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40AF8911-4050-4C48-B3FE-EC5001C5A4E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kiad.előir.!$A$1:$AH$30</definedName>
  </definedNames>
  <calcPr calcId="191029"/>
</workbook>
</file>

<file path=xl/calcChain.xml><?xml version="1.0" encoding="utf-8"?>
<calcChain xmlns="http://schemas.openxmlformats.org/spreadsheetml/2006/main">
  <c r="Z13" i="15" l="1"/>
  <c r="Z12" i="15"/>
  <c r="Z17" i="15" s="1"/>
  <c r="W13" i="15"/>
  <c r="W12" i="15"/>
  <c r="W17" i="15" s="1"/>
  <c r="T13" i="15"/>
  <c r="T12" i="15"/>
  <c r="T17" i="15" s="1"/>
  <c r="Q13" i="15"/>
  <c r="Q12" i="15"/>
  <c r="Q17" i="15" s="1"/>
  <c r="K13" i="15"/>
  <c r="K12" i="15"/>
  <c r="K17" i="15" s="1"/>
  <c r="H13" i="15"/>
  <c r="H12" i="15"/>
  <c r="H17" i="15" s="1"/>
  <c r="E13" i="15"/>
  <c r="E12" i="15"/>
  <c r="E17" i="15" s="1"/>
  <c r="AC13" i="15" l="1"/>
  <c r="AC17" i="15" s="1"/>
  <c r="N13" i="15"/>
  <c r="N17" i="15" s="1"/>
  <c r="AA12" i="15" l="1"/>
  <c r="AG9" i="15" l="1"/>
  <c r="AG10" i="15"/>
  <c r="AG11" i="15"/>
  <c r="AG14" i="15"/>
  <c r="AG15" i="15"/>
  <c r="AG16" i="15"/>
  <c r="AD13" i="15"/>
  <c r="AD17" i="15" s="1"/>
  <c r="AA13" i="15"/>
  <c r="AA17" i="15" s="1"/>
  <c r="U13" i="15"/>
  <c r="X13" i="15"/>
  <c r="R13" i="15"/>
  <c r="O13" i="15"/>
  <c r="O17" i="15" s="1"/>
  <c r="L13" i="15"/>
  <c r="I13" i="15"/>
  <c r="F13" i="15"/>
  <c r="X12" i="15"/>
  <c r="U12" i="15"/>
  <c r="R12" i="15"/>
  <c r="L12" i="15"/>
  <c r="I12" i="15"/>
  <c r="F12" i="15"/>
  <c r="AG13" i="15" l="1"/>
  <c r="I17" i="15"/>
  <c r="X17" i="15"/>
  <c r="R17" i="15"/>
  <c r="L17" i="15"/>
  <c r="U17" i="15"/>
  <c r="AG12" i="15"/>
  <c r="F17" i="15"/>
  <c r="AF9" i="15"/>
  <c r="AH9" i="15" s="1"/>
  <c r="AF10" i="15"/>
  <c r="AH10" i="15" s="1"/>
  <c r="AF11" i="15"/>
  <c r="AH11" i="15" s="1"/>
  <c r="AF14" i="15"/>
  <c r="AH14" i="15" s="1"/>
  <c r="AF15" i="15"/>
  <c r="AH15" i="15" s="1"/>
  <c r="AF16" i="15"/>
  <c r="AH16" i="15" s="1"/>
  <c r="AE10" i="15"/>
  <c r="AE11" i="15"/>
  <c r="AE14" i="15"/>
  <c r="AE15" i="15"/>
  <c r="AE16" i="15"/>
  <c r="AE9" i="15"/>
  <c r="Y17" i="15"/>
  <c r="AB17" i="15"/>
  <c r="G13" i="15"/>
  <c r="J13" i="15"/>
  <c r="M13" i="15"/>
  <c r="M17" i="15" s="1"/>
  <c r="P13" i="15"/>
  <c r="S13" i="15"/>
  <c r="V13" i="15"/>
  <c r="Y13" i="15"/>
  <c r="AB13" i="15"/>
  <c r="G12" i="15"/>
  <c r="G17" i="15" s="1"/>
  <c r="J12" i="15"/>
  <c r="J17" i="15" s="1"/>
  <c r="P12" i="15"/>
  <c r="P17" i="15" s="1"/>
  <c r="S12" i="15"/>
  <c r="S17" i="15" s="1"/>
  <c r="V12" i="15"/>
  <c r="V17" i="15" s="1"/>
  <c r="AG17" i="15" l="1"/>
  <c r="AF13" i="15"/>
  <c r="AH13" i="15" s="1"/>
  <c r="AF12" i="15"/>
  <c r="AH12" i="15" s="1"/>
  <c r="D13" i="15"/>
  <c r="AE13" i="15" s="1"/>
  <c r="D12" i="15"/>
  <c r="AE12" i="15" s="1"/>
  <c r="AF17" i="15" l="1"/>
  <c r="AH17" i="15" s="1"/>
  <c r="D17" i="15"/>
  <c r="AE17" i="15" s="1"/>
  <c r="IH17" i="15" l="1"/>
</calcChain>
</file>

<file path=xl/sharedStrings.xml><?xml version="1.0" encoding="utf-8"?>
<sst xmlns="http://schemas.openxmlformats.org/spreadsheetml/2006/main" count="60" uniqueCount="33">
  <si>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</si>
  <si>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</si>
  <si>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</si>
  <si>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</si>
  <si>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</si>
  <si>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</si>
  <si>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</si>
  <si>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</si>
  <si>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</si>
  <si>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</si>
  <si>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</si>
  <si>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</si>
  <si>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</si>
  <si>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</si>
  <si>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</si>
  <si>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</si>
  <si>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</si>
  <si>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</si>
  <si>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</si>
  <si>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</si>
  <si>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</si>
  <si>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</si>
  <si>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</si>
  <si>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</si>
  <si>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Munkaadót terh. járulékok és szoc. hj. adó</t>
  </si>
  <si>
    <t>Eredeti ei.</t>
  </si>
  <si>
    <t xml:space="preserve">Mód.ei. </t>
  </si>
  <si>
    <t>Beruházás</t>
  </si>
  <si>
    <t>Felújítás</t>
  </si>
  <si>
    <t>Tény.</t>
  </si>
  <si>
    <t>Telj. %</t>
  </si>
  <si>
    <t>A 2024. évi költségvetés kiadásainak előirányzata és teljesítése címenként és rovatonként</t>
  </si>
  <si>
    <t>4.  melléklet a 2024. évi költségvetés végrehajtásáról és a 2024. évi költségvetési maradvány jóváhagyásáról szóló 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</si>
</sst>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b/>
      <sz val="15"/>
      <name val="Arial"/>
      <family val="2"/>
      <charset val="238"/>
    </font>
    <font>
      <sz val="15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3" fontId="2" fillId="0" borderId="13" xfId="0" applyNumberFormat="1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 wrapText="1"/>
    </xf>
    <xf numFmtId="9" fontId="2" fillId="0" borderId="1" xfId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34"/>
  <sheetViews>
    <sheetView tabSelected="1" view="pageBreakPreview" zoomScaleNormal="100" zoomScaleSheetLayoutView="100" workbookViewId="0">
      <selection activeCell="A3" sqref="A3:AF3"/>
    </sheetView>
  </sheetViews>
  <sheetFormatPr defaultColWidth="17.28515625" defaultRowHeight="12.75" x14ac:dyDescent="0.2"/>
  <cols>
    <col min="1" max="1" width="3.140625" style="11" customWidth="1"/>
    <col min="2" max="2" width="23.7109375" style="12" customWidth="1"/>
    <col min="3" max="3" width="6.28515625" style="11" customWidth="1"/>
    <col min="4" max="6" width="8.7109375" style="11" customWidth="1"/>
    <col min="7" max="9" width="8.7109375" style="13" customWidth="1"/>
    <col min="10" max="30" width="8.7109375" style="11" customWidth="1"/>
    <col min="31" max="33" width="10" style="11" customWidth="1"/>
    <col min="34" max="34" width="6.42578125" style="6" customWidth="1"/>
    <col min="35" max="241" width="5.85546875" style="6" customWidth="1"/>
    <col min="242" max="16384" width="17.28515625" style="6"/>
  </cols>
  <sheetData>
    <row r="1" spans="1:89" s="1" customFormat="1" ht="34.5" customHeight="1" x14ac:dyDescent="0.2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2"/>
      <c r="AG1" s="73"/>
    </row>
    <row r="2" spans="1:89" s="1" customFormat="1" ht="3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">
      <c r="A3" s="88" t="s">
        <v>31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9"/>
      <c r="AG3" s="42"/>
    </row>
    <row r="4" spans="1:89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69" t="s">
        <v>20</v>
      </c>
      <c r="AC4" s="69"/>
      <c r="AD4" s="69"/>
      <c r="AE4" s="69"/>
      <c r="AF4" s="70"/>
      <c r="AG4" s="70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" customFormat="1" ht="22.5" customHeight="1" x14ac:dyDescent="0.2">
      <c r="A6" s="57" t="s">
        <v>2</v>
      </c>
      <c r="B6" s="58"/>
      <c r="C6" s="63" t="s">
        <v>19</v>
      </c>
      <c r="D6" s="83" t="s">
        <v>8</v>
      </c>
      <c r="E6" s="84"/>
      <c r="F6" s="84"/>
      <c r="G6" s="85"/>
      <c r="H6" s="85"/>
      <c r="I6" s="85"/>
      <c r="J6" s="85"/>
      <c r="K6" s="85"/>
      <c r="L6" s="85"/>
      <c r="M6" s="85"/>
      <c r="N6" s="85"/>
      <c r="O6" s="85"/>
      <c r="P6" s="85"/>
      <c r="Q6" s="86"/>
      <c r="R6" s="87"/>
      <c r="S6" s="75" t="s">
        <v>9</v>
      </c>
      <c r="T6" s="75"/>
      <c r="U6" s="75"/>
      <c r="V6" s="75"/>
      <c r="W6" s="75"/>
      <c r="X6" s="75"/>
      <c r="Y6" s="75"/>
      <c r="Z6" s="76"/>
      <c r="AA6" s="76"/>
      <c r="AB6" s="57" t="s">
        <v>16</v>
      </c>
      <c r="AC6" s="77"/>
      <c r="AD6" s="77"/>
      <c r="AE6" s="48" t="s">
        <v>3</v>
      </c>
      <c r="AF6" s="80"/>
      <c r="AG6" s="80"/>
      <c r="AH6" s="48" t="s">
        <v>30</v>
      </c>
    </row>
    <row r="7" spans="1:89" s="25" customFormat="1" ht="60.75" customHeight="1" x14ac:dyDescent="0.2">
      <c r="A7" s="59"/>
      <c r="B7" s="60"/>
      <c r="C7" s="64"/>
      <c r="D7" s="82" t="s">
        <v>0</v>
      </c>
      <c r="E7" s="67"/>
      <c r="F7" s="68"/>
      <c r="G7" s="66" t="s">
        <v>24</v>
      </c>
      <c r="H7" s="67"/>
      <c r="I7" s="68"/>
      <c r="J7" s="82" t="s">
        <v>6</v>
      </c>
      <c r="K7" s="67"/>
      <c r="L7" s="68"/>
      <c r="M7" s="82" t="s">
        <v>7</v>
      </c>
      <c r="N7" s="67"/>
      <c r="O7" s="68"/>
      <c r="P7" s="82" t="s">
        <v>1</v>
      </c>
      <c r="Q7" s="67"/>
      <c r="R7" s="68"/>
      <c r="S7" s="48" t="s">
        <v>27</v>
      </c>
      <c r="T7" s="74"/>
      <c r="U7" s="74"/>
      <c r="V7" s="48" t="s">
        <v>28</v>
      </c>
      <c r="W7" s="74"/>
      <c r="X7" s="74"/>
      <c r="Y7" s="48" t="s">
        <v>15</v>
      </c>
      <c r="Z7" s="74"/>
      <c r="AA7" s="74"/>
      <c r="AB7" s="78"/>
      <c r="AC7" s="79"/>
      <c r="AD7" s="79"/>
      <c r="AE7" s="81"/>
      <c r="AF7" s="80"/>
      <c r="AG7" s="80"/>
      <c r="AH7" s="49"/>
    </row>
    <row r="8" spans="1:89" s="25" customFormat="1" ht="32.25" customHeight="1" x14ac:dyDescent="0.2">
      <c r="A8" s="61"/>
      <c r="B8" s="62"/>
      <c r="C8" s="65"/>
      <c r="D8" s="37" t="s">
        <v>25</v>
      </c>
      <c r="E8" s="37" t="s">
        <v>26</v>
      </c>
      <c r="F8" s="41" t="s">
        <v>29</v>
      </c>
      <c r="G8" s="37" t="s">
        <v>25</v>
      </c>
      <c r="H8" s="37" t="s">
        <v>26</v>
      </c>
      <c r="I8" s="41" t="s">
        <v>29</v>
      </c>
      <c r="J8" s="37" t="s">
        <v>25</v>
      </c>
      <c r="K8" s="37" t="s">
        <v>26</v>
      </c>
      <c r="L8" s="41" t="s">
        <v>29</v>
      </c>
      <c r="M8" s="37" t="s">
        <v>25</v>
      </c>
      <c r="N8" s="37" t="s">
        <v>26</v>
      </c>
      <c r="O8" s="41" t="s">
        <v>29</v>
      </c>
      <c r="P8" s="37" t="s">
        <v>25</v>
      </c>
      <c r="Q8" s="37" t="s">
        <v>26</v>
      </c>
      <c r="R8" s="41" t="s">
        <v>29</v>
      </c>
      <c r="S8" s="37" t="s">
        <v>25</v>
      </c>
      <c r="T8" s="37" t="s">
        <v>26</v>
      </c>
      <c r="U8" s="41" t="s">
        <v>29</v>
      </c>
      <c r="V8" s="37" t="s">
        <v>25</v>
      </c>
      <c r="W8" s="37" t="s">
        <v>26</v>
      </c>
      <c r="X8" s="41" t="s">
        <v>29</v>
      </c>
      <c r="Y8" s="37" t="s">
        <v>25</v>
      </c>
      <c r="Z8" s="37" t="s">
        <v>26</v>
      </c>
      <c r="AA8" s="41" t="s">
        <v>29</v>
      </c>
      <c r="AB8" s="37" t="s">
        <v>25</v>
      </c>
      <c r="AC8" s="37" t="s">
        <v>26</v>
      </c>
      <c r="AD8" s="41" t="s">
        <v>29</v>
      </c>
      <c r="AE8" s="41" t="s">
        <v>25</v>
      </c>
      <c r="AF8" s="41" t="s">
        <v>26</v>
      </c>
      <c r="AG8" s="41" t="s">
        <v>29</v>
      </c>
      <c r="AH8" s="49"/>
    </row>
    <row r="9" spans="1:89" ht="41.25" customHeight="1" x14ac:dyDescent="0.2">
      <c r="A9" s="5">
        <v>1</v>
      </c>
      <c r="B9" s="22" t="s">
        <v>17</v>
      </c>
      <c r="C9" s="30">
        <v>1</v>
      </c>
      <c r="D9" s="27">
        <v>243197</v>
      </c>
      <c r="E9" s="27">
        <v>252388</v>
      </c>
      <c r="F9" s="27">
        <v>248761</v>
      </c>
      <c r="G9" s="27">
        <v>26468</v>
      </c>
      <c r="H9" s="27">
        <v>24613</v>
      </c>
      <c r="I9" s="27">
        <v>23600</v>
      </c>
      <c r="J9" s="27">
        <v>52324</v>
      </c>
      <c r="K9" s="27">
        <v>66703</v>
      </c>
      <c r="L9" s="27">
        <v>57728</v>
      </c>
      <c r="M9" s="27"/>
      <c r="N9" s="27"/>
      <c r="O9" s="27"/>
      <c r="P9" s="27">
        <v>460</v>
      </c>
      <c r="Q9" s="27">
        <v>7409</v>
      </c>
      <c r="R9" s="27">
        <v>6948</v>
      </c>
      <c r="S9" s="27">
        <v>8603</v>
      </c>
      <c r="T9" s="27">
        <v>2099</v>
      </c>
      <c r="U9" s="27">
        <v>1148</v>
      </c>
      <c r="V9" s="27">
        <v>38066</v>
      </c>
      <c r="W9" s="27">
        <v>1262</v>
      </c>
      <c r="X9" s="27">
        <v>594</v>
      </c>
      <c r="Y9" s="27"/>
      <c r="Z9" s="27">
        <v>46034</v>
      </c>
      <c r="AA9" s="27">
        <v>46034</v>
      </c>
      <c r="AB9" s="27"/>
      <c r="AC9" s="27"/>
      <c r="AD9" s="45"/>
      <c r="AE9" s="26">
        <f t="shared" ref="AE9:AE17" si="0">SUM(D9,G9,J9,M9,P9,S9,V9,Y9,AB9)</f>
        <v>369118</v>
      </c>
      <c r="AF9" s="26">
        <f t="shared" ref="AF9:AF17" si="1">SUM(E9,H9,K9,N9,Q9,T9,W9,Z9,AC9)</f>
        <v>400508</v>
      </c>
      <c r="AG9" s="26">
        <f t="shared" ref="AG9:AG17" si="2">SUM(F9,I9,L9,O9,R9,U9,X9,AA9,AD9)</f>
        <v>384813</v>
      </c>
      <c r="AH9" s="47">
        <f>AG9/AF9</f>
        <v>0.96081226841910772</v>
      </c>
    </row>
    <row r="10" spans="1:89" ht="41.25" customHeight="1" x14ac:dyDescent="0.2">
      <c r="A10" s="21">
        <v>2</v>
      </c>
      <c r="B10" s="22" t="s">
        <v>22</v>
      </c>
      <c r="C10" s="30">
        <v>1</v>
      </c>
      <c r="D10" s="27">
        <v>199229</v>
      </c>
      <c r="E10" s="27">
        <v>204219</v>
      </c>
      <c r="F10" s="27">
        <v>203756</v>
      </c>
      <c r="G10" s="27">
        <v>30548</v>
      </c>
      <c r="H10" s="27">
        <v>31220</v>
      </c>
      <c r="I10" s="27">
        <v>30453</v>
      </c>
      <c r="J10" s="27">
        <v>63951</v>
      </c>
      <c r="K10" s="27">
        <v>66005</v>
      </c>
      <c r="L10" s="27">
        <v>59183</v>
      </c>
      <c r="M10" s="27"/>
      <c r="N10" s="27"/>
      <c r="O10" s="27"/>
      <c r="P10" s="27"/>
      <c r="Q10" s="27"/>
      <c r="R10" s="27"/>
      <c r="S10" s="27">
        <v>7620</v>
      </c>
      <c r="T10" s="27">
        <v>12514</v>
      </c>
      <c r="U10" s="27">
        <v>12472</v>
      </c>
      <c r="V10" s="27"/>
      <c r="W10" s="27"/>
      <c r="X10" s="27"/>
      <c r="Y10" s="27"/>
      <c r="Z10" s="27"/>
      <c r="AA10" s="27"/>
      <c r="AB10" s="27"/>
      <c r="AC10" s="27"/>
      <c r="AD10" s="45"/>
      <c r="AE10" s="26">
        <f t="shared" si="0"/>
        <v>301348</v>
      </c>
      <c r="AF10" s="26">
        <f t="shared" si="1"/>
        <v>313958</v>
      </c>
      <c r="AG10" s="26">
        <f t="shared" si="2"/>
        <v>305864</v>
      </c>
      <c r="AH10" s="47">
        <f t="shared" ref="AH10:AH17" si="3">AG10/AF10</f>
        <v>0.97421948158670901</v>
      </c>
    </row>
    <row r="11" spans="1:89" ht="41.25" customHeight="1" x14ac:dyDescent="0.2">
      <c r="A11" s="21">
        <v>3</v>
      </c>
      <c r="B11" s="22" t="s">
        <v>4</v>
      </c>
      <c r="C11" s="30">
        <v>1</v>
      </c>
      <c r="D11" s="27">
        <v>227628</v>
      </c>
      <c r="E11" s="27">
        <v>232900</v>
      </c>
      <c r="F11" s="27">
        <v>227879</v>
      </c>
      <c r="G11" s="27">
        <v>35828</v>
      </c>
      <c r="H11" s="27">
        <v>36624</v>
      </c>
      <c r="I11" s="27">
        <v>34430</v>
      </c>
      <c r="J11" s="27">
        <v>27249</v>
      </c>
      <c r="K11" s="27">
        <v>28769</v>
      </c>
      <c r="L11" s="27">
        <v>22909</v>
      </c>
      <c r="M11" s="27"/>
      <c r="N11" s="27"/>
      <c r="O11" s="27"/>
      <c r="P11" s="27"/>
      <c r="Q11" s="27">
        <v>179</v>
      </c>
      <c r="R11" s="27">
        <v>179</v>
      </c>
      <c r="S11" s="27">
        <v>3545</v>
      </c>
      <c r="T11" s="27">
        <v>3685</v>
      </c>
      <c r="U11" s="27">
        <v>3541</v>
      </c>
      <c r="V11" s="27"/>
      <c r="W11" s="27"/>
      <c r="X11" s="27"/>
      <c r="Y11" s="27"/>
      <c r="Z11" s="27"/>
      <c r="AA11" s="27"/>
      <c r="AB11" s="27"/>
      <c r="AC11" s="27"/>
      <c r="AD11" s="45"/>
      <c r="AE11" s="26">
        <f t="shared" si="0"/>
        <v>294250</v>
      </c>
      <c r="AF11" s="26">
        <f t="shared" si="1"/>
        <v>302157</v>
      </c>
      <c r="AG11" s="26">
        <f t="shared" si="2"/>
        <v>288938</v>
      </c>
      <c r="AH11" s="47">
        <f t="shared" si="3"/>
        <v>0.9562512203920478</v>
      </c>
    </row>
    <row r="12" spans="1:89" s="8" customFormat="1" ht="41.25" customHeight="1" thickBot="1" x14ac:dyDescent="0.25">
      <c r="A12" s="5">
        <v>4</v>
      </c>
      <c r="B12" s="23" t="s">
        <v>21</v>
      </c>
      <c r="C12" s="31"/>
      <c r="D12" s="28">
        <f>SUM(D9:D11)</f>
        <v>670054</v>
      </c>
      <c r="E12" s="28">
        <f t="shared" ref="E12" si="4">SUM(E9:E11)</f>
        <v>689507</v>
      </c>
      <c r="F12" s="28">
        <f t="shared" ref="F12:X12" si="5">SUM(F9:F11)</f>
        <v>680396</v>
      </c>
      <c r="G12" s="28">
        <f t="shared" si="5"/>
        <v>92844</v>
      </c>
      <c r="H12" s="28">
        <f t="shared" ref="H12" si="6">SUM(H9:H11)</f>
        <v>92457</v>
      </c>
      <c r="I12" s="28">
        <f t="shared" si="5"/>
        <v>88483</v>
      </c>
      <c r="J12" s="28">
        <f t="shared" si="5"/>
        <v>143524</v>
      </c>
      <c r="K12" s="28">
        <f t="shared" ref="K12" si="7">SUM(K9:K11)</f>
        <v>161477</v>
      </c>
      <c r="L12" s="28">
        <f t="shared" si="5"/>
        <v>139820</v>
      </c>
      <c r="M12" s="28"/>
      <c r="N12" s="28"/>
      <c r="O12" s="28"/>
      <c r="P12" s="28">
        <f t="shared" si="5"/>
        <v>460</v>
      </c>
      <c r="Q12" s="28">
        <f t="shared" ref="Q12" si="8">SUM(Q9:Q11)</f>
        <v>7588</v>
      </c>
      <c r="R12" s="28">
        <f t="shared" si="5"/>
        <v>7127</v>
      </c>
      <c r="S12" s="28">
        <f t="shared" si="5"/>
        <v>19768</v>
      </c>
      <c r="T12" s="28">
        <f t="shared" ref="T12" si="9">SUM(T9:T11)</f>
        <v>18298</v>
      </c>
      <c r="U12" s="28">
        <f t="shared" si="5"/>
        <v>17161</v>
      </c>
      <c r="V12" s="28">
        <f t="shared" si="5"/>
        <v>38066</v>
      </c>
      <c r="W12" s="28">
        <f t="shared" ref="W12" si="10">SUM(W9:W11)</f>
        <v>1262</v>
      </c>
      <c r="X12" s="28">
        <f t="shared" si="5"/>
        <v>594</v>
      </c>
      <c r="Y12" s="28"/>
      <c r="Z12" s="28">
        <f t="shared" ref="Z12" si="11">SUM(Z9:Z11)</f>
        <v>46034</v>
      </c>
      <c r="AA12" s="28">
        <f t="shared" ref="AA12" si="12">SUM(AA9:AA11)</f>
        <v>46034</v>
      </c>
      <c r="AB12" s="28"/>
      <c r="AC12" s="28"/>
      <c r="AD12" s="46"/>
      <c r="AE12" s="26">
        <f t="shared" si="0"/>
        <v>964716</v>
      </c>
      <c r="AF12" s="26">
        <f t="shared" si="1"/>
        <v>1016623</v>
      </c>
      <c r="AG12" s="26">
        <f t="shared" si="2"/>
        <v>979615</v>
      </c>
      <c r="AH12" s="47">
        <f t="shared" si="3"/>
        <v>0.96359712499127015</v>
      </c>
    </row>
    <row r="13" spans="1:89" s="9" customFormat="1" ht="41.25" customHeight="1" thickTop="1" thickBot="1" x14ac:dyDescent="0.25">
      <c r="A13" s="21">
        <v>5</v>
      </c>
      <c r="B13" s="23" t="s">
        <v>11</v>
      </c>
      <c r="C13" s="32"/>
      <c r="D13" s="28">
        <f t="shared" ref="D13:AD13" si="13">SUM(D14:D16)</f>
        <v>74661</v>
      </c>
      <c r="E13" s="28">
        <f t="shared" ref="E13" si="14">SUM(E14:E16)</f>
        <v>113004</v>
      </c>
      <c r="F13" s="28">
        <f t="shared" si="13"/>
        <v>101446</v>
      </c>
      <c r="G13" s="28">
        <f t="shared" si="13"/>
        <v>9926</v>
      </c>
      <c r="H13" s="28">
        <f t="shared" ref="H13" si="15">SUM(H14:H16)</f>
        <v>13284</v>
      </c>
      <c r="I13" s="28">
        <f t="shared" si="13"/>
        <v>11526</v>
      </c>
      <c r="J13" s="28">
        <f t="shared" si="13"/>
        <v>440670</v>
      </c>
      <c r="K13" s="28">
        <f t="shared" ref="K13" si="16">SUM(K14:K16)</f>
        <v>526278</v>
      </c>
      <c r="L13" s="28">
        <f t="shared" si="13"/>
        <v>461709</v>
      </c>
      <c r="M13" s="28">
        <f t="shared" si="13"/>
        <v>11000</v>
      </c>
      <c r="N13" s="28">
        <f t="shared" ref="N13" si="17">SUM(N14:N16)</f>
        <v>10400</v>
      </c>
      <c r="O13" s="28">
        <f t="shared" si="13"/>
        <v>10063</v>
      </c>
      <c r="P13" s="28">
        <f t="shared" si="13"/>
        <v>381888</v>
      </c>
      <c r="Q13" s="28">
        <f t="shared" ref="Q13" si="18">SUM(Q14:Q16)</f>
        <v>422057</v>
      </c>
      <c r="R13" s="28">
        <f t="shared" si="13"/>
        <v>378685</v>
      </c>
      <c r="S13" s="28">
        <f t="shared" si="13"/>
        <v>85646</v>
      </c>
      <c r="T13" s="28">
        <f t="shared" ref="T13" si="19">SUM(T14:T16)</f>
        <v>90495</v>
      </c>
      <c r="U13" s="28">
        <f t="shared" si="13"/>
        <v>68414</v>
      </c>
      <c r="V13" s="28">
        <f t="shared" si="13"/>
        <v>109415</v>
      </c>
      <c r="W13" s="28">
        <f t="shared" ref="W13" si="20">SUM(W14:W16)</f>
        <v>118014</v>
      </c>
      <c r="X13" s="28">
        <f t="shared" si="13"/>
        <v>66768</v>
      </c>
      <c r="Y13" s="28">
        <f t="shared" si="13"/>
        <v>12777</v>
      </c>
      <c r="Z13" s="28">
        <f t="shared" ref="Z13" si="21">SUM(Z14:Z16)</f>
        <v>12778</v>
      </c>
      <c r="AA13" s="28">
        <f t="shared" si="13"/>
        <v>4292</v>
      </c>
      <c r="AB13" s="28">
        <f t="shared" si="13"/>
        <v>621122</v>
      </c>
      <c r="AC13" s="28">
        <f t="shared" ref="AC13" si="22">SUM(AC14:AC16)</f>
        <v>612413</v>
      </c>
      <c r="AD13" s="28">
        <f t="shared" si="13"/>
        <v>612413</v>
      </c>
      <c r="AE13" s="26">
        <f t="shared" si="0"/>
        <v>1747105</v>
      </c>
      <c r="AF13" s="26">
        <f t="shared" si="1"/>
        <v>1918723</v>
      </c>
      <c r="AG13" s="26">
        <f t="shared" si="2"/>
        <v>1715316</v>
      </c>
      <c r="AH13" s="47">
        <f t="shared" si="3"/>
        <v>0.89398834537345928</v>
      </c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</row>
    <row r="14" spans="1:89" s="8" customFormat="1" ht="41.25" customHeight="1" thickTop="1" x14ac:dyDescent="0.2">
      <c r="A14" s="21"/>
      <c r="B14" s="22" t="s">
        <v>10</v>
      </c>
      <c r="C14" s="30">
        <v>1</v>
      </c>
      <c r="D14" s="27">
        <v>74661</v>
      </c>
      <c r="E14" s="27">
        <v>113004</v>
      </c>
      <c r="F14" s="27">
        <v>101446</v>
      </c>
      <c r="G14" s="27">
        <v>9926</v>
      </c>
      <c r="H14" s="27">
        <v>13284</v>
      </c>
      <c r="I14" s="27">
        <v>11526</v>
      </c>
      <c r="J14" s="27">
        <v>408522</v>
      </c>
      <c r="K14" s="27">
        <v>494130</v>
      </c>
      <c r="L14" s="27">
        <v>429824</v>
      </c>
      <c r="M14" s="27">
        <v>11000</v>
      </c>
      <c r="N14" s="27">
        <v>10400</v>
      </c>
      <c r="O14" s="27">
        <v>10063</v>
      </c>
      <c r="P14" s="27">
        <v>381888</v>
      </c>
      <c r="Q14" s="27">
        <v>422057</v>
      </c>
      <c r="R14" s="27">
        <v>378685</v>
      </c>
      <c r="S14" s="27">
        <v>85646</v>
      </c>
      <c r="T14" s="27">
        <v>90495</v>
      </c>
      <c r="U14" s="27">
        <v>68414</v>
      </c>
      <c r="V14" s="27">
        <v>109415</v>
      </c>
      <c r="W14" s="27">
        <v>118014</v>
      </c>
      <c r="X14" s="27">
        <v>66768</v>
      </c>
      <c r="Y14" s="27">
        <v>12777</v>
      </c>
      <c r="Z14" s="27">
        <v>12778</v>
      </c>
      <c r="AA14" s="27">
        <v>4292</v>
      </c>
      <c r="AB14" s="27">
        <v>621122</v>
      </c>
      <c r="AC14" s="45">
        <v>612413</v>
      </c>
      <c r="AD14" s="45">
        <v>612413</v>
      </c>
      <c r="AE14" s="26">
        <f t="shared" si="0"/>
        <v>1714957</v>
      </c>
      <c r="AF14" s="26">
        <f t="shared" si="1"/>
        <v>1886575</v>
      </c>
      <c r="AG14" s="26">
        <f t="shared" si="2"/>
        <v>1683431</v>
      </c>
      <c r="AH14" s="47">
        <f t="shared" si="3"/>
        <v>0.89232127002637052</v>
      </c>
    </row>
    <row r="15" spans="1:89" s="8" customFormat="1" ht="41.25" customHeight="1" x14ac:dyDescent="0.2">
      <c r="A15" s="21"/>
      <c r="B15" s="22" t="s">
        <v>23</v>
      </c>
      <c r="C15" s="30">
        <v>2</v>
      </c>
      <c r="D15" s="27"/>
      <c r="E15" s="27"/>
      <c r="F15" s="27"/>
      <c r="G15" s="27"/>
      <c r="H15" s="27"/>
      <c r="I15" s="27"/>
      <c r="J15" s="27">
        <v>18288</v>
      </c>
      <c r="K15" s="27">
        <v>18288</v>
      </c>
      <c r="L15" s="27">
        <v>18284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45"/>
      <c r="AD15" s="45"/>
      <c r="AE15" s="26">
        <f t="shared" si="0"/>
        <v>18288</v>
      </c>
      <c r="AF15" s="26">
        <f t="shared" si="1"/>
        <v>18288</v>
      </c>
      <c r="AG15" s="26">
        <f t="shared" si="2"/>
        <v>18284</v>
      </c>
      <c r="AH15" s="47">
        <f t="shared" si="3"/>
        <v>0.99978127734033251</v>
      </c>
    </row>
    <row r="16" spans="1:89" s="8" customFormat="1" ht="41.25" customHeight="1" x14ac:dyDescent="0.2">
      <c r="A16" s="21"/>
      <c r="B16" s="22" t="s">
        <v>12</v>
      </c>
      <c r="C16" s="30">
        <v>2</v>
      </c>
      <c r="D16" s="27"/>
      <c r="E16" s="27"/>
      <c r="F16" s="27"/>
      <c r="G16" s="27"/>
      <c r="H16" s="27"/>
      <c r="I16" s="27"/>
      <c r="J16" s="27">
        <v>13860</v>
      </c>
      <c r="K16" s="27">
        <v>13860</v>
      </c>
      <c r="L16" s="27">
        <v>13601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45"/>
      <c r="AD16" s="45"/>
      <c r="AE16" s="26">
        <f t="shared" si="0"/>
        <v>13860</v>
      </c>
      <c r="AF16" s="26">
        <f t="shared" si="1"/>
        <v>13860</v>
      </c>
      <c r="AG16" s="26">
        <f t="shared" si="2"/>
        <v>13601</v>
      </c>
      <c r="AH16" s="47">
        <f t="shared" si="3"/>
        <v>0.98131313131313136</v>
      </c>
    </row>
    <row r="17" spans="1:242" s="10" customFormat="1" ht="41.25" customHeight="1" x14ac:dyDescent="0.2">
      <c r="A17" s="5">
        <v>6</v>
      </c>
      <c r="B17" s="24" t="s">
        <v>5</v>
      </c>
      <c r="C17" s="7"/>
      <c r="D17" s="29">
        <f>SUM(D12:D13)</f>
        <v>744715</v>
      </c>
      <c r="E17" s="29">
        <f t="shared" ref="E17" si="23">SUM(E12:E13)</f>
        <v>802511</v>
      </c>
      <c r="F17" s="29">
        <f t="shared" ref="F17:AD17" si="24">SUM(F12:F13)</f>
        <v>781842</v>
      </c>
      <c r="G17" s="29">
        <f t="shared" si="24"/>
        <v>102770</v>
      </c>
      <c r="H17" s="29">
        <f t="shared" ref="H17" si="25">SUM(H12:H13)</f>
        <v>105741</v>
      </c>
      <c r="I17" s="29">
        <f t="shared" si="24"/>
        <v>100009</v>
      </c>
      <c r="J17" s="29">
        <f t="shared" si="24"/>
        <v>584194</v>
      </c>
      <c r="K17" s="29">
        <f t="shared" ref="K17" si="26">SUM(K12:K13)</f>
        <v>687755</v>
      </c>
      <c r="L17" s="29">
        <f t="shared" si="24"/>
        <v>601529</v>
      </c>
      <c r="M17" s="29">
        <f t="shared" si="24"/>
        <v>11000</v>
      </c>
      <c r="N17" s="29">
        <f t="shared" ref="N17" si="27">SUM(N12:N13)</f>
        <v>10400</v>
      </c>
      <c r="O17" s="29">
        <f t="shared" si="24"/>
        <v>10063</v>
      </c>
      <c r="P17" s="29">
        <f t="shared" si="24"/>
        <v>382348</v>
      </c>
      <c r="Q17" s="29">
        <f t="shared" ref="Q17" si="28">SUM(Q12:Q13)</f>
        <v>429645</v>
      </c>
      <c r="R17" s="29">
        <f t="shared" si="24"/>
        <v>385812</v>
      </c>
      <c r="S17" s="29">
        <f t="shared" si="24"/>
        <v>105414</v>
      </c>
      <c r="T17" s="29">
        <f t="shared" ref="T17" si="29">SUM(T12:T13)</f>
        <v>108793</v>
      </c>
      <c r="U17" s="29">
        <f t="shared" si="24"/>
        <v>85575</v>
      </c>
      <c r="V17" s="29">
        <f t="shared" si="24"/>
        <v>147481</v>
      </c>
      <c r="W17" s="29">
        <f t="shared" ref="W17" si="30">SUM(W12:W13)</f>
        <v>119276</v>
      </c>
      <c r="X17" s="29">
        <f t="shared" si="24"/>
        <v>67362</v>
      </c>
      <c r="Y17" s="29">
        <f t="shared" si="24"/>
        <v>12777</v>
      </c>
      <c r="Z17" s="29">
        <f t="shared" ref="Z17" si="31">SUM(Z12:Z13)</f>
        <v>58812</v>
      </c>
      <c r="AA17" s="29">
        <f t="shared" si="24"/>
        <v>50326</v>
      </c>
      <c r="AB17" s="29">
        <f t="shared" si="24"/>
        <v>621122</v>
      </c>
      <c r="AC17" s="29">
        <f t="shared" ref="AC17" si="32">SUM(AC12:AC13)</f>
        <v>612413</v>
      </c>
      <c r="AD17" s="29">
        <f t="shared" si="24"/>
        <v>612413</v>
      </c>
      <c r="AE17" s="26">
        <f t="shared" si="0"/>
        <v>2711821</v>
      </c>
      <c r="AF17" s="26">
        <f t="shared" si="1"/>
        <v>2935346</v>
      </c>
      <c r="AG17" s="26">
        <f t="shared" si="2"/>
        <v>2694931</v>
      </c>
      <c r="AH17" s="47">
        <f t="shared" si="3"/>
        <v>0.91809653785277778</v>
      </c>
      <c r="IH17" s="10">
        <f>SUM(C17:IG17)</f>
        <v>16684196.918096539</v>
      </c>
    </row>
    <row r="18" spans="1:242" ht="9" customHeight="1" x14ac:dyDescent="0.2">
      <c r="M18" s="14"/>
      <c r="N18" s="14"/>
      <c r="O18" s="14"/>
      <c r="P18" s="15"/>
      <c r="Q18" s="15"/>
      <c r="R18" s="15"/>
      <c r="S18" s="14"/>
      <c r="T18" s="38"/>
      <c r="U18" s="38"/>
    </row>
    <row r="19" spans="1:242" ht="15.75" customHeight="1" x14ac:dyDescent="0.25">
      <c r="B19" s="33" t="s">
        <v>18</v>
      </c>
      <c r="C19" s="54" t="s">
        <v>13</v>
      </c>
      <c r="D19" s="54"/>
      <c r="E19" s="35"/>
      <c r="F19" s="43"/>
    </row>
    <row r="20" spans="1:242" ht="15.75" customHeight="1" x14ac:dyDescent="0.2">
      <c r="A20" s="16"/>
      <c r="B20" s="34"/>
      <c r="C20" s="55" t="s">
        <v>14</v>
      </c>
      <c r="D20" s="56"/>
      <c r="E20" s="36"/>
      <c r="F20" s="44"/>
    </row>
    <row r="21" spans="1:242" s="8" customFormat="1" ht="23.25" customHeight="1" x14ac:dyDescent="0.2">
      <c r="A21" s="17"/>
      <c r="B21" s="18"/>
      <c r="C21" s="19"/>
      <c r="D21" s="19"/>
      <c r="E21" s="19"/>
      <c r="F21" s="19"/>
      <c r="G21" s="20"/>
      <c r="H21" s="20"/>
      <c r="I21" s="20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242" ht="23.25" customHeight="1" x14ac:dyDescent="0.2">
      <c r="A22" s="16"/>
    </row>
    <row r="23" spans="1:242" s="8" customFormat="1" ht="23.25" customHeight="1" x14ac:dyDescent="0.2">
      <c r="A23" s="17"/>
      <c r="B23" s="18"/>
      <c r="C23" s="19"/>
      <c r="D23" s="19"/>
      <c r="E23" s="19"/>
      <c r="F23" s="19"/>
      <c r="G23" s="20"/>
      <c r="H23" s="20"/>
      <c r="I23" s="20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242" ht="16.5" customHeight="1" x14ac:dyDescent="0.2">
      <c r="A24" s="16"/>
    </row>
    <row r="25" spans="1:242" ht="16.5" customHeight="1" x14ac:dyDescent="0.2">
      <c r="A25" s="16"/>
    </row>
    <row r="26" spans="1:242" ht="16.5" customHeight="1" x14ac:dyDescent="0.2">
      <c r="A26" s="16"/>
    </row>
    <row r="27" spans="1:242" ht="18.75" customHeight="1" x14ac:dyDescent="0.2">
      <c r="A27" s="50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39"/>
    </row>
    <row r="28" spans="1:242" s="44" customFormat="1" ht="18.75" customHeight="1" x14ac:dyDescent="0.2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39"/>
    </row>
    <row r="29" spans="1:242" s="44" customFormat="1" ht="18.75" customHeight="1" x14ac:dyDescent="0.2">
      <c r="A29" s="50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39"/>
    </row>
    <row r="30" spans="1:242" ht="18.75" customHeight="1" x14ac:dyDescent="0.2">
      <c r="A30" s="50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39"/>
    </row>
    <row r="31" spans="1:242" ht="19.5" customHeight="1" x14ac:dyDescent="0.2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40"/>
    </row>
    <row r="32" spans="1:242" ht="19.5" customHeight="1" x14ac:dyDescent="0.2">
      <c r="A32" s="52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40"/>
    </row>
    <row r="33" spans="1:1" x14ac:dyDescent="0.2">
      <c r="A33" s="16"/>
    </row>
    <row r="34" spans="1:1" x14ac:dyDescent="0.2">
      <c r="A34" s="16"/>
    </row>
  </sheetData>
  <mergeCells count="26">
    <mergeCell ref="AB4:AG4"/>
    <mergeCell ref="A1:AG1"/>
    <mergeCell ref="A28:AF28"/>
    <mergeCell ref="V7:X7"/>
    <mergeCell ref="S6:AA6"/>
    <mergeCell ref="Y7:AA7"/>
    <mergeCell ref="AB6:AD7"/>
    <mergeCell ref="AE6:AG7"/>
    <mergeCell ref="J7:L7"/>
    <mergeCell ref="M7:O7"/>
    <mergeCell ref="P7:R7"/>
    <mergeCell ref="D6:R6"/>
    <mergeCell ref="S7:U7"/>
    <mergeCell ref="A27:AF27"/>
    <mergeCell ref="A3:AF3"/>
    <mergeCell ref="D7:F7"/>
    <mergeCell ref="AH6:AH8"/>
    <mergeCell ref="A29:AF29"/>
    <mergeCell ref="A30:AF30"/>
    <mergeCell ref="A31:AF31"/>
    <mergeCell ref="A32:AF32"/>
    <mergeCell ref="C19:D19"/>
    <mergeCell ref="C20:D20"/>
    <mergeCell ref="A6:B8"/>
    <mergeCell ref="C6:C8"/>
    <mergeCell ref="G7:I7"/>
  </mergeCells>
  <phoneticPr fontId="0" type="noConversion"/>
  <pageMargins left="0.42" right="0.19685039370078741" top="0.39370078740157483" bottom="0.31496062992125984" header="0.35433070866141736" footer="0.27559055118110237"/>
  <pageSetup paperSize="8"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2025-02-03T08:29:02Z</cp:lastPrinted>
  <dcterms:created xsi:type="dcterms:W3CDTF">2003-02-06T08:26:35Z</dcterms:created>
  <dcterms:modified xsi:type="dcterms:W3CDTF">2025-05-13T08:39:50Z</dcterms:modified>
</cp:coreProperties>
</file>