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userName="Borsuk Mária" algorithmName="SHA-512" hashValue="JgW6tirLJ5zyXd/Q2xsVWxmkgVGuXTwCeBWqnzJ3XvpgLXhQR2CcpbgSI3rIurv8OgMiExx9jvyahjLuTBQCRA==" saltValue="ku+Enflq0vFgXlQqHNS2Hg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Szennyvíz\2021\1_bérleti\Zalaszentgrót szv\"/>
    </mc:Choice>
  </mc:AlternateContent>
  <bookViews>
    <workbookView xWindow="60" yWindow="765" windowWidth="19410" windowHeight="9195" tabRatio="647" activeTab="5"/>
  </bookViews>
  <sheets>
    <sheet name="Batyk" sheetId="83" r:id="rId1"/>
    <sheet name="Pakod" sheetId="82" r:id="rId2"/>
    <sheet name="Zalabér" sheetId="85" r:id="rId3"/>
    <sheet name="Zalaszentgrót" sheetId="81" r:id="rId4"/>
    <sheet name="Zalavég" sheetId="86" r:id="rId5"/>
    <sheet name="VKR_összesítő" sheetId="84" r:id="rId6"/>
  </sheets>
  <calcPr calcId="162913"/>
</workbook>
</file>

<file path=xl/calcChain.xml><?xml version="1.0" encoding="utf-8"?>
<calcChain xmlns="http://schemas.openxmlformats.org/spreadsheetml/2006/main">
  <c r="A142" i="84" l="1"/>
  <c r="A143" i="84"/>
  <c r="A144" i="84"/>
  <c r="A145" i="84"/>
  <c r="J96" i="81"/>
  <c r="D221" i="84"/>
  <c r="C221" i="84"/>
  <c r="K212" i="81"/>
  <c r="O21" i="84"/>
  <c r="P21" i="84" l="1"/>
  <c r="Q85" i="84" l="1"/>
  <c r="R85" i="84"/>
  <c r="S85" i="84"/>
  <c r="T85" i="84"/>
  <c r="U85" i="84"/>
  <c r="V85" i="84"/>
  <c r="W85" i="84"/>
  <c r="X85" i="84"/>
  <c r="Y85" i="84"/>
  <c r="Z85" i="84"/>
  <c r="AA85" i="84"/>
  <c r="AB85" i="84"/>
  <c r="AC85" i="84"/>
  <c r="Q107" i="84"/>
  <c r="R107" i="84"/>
  <c r="S107" i="84"/>
  <c r="T107" i="84"/>
  <c r="U107" i="84"/>
  <c r="V107" i="84"/>
  <c r="W107" i="84"/>
  <c r="X107" i="84"/>
  <c r="Y107" i="84"/>
  <c r="Z107" i="84"/>
  <c r="AA107" i="84"/>
  <c r="AB107" i="84"/>
  <c r="AC107" i="84"/>
  <c r="Q86" i="84"/>
  <c r="R86" i="84"/>
  <c r="S86" i="84"/>
  <c r="T86" i="84"/>
  <c r="U86" i="84"/>
  <c r="V86" i="84"/>
  <c r="W86" i="84"/>
  <c r="X86" i="84"/>
  <c r="Y86" i="84"/>
  <c r="Z86" i="84"/>
  <c r="AA86" i="84"/>
  <c r="AB86" i="84"/>
  <c r="AC86" i="84"/>
  <c r="Q108" i="84"/>
  <c r="R108" i="84"/>
  <c r="S108" i="84"/>
  <c r="T108" i="84"/>
  <c r="U108" i="84"/>
  <c r="V108" i="84"/>
  <c r="W108" i="84"/>
  <c r="X108" i="84"/>
  <c r="Y108" i="84"/>
  <c r="Z108" i="84"/>
  <c r="AA108" i="84"/>
  <c r="AB108" i="84"/>
  <c r="AC108" i="84"/>
  <c r="Q87" i="84"/>
  <c r="R87" i="84"/>
  <c r="S87" i="84"/>
  <c r="T87" i="84"/>
  <c r="U87" i="84"/>
  <c r="V87" i="84"/>
  <c r="W87" i="84"/>
  <c r="X87" i="84"/>
  <c r="Y87" i="84"/>
  <c r="Z87" i="84"/>
  <c r="AA87" i="84"/>
  <c r="AB87" i="84"/>
  <c r="AC87" i="84"/>
  <c r="Q109" i="84"/>
  <c r="R109" i="84"/>
  <c r="S109" i="84"/>
  <c r="T109" i="84"/>
  <c r="U109" i="84"/>
  <c r="V109" i="84"/>
  <c r="W109" i="84"/>
  <c r="X109" i="84"/>
  <c r="Y109" i="84"/>
  <c r="Z109" i="84"/>
  <c r="AA109" i="84"/>
  <c r="AB109" i="84"/>
  <c r="AC109" i="84"/>
  <c r="Q88" i="84"/>
  <c r="R88" i="84"/>
  <c r="S88" i="84"/>
  <c r="T88" i="84"/>
  <c r="U88" i="84"/>
  <c r="V88" i="84"/>
  <c r="W88" i="84"/>
  <c r="X88" i="84"/>
  <c r="Y88" i="84"/>
  <c r="Z88" i="84"/>
  <c r="AA88" i="84"/>
  <c r="AB88" i="84"/>
  <c r="AC88" i="84"/>
  <c r="Q110" i="84"/>
  <c r="R110" i="84"/>
  <c r="S110" i="84"/>
  <c r="T110" i="84"/>
  <c r="U110" i="84"/>
  <c r="V110" i="84"/>
  <c r="W110" i="84"/>
  <c r="X110" i="84"/>
  <c r="Y110" i="84"/>
  <c r="Z110" i="84"/>
  <c r="AA110" i="84"/>
  <c r="AB110" i="84"/>
  <c r="AC110" i="84"/>
  <c r="Q89" i="84"/>
  <c r="R89" i="84"/>
  <c r="S89" i="84"/>
  <c r="T89" i="84"/>
  <c r="U89" i="84"/>
  <c r="V89" i="84"/>
  <c r="W89" i="84"/>
  <c r="X89" i="84"/>
  <c r="Y89" i="84"/>
  <c r="Z89" i="84"/>
  <c r="AA89" i="84"/>
  <c r="AB89" i="84"/>
  <c r="AC89" i="84"/>
  <c r="Q111" i="84"/>
  <c r="R111" i="84"/>
  <c r="S111" i="84"/>
  <c r="T111" i="84"/>
  <c r="U111" i="84"/>
  <c r="V111" i="84"/>
  <c r="W111" i="84"/>
  <c r="X111" i="84"/>
  <c r="Y111" i="84"/>
  <c r="Z111" i="84"/>
  <c r="AA111" i="84"/>
  <c r="AB111" i="84"/>
  <c r="AC111" i="84"/>
  <c r="Q90" i="84"/>
  <c r="R90" i="84"/>
  <c r="S90" i="84"/>
  <c r="T90" i="84"/>
  <c r="U90" i="84"/>
  <c r="V90" i="84"/>
  <c r="W90" i="84"/>
  <c r="X90" i="84"/>
  <c r="Y90" i="84"/>
  <c r="Z90" i="84"/>
  <c r="AA90" i="84"/>
  <c r="AB90" i="84"/>
  <c r="AC90" i="84"/>
  <c r="Q112" i="84"/>
  <c r="R112" i="84"/>
  <c r="S112" i="84"/>
  <c r="T112" i="84"/>
  <c r="U112" i="84"/>
  <c r="V112" i="84"/>
  <c r="W112" i="84"/>
  <c r="X112" i="84"/>
  <c r="Y112" i="84"/>
  <c r="Z112" i="84"/>
  <c r="AA112" i="84"/>
  <c r="AB112" i="84"/>
  <c r="AC112" i="84"/>
  <c r="Q91" i="84"/>
  <c r="R91" i="84"/>
  <c r="S91" i="84"/>
  <c r="T91" i="84"/>
  <c r="U91" i="84"/>
  <c r="V91" i="84"/>
  <c r="W91" i="84"/>
  <c r="X91" i="84"/>
  <c r="Y91" i="84"/>
  <c r="Z91" i="84"/>
  <c r="AA91" i="84"/>
  <c r="AB91" i="84"/>
  <c r="AC91" i="84"/>
  <c r="Q113" i="84"/>
  <c r="R113" i="84"/>
  <c r="S113" i="84"/>
  <c r="T113" i="84"/>
  <c r="U113" i="84"/>
  <c r="V113" i="84"/>
  <c r="W113" i="84"/>
  <c r="X113" i="84"/>
  <c r="Y113" i="84"/>
  <c r="Z113" i="84"/>
  <c r="AA113" i="84"/>
  <c r="AB113" i="84"/>
  <c r="AC113" i="84"/>
  <c r="Q92" i="84"/>
  <c r="R92" i="84"/>
  <c r="S92" i="84"/>
  <c r="T92" i="84"/>
  <c r="U92" i="84"/>
  <c r="V92" i="84"/>
  <c r="W92" i="84"/>
  <c r="X92" i="84"/>
  <c r="Y92" i="84"/>
  <c r="Z92" i="84"/>
  <c r="AA92" i="84"/>
  <c r="AB92" i="84"/>
  <c r="AC92" i="84"/>
  <c r="Q114" i="84"/>
  <c r="R114" i="84"/>
  <c r="S114" i="84"/>
  <c r="T114" i="84"/>
  <c r="U114" i="84"/>
  <c r="V114" i="84"/>
  <c r="W114" i="84"/>
  <c r="X114" i="84"/>
  <c r="Y114" i="84"/>
  <c r="Z114" i="84"/>
  <c r="AA114" i="84"/>
  <c r="AB114" i="84"/>
  <c r="AC114" i="84"/>
  <c r="Q93" i="84"/>
  <c r="R93" i="84"/>
  <c r="S93" i="84"/>
  <c r="T93" i="84"/>
  <c r="U93" i="84"/>
  <c r="V93" i="84"/>
  <c r="W93" i="84"/>
  <c r="X93" i="84"/>
  <c r="Y93" i="84"/>
  <c r="Z93" i="84"/>
  <c r="AA93" i="84"/>
  <c r="AB93" i="84"/>
  <c r="AC93" i="84"/>
  <c r="Q115" i="84"/>
  <c r="R115" i="84"/>
  <c r="S115" i="84"/>
  <c r="T115" i="84"/>
  <c r="U115" i="84"/>
  <c r="V115" i="84"/>
  <c r="W115" i="84"/>
  <c r="X115" i="84"/>
  <c r="Y115" i="84"/>
  <c r="Z115" i="84"/>
  <c r="AA115" i="84"/>
  <c r="AB115" i="84"/>
  <c r="AC115" i="84"/>
  <c r="Q94" i="84"/>
  <c r="R94" i="84"/>
  <c r="S94" i="84"/>
  <c r="T94" i="84"/>
  <c r="U94" i="84"/>
  <c r="V94" i="84"/>
  <c r="W94" i="84"/>
  <c r="X94" i="84"/>
  <c r="Y94" i="84"/>
  <c r="Z94" i="84"/>
  <c r="AA94" i="84"/>
  <c r="AB94" i="84"/>
  <c r="AC94" i="84"/>
  <c r="Q116" i="84"/>
  <c r="R116" i="84"/>
  <c r="S116" i="84"/>
  <c r="T116" i="84"/>
  <c r="U116" i="84"/>
  <c r="V116" i="84"/>
  <c r="W116" i="84"/>
  <c r="X116" i="84"/>
  <c r="Y116" i="84"/>
  <c r="Z116" i="84"/>
  <c r="AA116" i="84"/>
  <c r="AB116" i="84"/>
  <c r="AC116" i="84"/>
  <c r="P107" i="84"/>
  <c r="P86" i="84"/>
  <c r="P108" i="84"/>
  <c r="P87" i="84"/>
  <c r="P109" i="84"/>
  <c r="P88" i="84"/>
  <c r="P110" i="84"/>
  <c r="P89" i="84"/>
  <c r="P111" i="84"/>
  <c r="P90" i="84"/>
  <c r="P112" i="84"/>
  <c r="P91" i="84"/>
  <c r="P113" i="84"/>
  <c r="P92" i="84"/>
  <c r="P114" i="84"/>
  <c r="P93" i="84"/>
  <c r="P115" i="84"/>
  <c r="P94" i="84"/>
  <c r="P116" i="84"/>
  <c r="P85" i="84"/>
  <c r="B93" i="84"/>
  <c r="C93" i="84"/>
  <c r="D93" i="84"/>
  <c r="E93" i="84"/>
  <c r="F93" i="84"/>
  <c r="G93" i="84"/>
  <c r="H93" i="84"/>
  <c r="I93" i="84"/>
  <c r="J93" i="84"/>
  <c r="K93" i="84"/>
  <c r="L93" i="84"/>
  <c r="M93" i="84"/>
  <c r="N93" i="84"/>
  <c r="O93" i="84"/>
  <c r="B115" i="84"/>
  <c r="C115" i="84"/>
  <c r="D115" i="84"/>
  <c r="E115" i="84"/>
  <c r="F115" i="84"/>
  <c r="G115" i="84"/>
  <c r="H115" i="84"/>
  <c r="I115" i="84"/>
  <c r="J115" i="84"/>
  <c r="K115" i="84"/>
  <c r="L115" i="84"/>
  <c r="M115" i="84"/>
  <c r="N115" i="84"/>
  <c r="O115" i="84"/>
  <c r="B94" i="84"/>
  <c r="C94" i="84"/>
  <c r="D94" i="84"/>
  <c r="E94" i="84"/>
  <c r="F94" i="84"/>
  <c r="G94" i="84"/>
  <c r="H94" i="84"/>
  <c r="I94" i="84"/>
  <c r="J94" i="84"/>
  <c r="K94" i="84"/>
  <c r="L94" i="84"/>
  <c r="M94" i="84"/>
  <c r="N94" i="84"/>
  <c r="O94" i="84"/>
  <c r="B116" i="84"/>
  <c r="C116" i="84"/>
  <c r="D116" i="84"/>
  <c r="E116" i="84"/>
  <c r="F116" i="84"/>
  <c r="G116" i="84"/>
  <c r="H116" i="84"/>
  <c r="I116" i="84"/>
  <c r="J116" i="84"/>
  <c r="K116" i="84"/>
  <c r="L116" i="84"/>
  <c r="M116" i="84"/>
  <c r="N116" i="84"/>
  <c r="O116" i="84"/>
  <c r="A115" i="84"/>
  <c r="A94" i="84"/>
  <c r="A116" i="84"/>
  <c r="A93" i="84"/>
  <c r="B91" i="84"/>
  <c r="C91" i="84"/>
  <c r="D91" i="84"/>
  <c r="E91" i="84"/>
  <c r="F91" i="84"/>
  <c r="G91" i="84"/>
  <c r="H91" i="84"/>
  <c r="I91" i="84"/>
  <c r="K91" i="84"/>
  <c r="L91" i="84"/>
  <c r="M91" i="84"/>
  <c r="N91" i="84"/>
  <c r="O91" i="84"/>
  <c r="B113" i="84"/>
  <c r="C113" i="84"/>
  <c r="D113" i="84"/>
  <c r="E113" i="84"/>
  <c r="F113" i="84"/>
  <c r="G113" i="84"/>
  <c r="H113" i="84"/>
  <c r="I113" i="84"/>
  <c r="K113" i="84"/>
  <c r="L113" i="84"/>
  <c r="M113" i="84"/>
  <c r="N113" i="84"/>
  <c r="O113" i="84"/>
  <c r="B92" i="84"/>
  <c r="C92" i="84"/>
  <c r="D92" i="84"/>
  <c r="E92" i="84"/>
  <c r="F92" i="84"/>
  <c r="G92" i="84"/>
  <c r="H92" i="84"/>
  <c r="I92" i="84"/>
  <c r="K92" i="84"/>
  <c r="L92" i="84"/>
  <c r="M92" i="84"/>
  <c r="N92" i="84"/>
  <c r="O92" i="84"/>
  <c r="B114" i="84"/>
  <c r="C114" i="84"/>
  <c r="D114" i="84"/>
  <c r="E114" i="84"/>
  <c r="F114" i="84"/>
  <c r="G114" i="84"/>
  <c r="H114" i="84"/>
  <c r="I114" i="84"/>
  <c r="K114" i="84"/>
  <c r="L114" i="84"/>
  <c r="M114" i="84"/>
  <c r="N114" i="84"/>
  <c r="O114" i="84"/>
  <c r="A113" i="84"/>
  <c r="A92" i="84"/>
  <c r="A114" i="84"/>
  <c r="A91" i="84"/>
  <c r="B89" i="84"/>
  <c r="C89" i="84"/>
  <c r="D89" i="84"/>
  <c r="E89" i="84"/>
  <c r="F89" i="84"/>
  <c r="G89" i="84"/>
  <c r="H89" i="84"/>
  <c r="I89" i="84"/>
  <c r="K89" i="84"/>
  <c r="L89" i="84"/>
  <c r="M89" i="84"/>
  <c r="N89" i="84"/>
  <c r="O89" i="84"/>
  <c r="B111" i="84"/>
  <c r="C111" i="84"/>
  <c r="D111" i="84"/>
  <c r="E111" i="84"/>
  <c r="F111" i="84"/>
  <c r="G111" i="84"/>
  <c r="H111" i="84"/>
  <c r="I111" i="84"/>
  <c r="K111" i="84"/>
  <c r="L111" i="84"/>
  <c r="M111" i="84"/>
  <c r="N111" i="84"/>
  <c r="O111" i="84"/>
  <c r="B90" i="84"/>
  <c r="C90" i="84"/>
  <c r="D90" i="84"/>
  <c r="E90" i="84"/>
  <c r="F90" i="84"/>
  <c r="G90" i="84"/>
  <c r="H90" i="84"/>
  <c r="I90" i="84"/>
  <c r="K90" i="84"/>
  <c r="L90" i="84"/>
  <c r="M90" i="84"/>
  <c r="N90" i="84"/>
  <c r="O90" i="84"/>
  <c r="B112" i="84"/>
  <c r="C112" i="84"/>
  <c r="D112" i="84"/>
  <c r="E112" i="84"/>
  <c r="F112" i="84"/>
  <c r="G112" i="84"/>
  <c r="H112" i="84"/>
  <c r="I112" i="84"/>
  <c r="K112" i="84"/>
  <c r="L112" i="84"/>
  <c r="M112" i="84"/>
  <c r="N112" i="84"/>
  <c r="O112" i="84"/>
  <c r="A111" i="84"/>
  <c r="A90" i="84"/>
  <c r="A112" i="84"/>
  <c r="A89" i="84"/>
  <c r="B87" i="84"/>
  <c r="C87" i="84"/>
  <c r="D87" i="84"/>
  <c r="E87" i="84"/>
  <c r="F87" i="84"/>
  <c r="G87" i="84"/>
  <c r="H87" i="84"/>
  <c r="I87" i="84"/>
  <c r="K87" i="84"/>
  <c r="L87" i="84"/>
  <c r="M87" i="84"/>
  <c r="N87" i="84"/>
  <c r="O87" i="84"/>
  <c r="B109" i="84"/>
  <c r="C109" i="84"/>
  <c r="D109" i="84"/>
  <c r="E109" i="84"/>
  <c r="F109" i="84"/>
  <c r="G109" i="84"/>
  <c r="H109" i="84"/>
  <c r="I109" i="84"/>
  <c r="K109" i="84"/>
  <c r="L109" i="84"/>
  <c r="M109" i="84"/>
  <c r="N109" i="84"/>
  <c r="O109" i="84"/>
  <c r="B88" i="84"/>
  <c r="C88" i="84"/>
  <c r="D88" i="84"/>
  <c r="E88" i="84"/>
  <c r="F88" i="84"/>
  <c r="G88" i="84"/>
  <c r="H88" i="84"/>
  <c r="I88" i="84"/>
  <c r="K88" i="84"/>
  <c r="L88" i="84"/>
  <c r="M88" i="84"/>
  <c r="N88" i="84"/>
  <c r="O88" i="84"/>
  <c r="B110" i="84"/>
  <c r="C110" i="84"/>
  <c r="D110" i="84"/>
  <c r="E110" i="84"/>
  <c r="F110" i="84"/>
  <c r="G110" i="84"/>
  <c r="H110" i="84"/>
  <c r="I110" i="84"/>
  <c r="K110" i="84"/>
  <c r="L110" i="84"/>
  <c r="M110" i="84"/>
  <c r="N110" i="84"/>
  <c r="O110" i="84"/>
  <c r="A109" i="84"/>
  <c r="A88" i="84"/>
  <c r="A110" i="84"/>
  <c r="A87" i="84"/>
  <c r="B85" i="84"/>
  <c r="C85" i="84"/>
  <c r="D85" i="84"/>
  <c r="E85" i="84"/>
  <c r="F85" i="84"/>
  <c r="G85" i="84"/>
  <c r="H85" i="84"/>
  <c r="I85" i="84"/>
  <c r="K85" i="84"/>
  <c r="L85" i="84"/>
  <c r="M85" i="84"/>
  <c r="N85" i="84"/>
  <c r="O85" i="84"/>
  <c r="B107" i="84"/>
  <c r="C107" i="84"/>
  <c r="D107" i="84"/>
  <c r="E107" i="84"/>
  <c r="F107" i="84"/>
  <c r="G107" i="84"/>
  <c r="H107" i="84"/>
  <c r="I107" i="84"/>
  <c r="K107" i="84"/>
  <c r="L107" i="84"/>
  <c r="M107" i="84"/>
  <c r="N107" i="84"/>
  <c r="O107" i="84"/>
  <c r="B86" i="84"/>
  <c r="C86" i="84"/>
  <c r="D86" i="84"/>
  <c r="E86" i="84"/>
  <c r="F86" i="84"/>
  <c r="G86" i="84"/>
  <c r="H86" i="84"/>
  <c r="I86" i="84"/>
  <c r="K86" i="84"/>
  <c r="L86" i="84"/>
  <c r="M86" i="84"/>
  <c r="N86" i="84"/>
  <c r="O86" i="84"/>
  <c r="B108" i="84"/>
  <c r="C108" i="84"/>
  <c r="D108" i="84"/>
  <c r="E108" i="84"/>
  <c r="F108" i="84"/>
  <c r="G108" i="84"/>
  <c r="H108" i="84"/>
  <c r="I108" i="84"/>
  <c r="K108" i="84"/>
  <c r="L108" i="84"/>
  <c r="M108" i="84"/>
  <c r="N108" i="84"/>
  <c r="O108" i="84"/>
  <c r="A107" i="84"/>
  <c r="A86" i="84"/>
  <c r="A108" i="84"/>
  <c r="A85" i="84"/>
  <c r="Z124" i="84"/>
  <c r="Z125" i="84"/>
  <c r="Y124" i="84"/>
  <c r="Y125" i="84"/>
  <c r="Y123" i="84"/>
  <c r="X122" i="84"/>
  <c r="X123" i="84"/>
  <c r="X120" i="84"/>
  <c r="W119" i="84"/>
  <c r="W120" i="84"/>
  <c r="B119" i="84"/>
  <c r="C119" i="84"/>
  <c r="D119" i="84"/>
  <c r="E119" i="84"/>
  <c r="F119" i="84"/>
  <c r="G119" i="84"/>
  <c r="H119" i="84"/>
  <c r="I119" i="84"/>
  <c r="K119" i="84"/>
  <c r="L119" i="84"/>
  <c r="M119" i="84"/>
  <c r="N119" i="84"/>
  <c r="O119" i="84"/>
  <c r="P119" i="84"/>
  <c r="Q119" i="84"/>
  <c r="R119" i="84"/>
  <c r="S119" i="84"/>
  <c r="T119" i="84"/>
  <c r="U119" i="84"/>
  <c r="V119" i="84"/>
  <c r="X119" i="84"/>
  <c r="Y119" i="84"/>
  <c r="Z119" i="84"/>
  <c r="AA119" i="84"/>
  <c r="AB119" i="84"/>
  <c r="AC119" i="84"/>
  <c r="B120" i="84"/>
  <c r="C120" i="84"/>
  <c r="D120" i="84"/>
  <c r="E120" i="84"/>
  <c r="F120" i="84"/>
  <c r="G120" i="84"/>
  <c r="H120" i="84"/>
  <c r="I120" i="84"/>
  <c r="K120" i="84"/>
  <c r="L120" i="84"/>
  <c r="M120" i="84"/>
  <c r="N120" i="84"/>
  <c r="O120" i="84"/>
  <c r="P120" i="84"/>
  <c r="Q120" i="84"/>
  <c r="R120" i="84"/>
  <c r="S120" i="84"/>
  <c r="T120" i="84"/>
  <c r="U120" i="84"/>
  <c r="V120" i="84"/>
  <c r="Y120" i="84"/>
  <c r="Z120" i="84"/>
  <c r="AA120" i="84"/>
  <c r="AB120" i="84"/>
  <c r="AC120" i="84"/>
  <c r="B122" i="84"/>
  <c r="C122" i="84"/>
  <c r="D122" i="84"/>
  <c r="E122" i="84"/>
  <c r="F122" i="84"/>
  <c r="G122" i="84"/>
  <c r="H122" i="84"/>
  <c r="I122" i="84"/>
  <c r="K122" i="84"/>
  <c r="L122" i="84"/>
  <c r="M122" i="84"/>
  <c r="N122" i="84"/>
  <c r="O122" i="84"/>
  <c r="P122" i="84"/>
  <c r="Q122" i="84"/>
  <c r="R122" i="84"/>
  <c r="S122" i="84"/>
  <c r="T122" i="84"/>
  <c r="U122" i="84"/>
  <c r="V122" i="84"/>
  <c r="W122" i="84"/>
  <c r="Y122" i="84"/>
  <c r="Z122" i="84"/>
  <c r="AA122" i="84"/>
  <c r="AB122" i="84"/>
  <c r="AC122" i="84"/>
  <c r="B123" i="84"/>
  <c r="C123" i="84"/>
  <c r="D123" i="84"/>
  <c r="E123" i="84"/>
  <c r="F123" i="84"/>
  <c r="G123" i="84"/>
  <c r="H123" i="84"/>
  <c r="I123" i="84"/>
  <c r="K123" i="84"/>
  <c r="L123" i="84"/>
  <c r="M123" i="84"/>
  <c r="N123" i="84"/>
  <c r="O123" i="84"/>
  <c r="P123" i="84"/>
  <c r="Q123" i="84"/>
  <c r="R123" i="84"/>
  <c r="S123" i="84"/>
  <c r="T123" i="84"/>
  <c r="U123" i="84"/>
  <c r="V123" i="84"/>
  <c r="W123" i="84"/>
  <c r="Z123" i="84"/>
  <c r="AA123" i="84"/>
  <c r="AB123" i="84"/>
  <c r="AC123" i="84"/>
  <c r="B124" i="84"/>
  <c r="C124" i="84"/>
  <c r="D124" i="84"/>
  <c r="E124" i="84"/>
  <c r="F124" i="84"/>
  <c r="G124" i="84"/>
  <c r="H124" i="84"/>
  <c r="I124" i="84"/>
  <c r="K124" i="84"/>
  <c r="L124" i="84"/>
  <c r="M124" i="84"/>
  <c r="N124" i="84"/>
  <c r="O124" i="84"/>
  <c r="P124" i="84"/>
  <c r="Q124" i="84"/>
  <c r="R124" i="84"/>
  <c r="S124" i="84"/>
  <c r="T124" i="84"/>
  <c r="U124" i="84"/>
  <c r="V124" i="84"/>
  <c r="W124" i="84"/>
  <c r="X124" i="84"/>
  <c r="AA124" i="84"/>
  <c r="AB124" i="84"/>
  <c r="AC124" i="84"/>
  <c r="B125" i="84"/>
  <c r="C125" i="84"/>
  <c r="D125" i="84"/>
  <c r="E125" i="84"/>
  <c r="F125" i="84"/>
  <c r="G125" i="84"/>
  <c r="H125" i="84"/>
  <c r="I125" i="84"/>
  <c r="K125" i="84"/>
  <c r="L125" i="84"/>
  <c r="M125" i="84"/>
  <c r="N125" i="84"/>
  <c r="O125" i="84"/>
  <c r="P125" i="84"/>
  <c r="Q125" i="84"/>
  <c r="R125" i="84"/>
  <c r="S125" i="84"/>
  <c r="T125" i="84"/>
  <c r="U125" i="84"/>
  <c r="V125" i="84"/>
  <c r="W125" i="84"/>
  <c r="X125" i="84"/>
  <c r="AA125" i="84"/>
  <c r="AB125" i="84"/>
  <c r="AC125" i="84"/>
  <c r="A120" i="84"/>
  <c r="A122" i="84"/>
  <c r="A123" i="84"/>
  <c r="A124" i="84"/>
  <c r="A125" i="84"/>
  <c r="A119" i="84"/>
  <c r="W118" i="84"/>
  <c r="T105" i="84"/>
  <c r="T106" i="84"/>
  <c r="B105" i="84"/>
  <c r="C105" i="84"/>
  <c r="D105" i="84"/>
  <c r="E105" i="84"/>
  <c r="F105" i="84"/>
  <c r="G105" i="84"/>
  <c r="H105" i="84"/>
  <c r="I105" i="84"/>
  <c r="K105" i="84"/>
  <c r="L105" i="84"/>
  <c r="M105" i="84"/>
  <c r="N105" i="84"/>
  <c r="O105" i="84"/>
  <c r="P105" i="84"/>
  <c r="Q105" i="84"/>
  <c r="R105" i="84"/>
  <c r="S105" i="84"/>
  <c r="U105" i="84"/>
  <c r="V105" i="84"/>
  <c r="W105" i="84"/>
  <c r="X105" i="84"/>
  <c r="Y105" i="84"/>
  <c r="Z105" i="84"/>
  <c r="AA105" i="84"/>
  <c r="AB105" i="84"/>
  <c r="AC105" i="84"/>
  <c r="B106" i="84"/>
  <c r="C106" i="84"/>
  <c r="D106" i="84"/>
  <c r="E106" i="84"/>
  <c r="F106" i="84"/>
  <c r="G106" i="84"/>
  <c r="H106" i="84"/>
  <c r="I106" i="84"/>
  <c r="K106" i="84"/>
  <c r="L106" i="84"/>
  <c r="M106" i="84"/>
  <c r="N106" i="84"/>
  <c r="O106" i="84"/>
  <c r="P106" i="84"/>
  <c r="Q106" i="84"/>
  <c r="R106" i="84"/>
  <c r="S106" i="84"/>
  <c r="U106" i="84"/>
  <c r="V106" i="84"/>
  <c r="W106" i="84"/>
  <c r="X106" i="84"/>
  <c r="Y106" i="84"/>
  <c r="Z106" i="84"/>
  <c r="AA106" i="84"/>
  <c r="AB106" i="84"/>
  <c r="AC106" i="84"/>
  <c r="B118" i="84"/>
  <c r="C118" i="84"/>
  <c r="D118" i="84"/>
  <c r="E118" i="84"/>
  <c r="F118" i="84"/>
  <c r="G118" i="84"/>
  <c r="H118" i="84"/>
  <c r="I118" i="84"/>
  <c r="K118" i="84"/>
  <c r="L118" i="84"/>
  <c r="M118" i="84"/>
  <c r="N118" i="84"/>
  <c r="O118" i="84"/>
  <c r="P118" i="84"/>
  <c r="Q118" i="84"/>
  <c r="R118" i="84"/>
  <c r="S118" i="84"/>
  <c r="T118" i="84"/>
  <c r="U118" i="84"/>
  <c r="V118" i="84"/>
  <c r="X118" i="84"/>
  <c r="Y118" i="84"/>
  <c r="Z118" i="84"/>
  <c r="AA118" i="84"/>
  <c r="AB118" i="84"/>
  <c r="AC118" i="84"/>
  <c r="A106" i="84"/>
  <c r="A118" i="84"/>
  <c r="A105" i="84"/>
  <c r="J75" i="86"/>
  <c r="J74" i="86"/>
  <c r="J73" i="86"/>
  <c r="J73" i="85"/>
  <c r="J72" i="85"/>
  <c r="J71" i="85"/>
  <c r="J74" i="82"/>
  <c r="J73" i="82"/>
  <c r="J72" i="82"/>
  <c r="J74" i="83"/>
  <c r="J73" i="83"/>
  <c r="J72" i="83"/>
  <c r="T104" i="84"/>
  <c r="B104" i="84"/>
  <c r="C104" i="84"/>
  <c r="D104" i="84"/>
  <c r="E104" i="84"/>
  <c r="F104" i="84"/>
  <c r="G104" i="84"/>
  <c r="H104" i="84"/>
  <c r="I104" i="84"/>
  <c r="K104" i="84"/>
  <c r="L104" i="84"/>
  <c r="M104" i="84"/>
  <c r="N104" i="84"/>
  <c r="O104" i="84"/>
  <c r="P104" i="84"/>
  <c r="Q104" i="84"/>
  <c r="R104" i="84"/>
  <c r="S104" i="84"/>
  <c r="U104" i="84"/>
  <c r="V104" i="84"/>
  <c r="W104" i="84"/>
  <c r="X104" i="84"/>
  <c r="Y104" i="84"/>
  <c r="Z104" i="84"/>
  <c r="AA104" i="84"/>
  <c r="AB104" i="84"/>
  <c r="AC104" i="84"/>
  <c r="A104" i="84"/>
  <c r="T103" i="84"/>
  <c r="S103" i="84"/>
  <c r="B103" i="84"/>
  <c r="C103" i="84"/>
  <c r="D103" i="84"/>
  <c r="E103" i="84"/>
  <c r="F103" i="84"/>
  <c r="G103" i="84"/>
  <c r="H103" i="84"/>
  <c r="I103" i="84"/>
  <c r="K103" i="84"/>
  <c r="L103" i="84"/>
  <c r="M103" i="84"/>
  <c r="N103" i="84"/>
  <c r="O103" i="84"/>
  <c r="P103" i="84"/>
  <c r="Q103" i="84"/>
  <c r="R103" i="84"/>
  <c r="U103" i="84"/>
  <c r="V103" i="84"/>
  <c r="W103" i="84"/>
  <c r="X103" i="84"/>
  <c r="Y103" i="84"/>
  <c r="Z103" i="84"/>
  <c r="AA103" i="84"/>
  <c r="AB103" i="84"/>
  <c r="AC103" i="84"/>
  <c r="A103" i="84"/>
  <c r="S101" i="84"/>
  <c r="S102" i="84"/>
  <c r="B101" i="84"/>
  <c r="C101" i="84"/>
  <c r="D101" i="84"/>
  <c r="E101" i="84"/>
  <c r="F101" i="84"/>
  <c r="G101" i="84"/>
  <c r="H101" i="84"/>
  <c r="I101" i="84"/>
  <c r="J101" i="84"/>
  <c r="K101" i="84"/>
  <c r="L101" i="84"/>
  <c r="M101" i="84"/>
  <c r="N101" i="84"/>
  <c r="O101" i="84"/>
  <c r="P101" i="84"/>
  <c r="Q101" i="84"/>
  <c r="R101" i="84"/>
  <c r="T101" i="84"/>
  <c r="U101" i="84"/>
  <c r="V101" i="84"/>
  <c r="W101" i="84"/>
  <c r="X101" i="84"/>
  <c r="Y101" i="84"/>
  <c r="Z101" i="84"/>
  <c r="AA101" i="84"/>
  <c r="AB101" i="84"/>
  <c r="AC101" i="84"/>
  <c r="B102" i="84"/>
  <c r="C102" i="84"/>
  <c r="D102" i="84"/>
  <c r="E102" i="84"/>
  <c r="F102" i="84"/>
  <c r="G102" i="84"/>
  <c r="H102" i="84"/>
  <c r="I102" i="84"/>
  <c r="J102" i="84"/>
  <c r="K102" i="84"/>
  <c r="L102" i="84"/>
  <c r="M102" i="84"/>
  <c r="N102" i="84"/>
  <c r="O102" i="84"/>
  <c r="P102" i="84"/>
  <c r="Q102" i="84"/>
  <c r="R102" i="84"/>
  <c r="T102" i="84"/>
  <c r="U102" i="84"/>
  <c r="V102" i="84"/>
  <c r="W102" i="84"/>
  <c r="X102" i="84"/>
  <c r="Y102" i="84"/>
  <c r="Z102" i="84"/>
  <c r="AA102" i="84"/>
  <c r="AB102" i="84"/>
  <c r="AC102" i="84"/>
  <c r="A102" i="84"/>
  <c r="A101" i="84"/>
  <c r="S99" i="84"/>
  <c r="S100" i="84"/>
  <c r="B99" i="84"/>
  <c r="C99" i="84"/>
  <c r="D99" i="84"/>
  <c r="E99" i="84"/>
  <c r="F99" i="84"/>
  <c r="G99" i="84"/>
  <c r="H99" i="84"/>
  <c r="I99" i="84"/>
  <c r="K99" i="84"/>
  <c r="L99" i="84"/>
  <c r="M99" i="84"/>
  <c r="N99" i="84"/>
  <c r="O99" i="84"/>
  <c r="P99" i="84"/>
  <c r="Q99" i="84"/>
  <c r="R99" i="84"/>
  <c r="T99" i="84"/>
  <c r="U99" i="84"/>
  <c r="V99" i="84"/>
  <c r="W99" i="84"/>
  <c r="X99" i="84"/>
  <c r="Y99" i="84"/>
  <c r="Z99" i="84"/>
  <c r="AA99" i="84"/>
  <c r="AB99" i="84"/>
  <c r="AC99" i="84"/>
  <c r="B100" i="84"/>
  <c r="C100" i="84"/>
  <c r="D100" i="84"/>
  <c r="E100" i="84"/>
  <c r="F100" i="84"/>
  <c r="G100" i="84"/>
  <c r="H100" i="84"/>
  <c r="I100" i="84"/>
  <c r="K100" i="84"/>
  <c r="L100" i="84"/>
  <c r="M100" i="84"/>
  <c r="N100" i="84"/>
  <c r="O100" i="84"/>
  <c r="P100" i="84"/>
  <c r="Q100" i="84"/>
  <c r="R100" i="84"/>
  <c r="T100" i="84"/>
  <c r="U100" i="84"/>
  <c r="V100" i="84"/>
  <c r="W100" i="84"/>
  <c r="X100" i="84"/>
  <c r="Y100" i="84"/>
  <c r="Z100" i="84"/>
  <c r="AA100" i="84"/>
  <c r="AB100" i="84"/>
  <c r="AC100" i="84"/>
  <c r="A100" i="84"/>
  <c r="A99" i="84"/>
  <c r="S98" i="84"/>
  <c r="S97" i="84"/>
  <c r="R97" i="84"/>
  <c r="AC98" i="84"/>
  <c r="AB98" i="84"/>
  <c r="AA98" i="84"/>
  <c r="Z98" i="84"/>
  <c r="Y98" i="84"/>
  <c r="X98" i="84"/>
  <c r="W98" i="84"/>
  <c r="V98" i="84"/>
  <c r="U98" i="84"/>
  <c r="T98" i="84"/>
  <c r="R98" i="84"/>
  <c r="Q98" i="84"/>
  <c r="P98" i="84"/>
  <c r="O98" i="84"/>
  <c r="N98" i="84"/>
  <c r="M98" i="84"/>
  <c r="L98" i="84"/>
  <c r="K98" i="84"/>
  <c r="I98" i="84"/>
  <c r="H98" i="84"/>
  <c r="G98" i="84"/>
  <c r="F98" i="84"/>
  <c r="E98" i="84"/>
  <c r="D98" i="84"/>
  <c r="C98" i="84"/>
  <c r="B98" i="84"/>
  <c r="AC97" i="84"/>
  <c r="AB97" i="84"/>
  <c r="AA97" i="84"/>
  <c r="Z97" i="84"/>
  <c r="Y97" i="84"/>
  <c r="X97" i="84"/>
  <c r="W97" i="84"/>
  <c r="V97" i="84"/>
  <c r="U97" i="84"/>
  <c r="T97" i="84"/>
  <c r="Q97" i="84"/>
  <c r="P97" i="84"/>
  <c r="O97" i="84"/>
  <c r="N97" i="84"/>
  <c r="M97" i="84"/>
  <c r="L97" i="84"/>
  <c r="K97" i="84"/>
  <c r="I97" i="84"/>
  <c r="H97" i="84"/>
  <c r="G97" i="84"/>
  <c r="F97" i="84"/>
  <c r="E97" i="84"/>
  <c r="D97" i="84"/>
  <c r="C97" i="84"/>
  <c r="B97" i="84"/>
  <c r="A98" i="84"/>
  <c r="A97" i="84"/>
  <c r="J66" i="86"/>
  <c r="J65" i="86"/>
  <c r="J64" i="85"/>
  <c r="J63" i="85"/>
  <c r="J65" i="82"/>
  <c r="J64" i="82"/>
  <c r="J65" i="83"/>
  <c r="J64" i="83"/>
  <c r="R96" i="84"/>
  <c r="B96" i="84"/>
  <c r="C96" i="84"/>
  <c r="D96" i="84"/>
  <c r="E96" i="84"/>
  <c r="F96" i="84"/>
  <c r="G96" i="84"/>
  <c r="H96" i="84"/>
  <c r="I96" i="84"/>
  <c r="K96" i="84"/>
  <c r="L96" i="84"/>
  <c r="M96" i="84"/>
  <c r="N96" i="84"/>
  <c r="O96" i="84"/>
  <c r="P96" i="84"/>
  <c r="Q96" i="84"/>
  <c r="S96" i="84"/>
  <c r="T96" i="84"/>
  <c r="U96" i="84"/>
  <c r="V96" i="84"/>
  <c r="W96" i="84"/>
  <c r="X96" i="84"/>
  <c r="Y96" i="84"/>
  <c r="Z96" i="84"/>
  <c r="AA96" i="84"/>
  <c r="AB96" i="84"/>
  <c r="AC96" i="84"/>
  <c r="A96" i="84"/>
  <c r="Q95" i="84"/>
  <c r="P95" i="84"/>
  <c r="P84" i="84"/>
  <c r="P83" i="84"/>
  <c r="B83" i="84" l="1"/>
  <c r="C83" i="84"/>
  <c r="D83" i="84"/>
  <c r="E83" i="84"/>
  <c r="F83" i="84"/>
  <c r="G83" i="84"/>
  <c r="H83" i="84"/>
  <c r="I83" i="84"/>
  <c r="K83" i="84"/>
  <c r="L83" i="84"/>
  <c r="M83" i="84"/>
  <c r="N83" i="84"/>
  <c r="O83" i="84"/>
  <c r="Q83" i="84"/>
  <c r="R83" i="84"/>
  <c r="S83" i="84"/>
  <c r="T83" i="84"/>
  <c r="U83" i="84"/>
  <c r="V83" i="84"/>
  <c r="W83" i="84"/>
  <c r="X83" i="84"/>
  <c r="Y83" i="84"/>
  <c r="Z83" i="84"/>
  <c r="AA83" i="84"/>
  <c r="AB83" i="84"/>
  <c r="AC83" i="84"/>
  <c r="B84" i="84"/>
  <c r="C84" i="84"/>
  <c r="D84" i="84"/>
  <c r="E84" i="84"/>
  <c r="F84" i="84"/>
  <c r="G84" i="84"/>
  <c r="H84" i="84"/>
  <c r="I84" i="84"/>
  <c r="K84" i="84"/>
  <c r="L84" i="84"/>
  <c r="M84" i="84"/>
  <c r="N84" i="84"/>
  <c r="O84" i="84"/>
  <c r="Q84" i="84"/>
  <c r="R84" i="84"/>
  <c r="S84" i="84"/>
  <c r="T84" i="84"/>
  <c r="U84" i="84"/>
  <c r="V84" i="84"/>
  <c r="W84" i="84"/>
  <c r="X84" i="84"/>
  <c r="Y84" i="84"/>
  <c r="Z84" i="84"/>
  <c r="AA84" i="84"/>
  <c r="AB84" i="84"/>
  <c r="AC84" i="84"/>
  <c r="B95" i="84"/>
  <c r="C95" i="84"/>
  <c r="D95" i="84"/>
  <c r="E95" i="84"/>
  <c r="F95" i="84"/>
  <c r="G95" i="84"/>
  <c r="H95" i="84"/>
  <c r="I95" i="84"/>
  <c r="K95" i="84"/>
  <c r="L95" i="84"/>
  <c r="M95" i="84"/>
  <c r="N95" i="84"/>
  <c r="O95" i="84"/>
  <c r="R95" i="84"/>
  <c r="S95" i="84"/>
  <c r="T95" i="84"/>
  <c r="U95" i="84"/>
  <c r="V95" i="84"/>
  <c r="W95" i="84"/>
  <c r="X95" i="84"/>
  <c r="Y95" i="84"/>
  <c r="Z95" i="84"/>
  <c r="AA95" i="84"/>
  <c r="AB95" i="84"/>
  <c r="AC95" i="84"/>
  <c r="A84" i="84"/>
  <c r="A95" i="84"/>
  <c r="A83" i="84"/>
  <c r="J63" i="86"/>
  <c r="J62" i="86"/>
  <c r="J61" i="86"/>
  <c r="J61" i="85"/>
  <c r="J60" i="85"/>
  <c r="J59" i="85"/>
  <c r="J62" i="82"/>
  <c r="J61" i="82"/>
  <c r="J60" i="82"/>
  <c r="J62" i="83"/>
  <c r="J61" i="83"/>
  <c r="J60" i="83"/>
  <c r="P81" i="84"/>
  <c r="P82" i="84"/>
  <c r="B81" i="84"/>
  <c r="C81" i="84"/>
  <c r="D81" i="84"/>
  <c r="E81" i="84"/>
  <c r="F81" i="84"/>
  <c r="G81" i="84"/>
  <c r="H81" i="84"/>
  <c r="I81" i="84"/>
  <c r="K81" i="84"/>
  <c r="L81" i="84"/>
  <c r="M81" i="84"/>
  <c r="N81" i="84"/>
  <c r="O81" i="84"/>
  <c r="Q81" i="84"/>
  <c r="R81" i="84"/>
  <c r="S81" i="84"/>
  <c r="T81" i="84"/>
  <c r="U81" i="84"/>
  <c r="V81" i="84"/>
  <c r="W81" i="84"/>
  <c r="X81" i="84"/>
  <c r="Y81" i="84"/>
  <c r="Z81" i="84"/>
  <c r="AA81" i="84"/>
  <c r="AB81" i="84"/>
  <c r="AC81" i="84"/>
  <c r="B82" i="84"/>
  <c r="C82" i="84"/>
  <c r="D82" i="84"/>
  <c r="E82" i="84"/>
  <c r="F82" i="84"/>
  <c r="G82" i="84"/>
  <c r="H82" i="84"/>
  <c r="I82" i="84"/>
  <c r="K82" i="84"/>
  <c r="L82" i="84"/>
  <c r="M82" i="84"/>
  <c r="N82" i="84"/>
  <c r="O82" i="84"/>
  <c r="Q82" i="84"/>
  <c r="R82" i="84"/>
  <c r="S82" i="84"/>
  <c r="T82" i="84"/>
  <c r="U82" i="84"/>
  <c r="V82" i="84"/>
  <c r="W82" i="84"/>
  <c r="X82" i="84"/>
  <c r="Y82" i="84"/>
  <c r="Z82" i="84"/>
  <c r="AA82" i="84"/>
  <c r="AB82" i="84"/>
  <c r="AC82" i="84"/>
  <c r="A82" i="84"/>
  <c r="A81" i="84"/>
  <c r="P80" i="84"/>
  <c r="P79" i="84"/>
  <c r="B79" i="84"/>
  <c r="C79" i="84"/>
  <c r="D79" i="84"/>
  <c r="E79" i="84"/>
  <c r="F79" i="84"/>
  <c r="G79" i="84"/>
  <c r="H79" i="84"/>
  <c r="I79" i="84"/>
  <c r="K79" i="84"/>
  <c r="L79" i="84"/>
  <c r="M79" i="84"/>
  <c r="N79" i="84"/>
  <c r="O79" i="84"/>
  <c r="Q79" i="84"/>
  <c r="R79" i="84"/>
  <c r="S79" i="84"/>
  <c r="T79" i="84"/>
  <c r="U79" i="84"/>
  <c r="V79" i="84"/>
  <c r="W79" i="84"/>
  <c r="X79" i="84"/>
  <c r="Y79" i="84"/>
  <c r="Z79" i="84"/>
  <c r="AA79" i="84"/>
  <c r="AB79" i="84"/>
  <c r="AC79" i="84"/>
  <c r="B80" i="84"/>
  <c r="C80" i="84"/>
  <c r="D80" i="84"/>
  <c r="E80" i="84"/>
  <c r="F80" i="84"/>
  <c r="G80" i="84"/>
  <c r="H80" i="84"/>
  <c r="I80" i="84"/>
  <c r="K80" i="84"/>
  <c r="L80" i="84"/>
  <c r="M80" i="84"/>
  <c r="N80" i="84"/>
  <c r="O80" i="84"/>
  <c r="Q80" i="84"/>
  <c r="R80" i="84"/>
  <c r="S80" i="84"/>
  <c r="T80" i="84"/>
  <c r="U80" i="84"/>
  <c r="V80" i="84"/>
  <c r="W80" i="84"/>
  <c r="X80" i="84"/>
  <c r="Y80" i="84"/>
  <c r="Z80" i="84"/>
  <c r="AA80" i="84"/>
  <c r="AB80" i="84"/>
  <c r="AC80" i="84"/>
  <c r="A80" i="84"/>
  <c r="A79" i="84"/>
  <c r="J58" i="86"/>
  <c r="J57" i="86"/>
  <c r="J56" i="85"/>
  <c r="J55" i="85"/>
  <c r="J57" i="82"/>
  <c r="J56" i="82"/>
  <c r="J57" i="83"/>
  <c r="J56" i="83"/>
  <c r="P76" i="84"/>
  <c r="P77" i="84"/>
  <c r="P78" i="84"/>
  <c r="P75" i="84"/>
  <c r="B78" i="84"/>
  <c r="C78" i="84"/>
  <c r="D78" i="84"/>
  <c r="E78" i="84"/>
  <c r="F78" i="84"/>
  <c r="G78" i="84"/>
  <c r="H78" i="84"/>
  <c r="I78" i="84"/>
  <c r="K78" i="84"/>
  <c r="L78" i="84"/>
  <c r="M78" i="84"/>
  <c r="N78" i="84"/>
  <c r="O78" i="84"/>
  <c r="Q78" i="84"/>
  <c r="R78" i="84"/>
  <c r="S78" i="84"/>
  <c r="T78" i="84"/>
  <c r="U78" i="84"/>
  <c r="V78" i="84"/>
  <c r="W78" i="84"/>
  <c r="X78" i="84"/>
  <c r="Y78" i="84"/>
  <c r="Z78" i="84"/>
  <c r="AA78" i="84"/>
  <c r="AB78" i="84"/>
  <c r="AC78" i="84"/>
  <c r="A78" i="84"/>
  <c r="B76" i="84"/>
  <c r="C76" i="84"/>
  <c r="D76" i="84"/>
  <c r="E76" i="84"/>
  <c r="F76" i="84"/>
  <c r="G76" i="84"/>
  <c r="H76" i="84"/>
  <c r="I76" i="84"/>
  <c r="K76" i="84"/>
  <c r="L76" i="84"/>
  <c r="M76" i="84"/>
  <c r="N76" i="84"/>
  <c r="O76" i="84"/>
  <c r="Q76" i="84"/>
  <c r="R76" i="84"/>
  <c r="S76" i="84"/>
  <c r="T76" i="84"/>
  <c r="U76" i="84"/>
  <c r="V76" i="84"/>
  <c r="W76" i="84"/>
  <c r="X76" i="84"/>
  <c r="Y76" i="84"/>
  <c r="Z76" i="84"/>
  <c r="AA76" i="84"/>
  <c r="AB76" i="84"/>
  <c r="AC76" i="84"/>
  <c r="B77" i="84"/>
  <c r="C77" i="84"/>
  <c r="D77" i="84"/>
  <c r="E77" i="84"/>
  <c r="F77" i="84"/>
  <c r="G77" i="84"/>
  <c r="H77" i="84"/>
  <c r="I77" i="84"/>
  <c r="K77" i="84"/>
  <c r="L77" i="84"/>
  <c r="M77" i="84"/>
  <c r="N77" i="84"/>
  <c r="O77" i="84"/>
  <c r="Q77" i="84"/>
  <c r="R77" i="84"/>
  <c r="S77" i="84"/>
  <c r="T77" i="84"/>
  <c r="U77" i="84"/>
  <c r="V77" i="84"/>
  <c r="W77" i="84"/>
  <c r="X77" i="84"/>
  <c r="Y77" i="84"/>
  <c r="Z77" i="84"/>
  <c r="AA77" i="84"/>
  <c r="AB77" i="84"/>
  <c r="AC77" i="84"/>
  <c r="A77" i="84"/>
  <c r="A76" i="84"/>
  <c r="AC75" i="84"/>
  <c r="AB75" i="84"/>
  <c r="AA75" i="84"/>
  <c r="Z75" i="84"/>
  <c r="Y75" i="84"/>
  <c r="X75" i="84"/>
  <c r="W75" i="84"/>
  <c r="V75" i="84"/>
  <c r="U75" i="84"/>
  <c r="T75" i="84"/>
  <c r="S75" i="84"/>
  <c r="R75" i="84"/>
  <c r="Q75" i="84"/>
  <c r="O75" i="84"/>
  <c r="N75" i="84"/>
  <c r="M75" i="84"/>
  <c r="L75" i="84"/>
  <c r="K75" i="84"/>
  <c r="I75" i="84"/>
  <c r="H75" i="84"/>
  <c r="G75" i="84"/>
  <c r="F75" i="84"/>
  <c r="E75" i="84"/>
  <c r="D75" i="84"/>
  <c r="C75" i="84"/>
  <c r="B75" i="84"/>
  <c r="A75" i="84"/>
  <c r="B73" i="84"/>
  <c r="C73" i="84"/>
  <c r="D73" i="84"/>
  <c r="E73" i="84"/>
  <c r="F73" i="84"/>
  <c r="G73" i="84"/>
  <c r="H73" i="84"/>
  <c r="I73" i="84"/>
  <c r="K73" i="84"/>
  <c r="L73" i="84"/>
  <c r="M73" i="84"/>
  <c r="N73" i="84"/>
  <c r="O73" i="84"/>
  <c r="P73" i="84"/>
  <c r="Q73" i="84"/>
  <c r="R73" i="84"/>
  <c r="S73" i="84"/>
  <c r="T73" i="84"/>
  <c r="U73" i="84"/>
  <c r="V73" i="84"/>
  <c r="W73" i="84"/>
  <c r="X73" i="84"/>
  <c r="Y73" i="84"/>
  <c r="Z73" i="84"/>
  <c r="AA73" i="84"/>
  <c r="AB73" i="84"/>
  <c r="AC73" i="84"/>
  <c r="B117" i="84"/>
  <c r="C117" i="84"/>
  <c r="D117" i="84"/>
  <c r="E117" i="84"/>
  <c r="F117" i="84"/>
  <c r="G117" i="84"/>
  <c r="H117" i="84"/>
  <c r="I117" i="84"/>
  <c r="K117" i="84"/>
  <c r="L117" i="84"/>
  <c r="M117" i="84"/>
  <c r="N117" i="84"/>
  <c r="O117" i="84"/>
  <c r="P117" i="84"/>
  <c r="Q117" i="84"/>
  <c r="R117" i="84"/>
  <c r="S117" i="84"/>
  <c r="T117" i="84"/>
  <c r="U117" i="84"/>
  <c r="V117" i="84"/>
  <c r="W117" i="84"/>
  <c r="X117" i="84"/>
  <c r="Y117" i="84"/>
  <c r="Z117" i="84"/>
  <c r="AA117" i="84"/>
  <c r="AB117" i="84"/>
  <c r="AC117" i="84"/>
  <c r="B74" i="84"/>
  <c r="C74" i="84"/>
  <c r="D74" i="84"/>
  <c r="E74" i="84"/>
  <c r="F74" i="84"/>
  <c r="G74" i="84"/>
  <c r="H74" i="84"/>
  <c r="I74" i="84"/>
  <c r="K74" i="84"/>
  <c r="L74" i="84"/>
  <c r="M74" i="84"/>
  <c r="N74" i="84"/>
  <c r="O74" i="84"/>
  <c r="P74" i="84"/>
  <c r="Q74" i="84"/>
  <c r="R74" i="84"/>
  <c r="S74" i="84"/>
  <c r="T74" i="84"/>
  <c r="U74" i="84"/>
  <c r="V74" i="84"/>
  <c r="W74" i="84"/>
  <c r="X74" i="84"/>
  <c r="Y74" i="84"/>
  <c r="Z74" i="84"/>
  <c r="AA74" i="84"/>
  <c r="AB74" i="84"/>
  <c r="AC74" i="84"/>
  <c r="B121" i="84"/>
  <c r="C121" i="84"/>
  <c r="D121" i="84"/>
  <c r="E121" i="84"/>
  <c r="F121" i="84"/>
  <c r="G121" i="84"/>
  <c r="H121" i="84"/>
  <c r="I121" i="84"/>
  <c r="K121" i="84"/>
  <c r="L121" i="84"/>
  <c r="M121" i="84"/>
  <c r="N121" i="84"/>
  <c r="O121" i="84"/>
  <c r="P121" i="84"/>
  <c r="Q121" i="84"/>
  <c r="R121" i="84"/>
  <c r="S121" i="84"/>
  <c r="T121" i="84"/>
  <c r="U121" i="84"/>
  <c r="V121" i="84"/>
  <c r="W121" i="84"/>
  <c r="X121" i="84"/>
  <c r="Y121" i="84"/>
  <c r="Z121" i="84"/>
  <c r="AA121" i="84"/>
  <c r="AB121" i="84"/>
  <c r="AC121" i="84"/>
  <c r="A117" i="84"/>
  <c r="A74" i="84"/>
  <c r="A121" i="84"/>
  <c r="A73" i="84"/>
  <c r="P72" i="84"/>
  <c r="P71" i="84"/>
  <c r="B71" i="84"/>
  <c r="C71" i="84"/>
  <c r="D71" i="84"/>
  <c r="E71" i="84"/>
  <c r="F71" i="84"/>
  <c r="G71" i="84"/>
  <c r="H71" i="84"/>
  <c r="I71" i="84"/>
  <c r="K71" i="84"/>
  <c r="L71" i="84"/>
  <c r="M71" i="84"/>
  <c r="N71" i="84"/>
  <c r="O71" i="84"/>
  <c r="Q71" i="84"/>
  <c r="R71" i="84"/>
  <c r="S71" i="84"/>
  <c r="T71" i="84"/>
  <c r="U71" i="84"/>
  <c r="V71" i="84"/>
  <c r="W71" i="84"/>
  <c r="X71" i="84"/>
  <c r="Y71" i="84"/>
  <c r="Z71" i="84"/>
  <c r="AA71" i="84"/>
  <c r="AB71" i="84"/>
  <c r="AC71" i="84"/>
  <c r="A71" i="84"/>
  <c r="B72" i="84"/>
  <c r="C72" i="84"/>
  <c r="D72" i="84"/>
  <c r="E72" i="84"/>
  <c r="F72" i="84"/>
  <c r="G72" i="84"/>
  <c r="H72" i="84"/>
  <c r="I72" i="84"/>
  <c r="K72" i="84"/>
  <c r="L72" i="84"/>
  <c r="M72" i="84"/>
  <c r="N72" i="84"/>
  <c r="O72" i="84"/>
  <c r="Q72" i="84"/>
  <c r="R72" i="84"/>
  <c r="S72" i="84"/>
  <c r="T72" i="84"/>
  <c r="U72" i="84"/>
  <c r="V72" i="84"/>
  <c r="W72" i="84"/>
  <c r="X72" i="84"/>
  <c r="Y72" i="84"/>
  <c r="Z72" i="84"/>
  <c r="AA72" i="84"/>
  <c r="AB72" i="84"/>
  <c r="AC72" i="84"/>
  <c r="A72" i="84"/>
  <c r="Q47" i="84"/>
  <c r="R47" i="84"/>
  <c r="S47" i="84"/>
  <c r="T47" i="84"/>
  <c r="U47" i="84"/>
  <c r="V47" i="84"/>
  <c r="W47" i="84"/>
  <c r="X47" i="84"/>
  <c r="Y47" i="84"/>
  <c r="Z47" i="84"/>
  <c r="AA47" i="84"/>
  <c r="AB47" i="84"/>
  <c r="AC47" i="84"/>
  <c r="Q48" i="84"/>
  <c r="R48" i="84"/>
  <c r="S48" i="84"/>
  <c r="T48" i="84"/>
  <c r="U48" i="84"/>
  <c r="V48" i="84"/>
  <c r="W48" i="84"/>
  <c r="X48" i="84"/>
  <c r="Y48" i="84"/>
  <c r="Z48" i="84"/>
  <c r="AA48" i="84"/>
  <c r="AB48" i="84"/>
  <c r="AC48" i="84"/>
  <c r="Q59" i="84"/>
  <c r="R59" i="84"/>
  <c r="S59" i="84"/>
  <c r="T59" i="84"/>
  <c r="U59" i="84"/>
  <c r="V59" i="84"/>
  <c r="W59" i="84"/>
  <c r="X59" i="84"/>
  <c r="Y59" i="84"/>
  <c r="Z59" i="84"/>
  <c r="AA59" i="84"/>
  <c r="AB59" i="84"/>
  <c r="AC59" i="84"/>
  <c r="Q60" i="84"/>
  <c r="R60" i="84"/>
  <c r="S60" i="84"/>
  <c r="T60" i="84"/>
  <c r="U60" i="84"/>
  <c r="V60" i="84"/>
  <c r="W60" i="84"/>
  <c r="X60" i="84"/>
  <c r="Y60" i="84"/>
  <c r="Z60" i="84"/>
  <c r="AA60" i="84"/>
  <c r="AB60" i="84"/>
  <c r="AC60" i="84"/>
  <c r="Q49" i="84"/>
  <c r="R49" i="84"/>
  <c r="S49" i="84"/>
  <c r="T49" i="84"/>
  <c r="U49" i="84"/>
  <c r="V49" i="84"/>
  <c r="W49" i="84"/>
  <c r="X49" i="84"/>
  <c r="Y49" i="84"/>
  <c r="Z49" i="84"/>
  <c r="AA49" i="84"/>
  <c r="AB49" i="84"/>
  <c r="AC49" i="84"/>
  <c r="Q50" i="84"/>
  <c r="R50" i="84"/>
  <c r="S50" i="84"/>
  <c r="T50" i="84"/>
  <c r="U50" i="84"/>
  <c r="V50" i="84"/>
  <c r="W50" i="84"/>
  <c r="X50" i="84"/>
  <c r="Y50" i="84"/>
  <c r="Z50" i="84"/>
  <c r="AA50" i="84"/>
  <c r="AB50" i="84"/>
  <c r="AC50" i="84"/>
  <c r="Q61" i="84"/>
  <c r="R61" i="84"/>
  <c r="S61" i="84"/>
  <c r="T61" i="84"/>
  <c r="U61" i="84"/>
  <c r="V61" i="84"/>
  <c r="W61" i="84"/>
  <c r="X61" i="84"/>
  <c r="Y61" i="84"/>
  <c r="Z61" i="84"/>
  <c r="AA61" i="84"/>
  <c r="AB61" i="84"/>
  <c r="AC61" i="84"/>
  <c r="Q62" i="84"/>
  <c r="R62" i="84"/>
  <c r="S62" i="84"/>
  <c r="T62" i="84"/>
  <c r="U62" i="84"/>
  <c r="V62" i="84"/>
  <c r="W62" i="84"/>
  <c r="X62" i="84"/>
  <c r="Y62" i="84"/>
  <c r="Z62" i="84"/>
  <c r="AA62" i="84"/>
  <c r="AB62" i="84"/>
  <c r="AC62" i="84"/>
  <c r="Q51" i="84"/>
  <c r="R51" i="84"/>
  <c r="S51" i="84"/>
  <c r="T51" i="84"/>
  <c r="U51" i="84"/>
  <c r="V51" i="84"/>
  <c r="W51" i="84"/>
  <c r="X51" i="84"/>
  <c r="Y51" i="84"/>
  <c r="Z51" i="84"/>
  <c r="AA51" i="84"/>
  <c r="AB51" i="84"/>
  <c r="AC51" i="84"/>
  <c r="Q52" i="84"/>
  <c r="R52" i="84"/>
  <c r="S52" i="84"/>
  <c r="T52" i="84"/>
  <c r="U52" i="84"/>
  <c r="V52" i="84"/>
  <c r="W52" i="84"/>
  <c r="X52" i="84"/>
  <c r="Y52" i="84"/>
  <c r="Z52" i="84"/>
  <c r="AA52" i="84"/>
  <c r="AB52" i="84"/>
  <c r="AC52" i="84"/>
  <c r="Q63" i="84"/>
  <c r="R63" i="84"/>
  <c r="S63" i="84"/>
  <c r="T63" i="84"/>
  <c r="U63" i="84"/>
  <c r="V63" i="84"/>
  <c r="W63" i="84"/>
  <c r="X63" i="84"/>
  <c r="Y63" i="84"/>
  <c r="Z63" i="84"/>
  <c r="AA63" i="84"/>
  <c r="AB63" i="84"/>
  <c r="AC63" i="84"/>
  <c r="Q64" i="84"/>
  <c r="R64" i="84"/>
  <c r="S64" i="84"/>
  <c r="T64" i="84"/>
  <c r="U64" i="84"/>
  <c r="V64" i="84"/>
  <c r="W64" i="84"/>
  <c r="X64" i="84"/>
  <c r="Y64" i="84"/>
  <c r="Z64" i="84"/>
  <c r="AA64" i="84"/>
  <c r="AB64" i="84"/>
  <c r="AC64" i="84"/>
  <c r="Q53" i="84"/>
  <c r="R53" i="84"/>
  <c r="S53" i="84"/>
  <c r="T53" i="84"/>
  <c r="U53" i="84"/>
  <c r="V53" i="84"/>
  <c r="W53" i="84"/>
  <c r="X53" i="84"/>
  <c r="Y53" i="84"/>
  <c r="Z53" i="84"/>
  <c r="AA53" i="84"/>
  <c r="AB53" i="84"/>
  <c r="AC53" i="84"/>
  <c r="Q54" i="84"/>
  <c r="R54" i="84"/>
  <c r="S54" i="84"/>
  <c r="T54" i="84"/>
  <c r="U54" i="84"/>
  <c r="V54" i="84"/>
  <c r="W54" i="84"/>
  <c r="X54" i="84"/>
  <c r="Y54" i="84"/>
  <c r="Z54" i="84"/>
  <c r="AA54" i="84"/>
  <c r="AB54" i="84"/>
  <c r="AC54" i="84"/>
  <c r="Q65" i="84"/>
  <c r="R65" i="84"/>
  <c r="S65" i="84"/>
  <c r="T65" i="84"/>
  <c r="U65" i="84"/>
  <c r="V65" i="84"/>
  <c r="W65" i="84"/>
  <c r="X65" i="84"/>
  <c r="Y65" i="84"/>
  <c r="Z65" i="84"/>
  <c r="AA65" i="84"/>
  <c r="AB65" i="84"/>
  <c r="AC65" i="84"/>
  <c r="Q66" i="84"/>
  <c r="R66" i="84"/>
  <c r="S66" i="84"/>
  <c r="T66" i="84"/>
  <c r="U66" i="84"/>
  <c r="V66" i="84"/>
  <c r="W66" i="84"/>
  <c r="X66" i="84"/>
  <c r="Y66" i="84"/>
  <c r="Z66" i="84"/>
  <c r="AA66" i="84"/>
  <c r="AB66" i="84"/>
  <c r="AC66" i="84"/>
  <c r="Q55" i="84"/>
  <c r="R55" i="84"/>
  <c r="S55" i="84"/>
  <c r="T55" i="84"/>
  <c r="U55" i="84"/>
  <c r="V55" i="84"/>
  <c r="W55" i="84"/>
  <c r="X55" i="84"/>
  <c r="Y55" i="84"/>
  <c r="Z55" i="84"/>
  <c r="AA55" i="84"/>
  <c r="AB55" i="84"/>
  <c r="AC55" i="84"/>
  <c r="Q56" i="84"/>
  <c r="R56" i="84"/>
  <c r="S56" i="84"/>
  <c r="T56" i="84"/>
  <c r="U56" i="84"/>
  <c r="V56" i="84"/>
  <c r="W56" i="84"/>
  <c r="X56" i="84"/>
  <c r="Y56" i="84"/>
  <c r="Z56" i="84"/>
  <c r="AA56" i="84"/>
  <c r="AB56" i="84"/>
  <c r="AC56" i="84"/>
  <c r="Q67" i="84"/>
  <c r="R67" i="84"/>
  <c r="S67" i="84"/>
  <c r="T67" i="84"/>
  <c r="U67" i="84"/>
  <c r="V67" i="84"/>
  <c r="W67" i="84"/>
  <c r="X67" i="84"/>
  <c r="Y67" i="84"/>
  <c r="Z67" i="84"/>
  <c r="AA67" i="84"/>
  <c r="AB67" i="84"/>
  <c r="AC67" i="84"/>
  <c r="Q68" i="84"/>
  <c r="R68" i="84"/>
  <c r="S68" i="84"/>
  <c r="T68" i="84"/>
  <c r="U68" i="84"/>
  <c r="V68" i="84"/>
  <c r="W68" i="84"/>
  <c r="X68" i="84"/>
  <c r="Y68" i="84"/>
  <c r="Z68" i="84"/>
  <c r="AA68" i="84"/>
  <c r="AB68" i="84"/>
  <c r="AC68" i="84"/>
  <c r="P48" i="84"/>
  <c r="P59" i="84"/>
  <c r="P60" i="84"/>
  <c r="P49" i="84"/>
  <c r="P50" i="84"/>
  <c r="P61" i="84"/>
  <c r="P62" i="84"/>
  <c r="P51" i="84"/>
  <c r="P52" i="84"/>
  <c r="P63" i="84"/>
  <c r="P64" i="84"/>
  <c r="P53" i="84"/>
  <c r="P54" i="84"/>
  <c r="P65" i="84"/>
  <c r="P66" i="84"/>
  <c r="P55" i="84"/>
  <c r="P56" i="84"/>
  <c r="P67" i="84"/>
  <c r="P68" i="84"/>
  <c r="P47" i="84"/>
  <c r="B55" i="84"/>
  <c r="C55" i="84"/>
  <c r="D55" i="84"/>
  <c r="E55" i="84"/>
  <c r="F55" i="84"/>
  <c r="G55" i="84"/>
  <c r="H55" i="84"/>
  <c r="I55" i="84"/>
  <c r="K55" i="84"/>
  <c r="L55" i="84"/>
  <c r="M55" i="84"/>
  <c r="N55" i="84"/>
  <c r="O55" i="84"/>
  <c r="B56" i="84"/>
  <c r="C56" i="84"/>
  <c r="D56" i="84"/>
  <c r="E56" i="84"/>
  <c r="F56" i="84"/>
  <c r="G56" i="84"/>
  <c r="H56" i="84"/>
  <c r="I56" i="84"/>
  <c r="K56" i="84"/>
  <c r="L56" i="84"/>
  <c r="M56" i="84"/>
  <c r="N56" i="84"/>
  <c r="O56" i="84"/>
  <c r="B67" i="84"/>
  <c r="C67" i="84"/>
  <c r="D67" i="84"/>
  <c r="E67" i="84"/>
  <c r="F67" i="84"/>
  <c r="G67" i="84"/>
  <c r="H67" i="84"/>
  <c r="I67" i="84"/>
  <c r="K67" i="84"/>
  <c r="L67" i="84"/>
  <c r="M67" i="84"/>
  <c r="N67" i="84"/>
  <c r="O67" i="84"/>
  <c r="B68" i="84"/>
  <c r="C68" i="84"/>
  <c r="D68" i="84"/>
  <c r="E68" i="84"/>
  <c r="F68" i="84"/>
  <c r="G68" i="84"/>
  <c r="H68" i="84"/>
  <c r="I68" i="84"/>
  <c r="K68" i="84"/>
  <c r="L68" i="84"/>
  <c r="M68" i="84"/>
  <c r="N68" i="84"/>
  <c r="O68" i="84"/>
  <c r="A56" i="84"/>
  <c r="A67" i="84"/>
  <c r="A68" i="84"/>
  <c r="A55" i="84"/>
  <c r="B53" i="84"/>
  <c r="C53" i="84"/>
  <c r="D53" i="84"/>
  <c r="E53" i="84"/>
  <c r="F53" i="84"/>
  <c r="G53" i="84"/>
  <c r="H53" i="84"/>
  <c r="I53" i="84"/>
  <c r="K53" i="84"/>
  <c r="L53" i="84"/>
  <c r="M53" i="84"/>
  <c r="N53" i="84"/>
  <c r="O53" i="84"/>
  <c r="B54" i="84"/>
  <c r="C54" i="84"/>
  <c r="D54" i="84"/>
  <c r="E54" i="84"/>
  <c r="F54" i="84"/>
  <c r="G54" i="84"/>
  <c r="H54" i="84"/>
  <c r="I54" i="84"/>
  <c r="K54" i="84"/>
  <c r="L54" i="84"/>
  <c r="M54" i="84"/>
  <c r="N54" i="84"/>
  <c r="O54" i="84"/>
  <c r="B65" i="84"/>
  <c r="C65" i="84"/>
  <c r="D65" i="84"/>
  <c r="E65" i="84"/>
  <c r="F65" i="84"/>
  <c r="G65" i="84"/>
  <c r="H65" i="84"/>
  <c r="I65" i="84"/>
  <c r="K65" i="84"/>
  <c r="L65" i="84"/>
  <c r="M65" i="84"/>
  <c r="N65" i="84"/>
  <c r="O65" i="84"/>
  <c r="B66" i="84"/>
  <c r="C66" i="84"/>
  <c r="D66" i="84"/>
  <c r="E66" i="84"/>
  <c r="F66" i="84"/>
  <c r="G66" i="84"/>
  <c r="H66" i="84"/>
  <c r="I66" i="84"/>
  <c r="K66" i="84"/>
  <c r="L66" i="84"/>
  <c r="M66" i="84"/>
  <c r="N66" i="84"/>
  <c r="O66" i="84"/>
  <c r="A54" i="84"/>
  <c r="A65" i="84"/>
  <c r="A66" i="84"/>
  <c r="A53" i="84"/>
  <c r="B51" i="84"/>
  <c r="C51" i="84"/>
  <c r="D51" i="84"/>
  <c r="E51" i="84"/>
  <c r="F51" i="84"/>
  <c r="G51" i="84"/>
  <c r="H51" i="84"/>
  <c r="I51" i="84"/>
  <c r="K51" i="84"/>
  <c r="L51" i="84"/>
  <c r="M51" i="84"/>
  <c r="N51" i="84"/>
  <c r="O51" i="84"/>
  <c r="B52" i="84"/>
  <c r="C52" i="84"/>
  <c r="D52" i="84"/>
  <c r="E52" i="84"/>
  <c r="F52" i="84"/>
  <c r="G52" i="84"/>
  <c r="H52" i="84"/>
  <c r="I52" i="84"/>
  <c r="K52" i="84"/>
  <c r="L52" i="84"/>
  <c r="M52" i="84"/>
  <c r="N52" i="84"/>
  <c r="O52" i="84"/>
  <c r="B63" i="84"/>
  <c r="C63" i="84"/>
  <c r="D63" i="84"/>
  <c r="E63" i="84"/>
  <c r="F63" i="84"/>
  <c r="G63" i="84"/>
  <c r="H63" i="84"/>
  <c r="I63" i="84"/>
  <c r="K63" i="84"/>
  <c r="L63" i="84"/>
  <c r="M63" i="84"/>
  <c r="N63" i="84"/>
  <c r="O63" i="84"/>
  <c r="B64" i="84"/>
  <c r="C64" i="84"/>
  <c r="D64" i="84"/>
  <c r="E64" i="84"/>
  <c r="F64" i="84"/>
  <c r="G64" i="84"/>
  <c r="H64" i="84"/>
  <c r="I64" i="84"/>
  <c r="K64" i="84"/>
  <c r="L64" i="84"/>
  <c r="M64" i="84"/>
  <c r="N64" i="84"/>
  <c r="O64" i="84"/>
  <c r="A52" i="84"/>
  <c r="A63" i="84"/>
  <c r="A64" i="84"/>
  <c r="A51" i="84"/>
  <c r="B49" i="84"/>
  <c r="C49" i="84"/>
  <c r="D49" i="84"/>
  <c r="E49" i="84"/>
  <c r="F49" i="84"/>
  <c r="G49" i="84"/>
  <c r="H49" i="84"/>
  <c r="I49" i="84"/>
  <c r="K49" i="84"/>
  <c r="L49" i="84"/>
  <c r="M49" i="84"/>
  <c r="N49" i="84"/>
  <c r="O49" i="84"/>
  <c r="B50" i="84"/>
  <c r="C50" i="84"/>
  <c r="D50" i="84"/>
  <c r="E50" i="84"/>
  <c r="F50" i="84"/>
  <c r="G50" i="84"/>
  <c r="H50" i="84"/>
  <c r="I50" i="84"/>
  <c r="K50" i="84"/>
  <c r="L50" i="84"/>
  <c r="M50" i="84"/>
  <c r="N50" i="84"/>
  <c r="O50" i="84"/>
  <c r="B61" i="84"/>
  <c r="C61" i="84"/>
  <c r="D61" i="84"/>
  <c r="E61" i="84"/>
  <c r="F61" i="84"/>
  <c r="G61" i="84"/>
  <c r="H61" i="84"/>
  <c r="I61" i="84"/>
  <c r="K61" i="84"/>
  <c r="L61" i="84"/>
  <c r="M61" i="84"/>
  <c r="N61" i="84"/>
  <c r="O61" i="84"/>
  <c r="B62" i="84"/>
  <c r="C62" i="84"/>
  <c r="D62" i="84"/>
  <c r="E62" i="84"/>
  <c r="F62" i="84"/>
  <c r="G62" i="84"/>
  <c r="H62" i="84"/>
  <c r="I62" i="84"/>
  <c r="K62" i="84"/>
  <c r="L62" i="84"/>
  <c r="M62" i="84"/>
  <c r="N62" i="84"/>
  <c r="O62" i="84"/>
  <c r="A50" i="84"/>
  <c r="A61" i="84"/>
  <c r="A62" i="84"/>
  <c r="A49" i="84"/>
  <c r="B47" i="84"/>
  <c r="C47" i="84"/>
  <c r="D47" i="84"/>
  <c r="E47" i="84"/>
  <c r="F47" i="84"/>
  <c r="G47" i="84"/>
  <c r="H47" i="84"/>
  <c r="I47" i="84"/>
  <c r="K47" i="84"/>
  <c r="L47" i="84"/>
  <c r="M47" i="84"/>
  <c r="N47" i="84"/>
  <c r="O47" i="84"/>
  <c r="B48" i="84"/>
  <c r="C48" i="84"/>
  <c r="D48" i="84"/>
  <c r="E48" i="84"/>
  <c r="F48" i="84"/>
  <c r="G48" i="84"/>
  <c r="H48" i="84"/>
  <c r="I48" i="84"/>
  <c r="K48" i="84"/>
  <c r="L48" i="84"/>
  <c r="M48" i="84"/>
  <c r="N48" i="84"/>
  <c r="O48" i="84"/>
  <c r="B59" i="84"/>
  <c r="C59" i="84"/>
  <c r="D59" i="84"/>
  <c r="E59" i="84"/>
  <c r="F59" i="84"/>
  <c r="G59" i="84"/>
  <c r="H59" i="84"/>
  <c r="I59" i="84"/>
  <c r="K59" i="84"/>
  <c r="L59" i="84"/>
  <c r="M59" i="84"/>
  <c r="N59" i="84"/>
  <c r="O59" i="84"/>
  <c r="B60" i="84"/>
  <c r="C60" i="84"/>
  <c r="D60" i="84"/>
  <c r="E60" i="84"/>
  <c r="F60" i="84"/>
  <c r="G60" i="84"/>
  <c r="H60" i="84"/>
  <c r="I60" i="84"/>
  <c r="K60" i="84"/>
  <c r="L60" i="84"/>
  <c r="M60" i="84"/>
  <c r="N60" i="84"/>
  <c r="O60" i="84"/>
  <c r="A48" i="84"/>
  <c r="A59" i="84"/>
  <c r="A60" i="84"/>
  <c r="A47" i="84"/>
  <c r="Q46" i="84"/>
  <c r="R46" i="84"/>
  <c r="S46" i="84"/>
  <c r="Q57" i="84"/>
  <c r="R57" i="84"/>
  <c r="S57" i="84"/>
  <c r="Q58" i="84"/>
  <c r="R58" i="84"/>
  <c r="S58" i="84"/>
  <c r="P57" i="84"/>
  <c r="P58" i="84"/>
  <c r="B57" i="84"/>
  <c r="C57" i="84"/>
  <c r="D57" i="84"/>
  <c r="E57" i="84"/>
  <c r="F57" i="84"/>
  <c r="G57" i="84"/>
  <c r="H57" i="84"/>
  <c r="I57" i="84"/>
  <c r="K57" i="84"/>
  <c r="L57" i="84"/>
  <c r="M57" i="84"/>
  <c r="N57" i="84"/>
  <c r="O57" i="84"/>
  <c r="T57" i="84"/>
  <c r="U57" i="84"/>
  <c r="V57" i="84"/>
  <c r="W57" i="84"/>
  <c r="X57" i="84"/>
  <c r="Y57" i="84"/>
  <c r="Z57" i="84"/>
  <c r="AA57" i="84"/>
  <c r="AB57" i="84"/>
  <c r="AC57" i="84"/>
  <c r="B58" i="84"/>
  <c r="C58" i="84"/>
  <c r="D58" i="84"/>
  <c r="E58" i="84"/>
  <c r="F58" i="84"/>
  <c r="G58" i="84"/>
  <c r="H58" i="84"/>
  <c r="I58" i="84"/>
  <c r="K58" i="84"/>
  <c r="L58" i="84"/>
  <c r="M58" i="84"/>
  <c r="N58" i="84"/>
  <c r="O58" i="84"/>
  <c r="T58" i="84"/>
  <c r="U58" i="84"/>
  <c r="V58" i="84"/>
  <c r="W58" i="84"/>
  <c r="X58" i="84"/>
  <c r="Y58" i="84"/>
  <c r="Z58" i="84"/>
  <c r="AA58" i="84"/>
  <c r="AB58" i="84"/>
  <c r="AC58" i="84"/>
  <c r="A57" i="84"/>
  <c r="A58" i="84"/>
  <c r="J28" i="86"/>
  <c r="J27" i="86"/>
  <c r="J26" i="85"/>
  <c r="J25" i="85"/>
  <c r="J27" i="82"/>
  <c r="J26" i="82"/>
  <c r="J27" i="83"/>
  <c r="J26" i="83"/>
  <c r="P46" i="84"/>
  <c r="B46" i="84"/>
  <c r="C46" i="84"/>
  <c r="D46" i="84"/>
  <c r="E46" i="84"/>
  <c r="F46" i="84"/>
  <c r="G46" i="84"/>
  <c r="H46" i="84"/>
  <c r="I46" i="84"/>
  <c r="K46" i="84"/>
  <c r="L46" i="84"/>
  <c r="M46" i="84"/>
  <c r="N46" i="84"/>
  <c r="O46" i="84"/>
  <c r="T46" i="84"/>
  <c r="U46" i="84"/>
  <c r="V46" i="84"/>
  <c r="W46" i="84"/>
  <c r="X46" i="84"/>
  <c r="Y46" i="84"/>
  <c r="Z46" i="84"/>
  <c r="AA46" i="84"/>
  <c r="AB46" i="84"/>
  <c r="AC46" i="84"/>
  <c r="A46" i="84"/>
  <c r="J26" i="86"/>
  <c r="J24" i="85"/>
  <c r="J25" i="82"/>
  <c r="J25" i="83"/>
  <c r="B189" i="84"/>
  <c r="C189" i="84"/>
  <c r="D189" i="84"/>
  <c r="E189" i="84"/>
  <c r="F189" i="84"/>
  <c r="G189" i="84"/>
  <c r="H189" i="84"/>
  <c r="I189" i="84"/>
  <c r="K189" i="84"/>
  <c r="L189" i="84"/>
  <c r="M189" i="84"/>
  <c r="N189" i="84"/>
  <c r="O189" i="84"/>
  <c r="P189" i="84"/>
  <c r="Q189" i="84"/>
  <c r="R189" i="84"/>
  <c r="S189" i="84"/>
  <c r="T189" i="84"/>
  <c r="U189" i="84"/>
  <c r="V189" i="84"/>
  <c r="W189" i="84"/>
  <c r="X189" i="84"/>
  <c r="Y189" i="84"/>
  <c r="Z189" i="84"/>
  <c r="AA189" i="84"/>
  <c r="AB189" i="84"/>
  <c r="AC189" i="84"/>
  <c r="B190" i="84"/>
  <c r="C190" i="84"/>
  <c r="D190" i="84"/>
  <c r="E190" i="84"/>
  <c r="F190" i="84"/>
  <c r="G190" i="84"/>
  <c r="H190" i="84"/>
  <c r="I190" i="84"/>
  <c r="K190" i="84"/>
  <c r="L190" i="84"/>
  <c r="M190" i="84"/>
  <c r="N190" i="84"/>
  <c r="O190" i="84"/>
  <c r="P190" i="84"/>
  <c r="Q190" i="84"/>
  <c r="R190" i="84"/>
  <c r="S190" i="84"/>
  <c r="T190" i="84"/>
  <c r="U190" i="84"/>
  <c r="V190" i="84"/>
  <c r="W190" i="84"/>
  <c r="X190" i="84"/>
  <c r="Y190" i="84"/>
  <c r="Z190" i="84"/>
  <c r="AA190" i="84"/>
  <c r="AB190" i="84"/>
  <c r="AC190" i="84"/>
  <c r="B191" i="84"/>
  <c r="C191" i="84"/>
  <c r="D191" i="84"/>
  <c r="E191" i="84"/>
  <c r="F191" i="84"/>
  <c r="G191" i="84"/>
  <c r="H191" i="84"/>
  <c r="I191" i="84"/>
  <c r="K191" i="84"/>
  <c r="L191" i="84"/>
  <c r="M191" i="84"/>
  <c r="N191" i="84"/>
  <c r="O191" i="84"/>
  <c r="P191" i="84"/>
  <c r="Q191" i="84"/>
  <c r="R191" i="84"/>
  <c r="S191" i="84"/>
  <c r="T191" i="84"/>
  <c r="U191" i="84"/>
  <c r="V191" i="84"/>
  <c r="W191" i="84"/>
  <c r="X191" i="84"/>
  <c r="Y191" i="84"/>
  <c r="Z191" i="84"/>
  <c r="AA191" i="84"/>
  <c r="AB191" i="84"/>
  <c r="AC191" i="84"/>
  <c r="B193" i="84"/>
  <c r="C193" i="84"/>
  <c r="D193" i="84"/>
  <c r="E193" i="84"/>
  <c r="F193" i="84"/>
  <c r="G193" i="84"/>
  <c r="H193" i="84"/>
  <c r="I193" i="84"/>
  <c r="K193" i="84"/>
  <c r="L193" i="84"/>
  <c r="M193" i="84"/>
  <c r="N193" i="84"/>
  <c r="O193" i="84"/>
  <c r="P193" i="84"/>
  <c r="Q193" i="84"/>
  <c r="R193" i="84"/>
  <c r="S193" i="84"/>
  <c r="T193" i="84"/>
  <c r="U193" i="84"/>
  <c r="V193" i="84"/>
  <c r="W193" i="84"/>
  <c r="X193" i="84"/>
  <c r="Y193" i="84"/>
  <c r="Z193" i="84"/>
  <c r="AA193" i="84"/>
  <c r="AB193" i="84"/>
  <c r="AC193" i="84"/>
  <c r="B192" i="84"/>
  <c r="C192" i="84"/>
  <c r="D192" i="84"/>
  <c r="E192" i="84"/>
  <c r="F192" i="84"/>
  <c r="G192" i="84"/>
  <c r="H192" i="84"/>
  <c r="I192" i="84"/>
  <c r="K192" i="84"/>
  <c r="L192" i="84"/>
  <c r="M192" i="84"/>
  <c r="N192" i="84"/>
  <c r="O192" i="84"/>
  <c r="P192" i="84"/>
  <c r="Q192" i="84"/>
  <c r="R192" i="84"/>
  <c r="S192" i="84"/>
  <c r="T192" i="84"/>
  <c r="U192" i="84"/>
  <c r="V192" i="84"/>
  <c r="W192" i="84"/>
  <c r="X192" i="84"/>
  <c r="Y192" i="84"/>
  <c r="Z192" i="84"/>
  <c r="AA192" i="84"/>
  <c r="AB192" i="84"/>
  <c r="AC192" i="84"/>
  <c r="B194" i="84"/>
  <c r="C194" i="84"/>
  <c r="D194" i="84"/>
  <c r="E194" i="84"/>
  <c r="F194" i="84"/>
  <c r="G194" i="84"/>
  <c r="H194" i="84"/>
  <c r="I194" i="84"/>
  <c r="K194" i="84"/>
  <c r="L194" i="84"/>
  <c r="M194" i="84"/>
  <c r="N194" i="84"/>
  <c r="O194" i="84"/>
  <c r="P194" i="84"/>
  <c r="Q194" i="84"/>
  <c r="R194" i="84"/>
  <c r="S194" i="84"/>
  <c r="T194" i="84"/>
  <c r="U194" i="84"/>
  <c r="V194" i="84"/>
  <c r="W194" i="84"/>
  <c r="X194" i="84"/>
  <c r="Y194" i="84"/>
  <c r="Z194" i="84"/>
  <c r="AA194" i="84"/>
  <c r="AB194" i="84"/>
  <c r="AC194" i="84"/>
  <c r="A190" i="84"/>
  <c r="A191" i="84"/>
  <c r="A193" i="84"/>
  <c r="A192" i="84"/>
  <c r="A194" i="84"/>
  <c r="A189" i="84"/>
  <c r="B172" i="84"/>
  <c r="C172" i="84"/>
  <c r="D172" i="84"/>
  <c r="E172" i="84"/>
  <c r="F172" i="84"/>
  <c r="G172" i="84"/>
  <c r="H172" i="84"/>
  <c r="I172" i="84"/>
  <c r="K172" i="84"/>
  <c r="L172" i="84"/>
  <c r="M172" i="84"/>
  <c r="N172" i="84"/>
  <c r="O172" i="84"/>
  <c r="P172" i="84"/>
  <c r="Q172" i="84"/>
  <c r="R172" i="84"/>
  <c r="S172" i="84"/>
  <c r="T172" i="84"/>
  <c r="U172" i="84"/>
  <c r="V172" i="84"/>
  <c r="W172" i="84"/>
  <c r="X172" i="84"/>
  <c r="Y172" i="84"/>
  <c r="Z172" i="84"/>
  <c r="AA172" i="84"/>
  <c r="AB172" i="84"/>
  <c r="AC172" i="84"/>
  <c r="B173" i="84"/>
  <c r="C173" i="84"/>
  <c r="D173" i="84"/>
  <c r="E173" i="84"/>
  <c r="F173" i="84"/>
  <c r="G173" i="84"/>
  <c r="H173" i="84"/>
  <c r="I173" i="84"/>
  <c r="K173" i="84"/>
  <c r="L173" i="84"/>
  <c r="M173" i="84"/>
  <c r="N173" i="84"/>
  <c r="O173" i="84"/>
  <c r="P173" i="84"/>
  <c r="Q173" i="84"/>
  <c r="R173" i="84"/>
  <c r="S173" i="84"/>
  <c r="T173" i="84"/>
  <c r="U173" i="84"/>
  <c r="V173" i="84"/>
  <c r="W173" i="84"/>
  <c r="X173" i="84"/>
  <c r="Y173" i="84"/>
  <c r="Z173" i="84"/>
  <c r="AA173" i="84"/>
  <c r="AB173" i="84"/>
  <c r="AC173" i="84"/>
  <c r="B174" i="84"/>
  <c r="C174" i="84"/>
  <c r="D174" i="84"/>
  <c r="E174" i="84"/>
  <c r="F174" i="84"/>
  <c r="G174" i="84"/>
  <c r="H174" i="84"/>
  <c r="I174" i="84"/>
  <c r="K174" i="84"/>
  <c r="L174" i="84"/>
  <c r="M174" i="84"/>
  <c r="N174" i="84"/>
  <c r="O174" i="84"/>
  <c r="P174" i="84"/>
  <c r="Q174" i="84"/>
  <c r="R174" i="84"/>
  <c r="S174" i="84"/>
  <c r="T174" i="84"/>
  <c r="U174" i="84"/>
  <c r="V174" i="84"/>
  <c r="W174" i="84"/>
  <c r="X174" i="84"/>
  <c r="Y174" i="84"/>
  <c r="Z174" i="84"/>
  <c r="AA174" i="84"/>
  <c r="AB174" i="84"/>
  <c r="AC174" i="84"/>
  <c r="B175" i="84"/>
  <c r="C175" i="84"/>
  <c r="D175" i="84"/>
  <c r="E175" i="84"/>
  <c r="F175" i="84"/>
  <c r="G175" i="84"/>
  <c r="H175" i="84"/>
  <c r="I175" i="84"/>
  <c r="K175" i="84"/>
  <c r="L175" i="84"/>
  <c r="M175" i="84"/>
  <c r="N175" i="84"/>
  <c r="O175" i="84"/>
  <c r="P175" i="84"/>
  <c r="Q175" i="84"/>
  <c r="R175" i="84"/>
  <c r="S175" i="84"/>
  <c r="T175" i="84"/>
  <c r="U175" i="84"/>
  <c r="V175" i="84"/>
  <c r="W175" i="84"/>
  <c r="X175" i="84"/>
  <c r="Y175" i="84"/>
  <c r="Z175" i="84"/>
  <c r="AA175" i="84"/>
  <c r="AB175" i="84"/>
  <c r="AC175" i="84"/>
  <c r="B176" i="84"/>
  <c r="C176" i="84"/>
  <c r="D176" i="84"/>
  <c r="E176" i="84"/>
  <c r="F176" i="84"/>
  <c r="G176" i="84"/>
  <c r="H176" i="84"/>
  <c r="I176" i="84"/>
  <c r="K176" i="84"/>
  <c r="L176" i="84"/>
  <c r="M176" i="84"/>
  <c r="N176" i="84"/>
  <c r="O176" i="84"/>
  <c r="P176" i="84"/>
  <c r="Q176" i="84"/>
  <c r="R176" i="84"/>
  <c r="S176" i="84"/>
  <c r="T176" i="84"/>
  <c r="U176" i="84"/>
  <c r="V176" i="84"/>
  <c r="W176" i="84"/>
  <c r="X176" i="84"/>
  <c r="Y176" i="84"/>
  <c r="Z176" i="84"/>
  <c r="AA176" i="84"/>
  <c r="AB176" i="84"/>
  <c r="AC176" i="84"/>
  <c r="B177" i="84"/>
  <c r="C177" i="84"/>
  <c r="D177" i="84"/>
  <c r="E177" i="84"/>
  <c r="F177" i="84"/>
  <c r="G177" i="84"/>
  <c r="H177" i="84"/>
  <c r="I177" i="84"/>
  <c r="K177" i="84"/>
  <c r="L177" i="84"/>
  <c r="M177" i="84"/>
  <c r="N177" i="84"/>
  <c r="O177" i="84"/>
  <c r="P177" i="84"/>
  <c r="Q177" i="84"/>
  <c r="R177" i="84"/>
  <c r="S177" i="84"/>
  <c r="T177" i="84"/>
  <c r="U177" i="84"/>
  <c r="V177" i="84"/>
  <c r="W177" i="84"/>
  <c r="X177" i="84"/>
  <c r="Y177" i="84"/>
  <c r="Z177" i="84"/>
  <c r="AA177" i="84"/>
  <c r="AB177" i="84"/>
  <c r="AC177" i="84"/>
  <c r="B178" i="84"/>
  <c r="C178" i="84"/>
  <c r="D178" i="84"/>
  <c r="E178" i="84"/>
  <c r="F178" i="84"/>
  <c r="G178" i="84"/>
  <c r="H178" i="84"/>
  <c r="I178" i="84"/>
  <c r="K178" i="84"/>
  <c r="L178" i="84"/>
  <c r="M178" i="84"/>
  <c r="N178" i="84"/>
  <c r="O178" i="84"/>
  <c r="P178" i="84"/>
  <c r="Q178" i="84"/>
  <c r="R178" i="84"/>
  <c r="S178" i="84"/>
  <c r="T178" i="84"/>
  <c r="U178" i="84"/>
  <c r="V178" i="84"/>
  <c r="W178" i="84"/>
  <c r="X178" i="84"/>
  <c r="Y178" i="84"/>
  <c r="Z178" i="84"/>
  <c r="AA178" i="84"/>
  <c r="AB178" i="84"/>
  <c r="AC178" i="84"/>
  <c r="B179" i="84"/>
  <c r="C179" i="84"/>
  <c r="D179" i="84"/>
  <c r="E179" i="84"/>
  <c r="F179" i="84"/>
  <c r="G179" i="84"/>
  <c r="H179" i="84"/>
  <c r="I179" i="84"/>
  <c r="K179" i="84"/>
  <c r="L179" i="84"/>
  <c r="M179" i="84"/>
  <c r="N179" i="84"/>
  <c r="O179" i="84"/>
  <c r="P179" i="84"/>
  <c r="Q179" i="84"/>
  <c r="R179" i="84"/>
  <c r="S179" i="84"/>
  <c r="T179" i="84"/>
  <c r="U179" i="84"/>
  <c r="V179" i="84"/>
  <c r="W179" i="84"/>
  <c r="X179" i="84"/>
  <c r="Y179" i="84"/>
  <c r="Z179" i="84"/>
  <c r="AA179" i="84"/>
  <c r="AB179" i="84"/>
  <c r="AC179" i="84"/>
  <c r="B181" i="84"/>
  <c r="C181" i="84"/>
  <c r="D181" i="84"/>
  <c r="E181" i="84"/>
  <c r="F181" i="84"/>
  <c r="G181" i="84"/>
  <c r="H181" i="84"/>
  <c r="I181" i="84"/>
  <c r="K181" i="84"/>
  <c r="L181" i="84"/>
  <c r="M181" i="84"/>
  <c r="N181" i="84"/>
  <c r="O181" i="84"/>
  <c r="P181" i="84"/>
  <c r="Q181" i="84"/>
  <c r="R181" i="84"/>
  <c r="S181" i="84"/>
  <c r="T181" i="84"/>
  <c r="U181" i="84"/>
  <c r="V181" i="84"/>
  <c r="W181" i="84"/>
  <c r="X181" i="84"/>
  <c r="Y181" i="84"/>
  <c r="Z181" i="84"/>
  <c r="AA181" i="84"/>
  <c r="AB181" i="84"/>
  <c r="AC181" i="84"/>
  <c r="B182" i="84"/>
  <c r="C182" i="84"/>
  <c r="D182" i="84"/>
  <c r="E182" i="84"/>
  <c r="F182" i="84"/>
  <c r="G182" i="84"/>
  <c r="H182" i="84"/>
  <c r="I182" i="84"/>
  <c r="K182" i="84"/>
  <c r="L182" i="84"/>
  <c r="M182" i="84"/>
  <c r="N182" i="84"/>
  <c r="O182" i="84"/>
  <c r="P182" i="84"/>
  <c r="Q182" i="84"/>
  <c r="R182" i="84"/>
  <c r="S182" i="84"/>
  <c r="T182" i="84"/>
  <c r="U182" i="84"/>
  <c r="V182" i="84"/>
  <c r="W182" i="84"/>
  <c r="X182" i="84"/>
  <c r="Y182" i="84"/>
  <c r="Z182" i="84"/>
  <c r="AA182" i="84"/>
  <c r="AB182" i="84"/>
  <c r="AC182" i="84"/>
  <c r="B183" i="84"/>
  <c r="C183" i="84"/>
  <c r="D183" i="84"/>
  <c r="E183" i="84"/>
  <c r="F183" i="84"/>
  <c r="G183" i="84"/>
  <c r="H183" i="84"/>
  <c r="I183" i="84"/>
  <c r="K183" i="84"/>
  <c r="L183" i="84"/>
  <c r="M183" i="84"/>
  <c r="N183" i="84"/>
  <c r="O183" i="84"/>
  <c r="P183" i="84"/>
  <c r="Q183" i="84"/>
  <c r="R183" i="84"/>
  <c r="S183" i="84"/>
  <c r="T183" i="84"/>
  <c r="U183" i="84"/>
  <c r="V183" i="84"/>
  <c r="W183" i="84"/>
  <c r="X183" i="84"/>
  <c r="Y183" i="84"/>
  <c r="Z183" i="84"/>
  <c r="AA183" i="84"/>
  <c r="AB183" i="84"/>
  <c r="AC183" i="84"/>
  <c r="B184" i="84"/>
  <c r="C184" i="84"/>
  <c r="D184" i="84"/>
  <c r="E184" i="84"/>
  <c r="F184" i="84"/>
  <c r="G184" i="84"/>
  <c r="H184" i="84"/>
  <c r="I184" i="84"/>
  <c r="K184" i="84"/>
  <c r="L184" i="84"/>
  <c r="M184" i="84"/>
  <c r="N184" i="84"/>
  <c r="O184" i="84"/>
  <c r="P184" i="84"/>
  <c r="Q184" i="84"/>
  <c r="R184" i="84"/>
  <c r="S184" i="84"/>
  <c r="T184" i="84"/>
  <c r="U184" i="84"/>
  <c r="V184" i="84"/>
  <c r="W184" i="84"/>
  <c r="X184" i="84"/>
  <c r="Y184" i="84"/>
  <c r="Z184" i="84"/>
  <c r="AA184" i="84"/>
  <c r="AB184" i="84"/>
  <c r="AC184" i="84"/>
  <c r="B186" i="84"/>
  <c r="C186" i="84"/>
  <c r="D186" i="84"/>
  <c r="E186" i="84"/>
  <c r="F186" i="84"/>
  <c r="G186" i="84"/>
  <c r="H186" i="84"/>
  <c r="I186" i="84"/>
  <c r="K186" i="84"/>
  <c r="L186" i="84"/>
  <c r="M186" i="84"/>
  <c r="N186" i="84"/>
  <c r="O186" i="84"/>
  <c r="P186" i="84"/>
  <c r="Q186" i="84"/>
  <c r="R186" i="84"/>
  <c r="S186" i="84"/>
  <c r="T186" i="84"/>
  <c r="U186" i="84"/>
  <c r="V186" i="84"/>
  <c r="W186" i="84"/>
  <c r="X186" i="84"/>
  <c r="Y186" i="84"/>
  <c r="Z186" i="84"/>
  <c r="AA186" i="84"/>
  <c r="AB186" i="84"/>
  <c r="AC186" i="84"/>
  <c r="B187" i="84"/>
  <c r="C187" i="84"/>
  <c r="D187" i="84"/>
  <c r="E187" i="84"/>
  <c r="F187" i="84"/>
  <c r="G187" i="84"/>
  <c r="H187" i="84"/>
  <c r="I187" i="84"/>
  <c r="K187" i="84"/>
  <c r="L187" i="84"/>
  <c r="M187" i="84"/>
  <c r="N187" i="84"/>
  <c r="O187" i="84"/>
  <c r="P187" i="84"/>
  <c r="Q187" i="84"/>
  <c r="R187" i="84"/>
  <c r="S187" i="84"/>
  <c r="T187" i="84"/>
  <c r="U187" i="84"/>
  <c r="V187" i="84"/>
  <c r="W187" i="84"/>
  <c r="X187" i="84"/>
  <c r="Y187" i="84"/>
  <c r="Z187" i="84"/>
  <c r="AA187" i="84"/>
  <c r="AB187" i="84"/>
  <c r="AC187" i="84"/>
  <c r="B180" i="84"/>
  <c r="C180" i="84"/>
  <c r="D180" i="84"/>
  <c r="E180" i="84"/>
  <c r="F180" i="84"/>
  <c r="G180" i="84"/>
  <c r="H180" i="84"/>
  <c r="I180" i="84"/>
  <c r="K180" i="84"/>
  <c r="L180" i="84"/>
  <c r="M180" i="84"/>
  <c r="N180" i="84"/>
  <c r="O180" i="84"/>
  <c r="P180" i="84"/>
  <c r="Q180" i="84"/>
  <c r="R180" i="84"/>
  <c r="S180" i="84"/>
  <c r="T180" i="84"/>
  <c r="U180" i="84"/>
  <c r="V180" i="84"/>
  <c r="W180" i="84"/>
  <c r="X180" i="84"/>
  <c r="Y180" i="84"/>
  <c r="Z180" i="84"/>
  <c r="AA180" i="84"/>
  <c r="AB180" i="84"/>
  <c r="AC180" i="84"/>
  <c r="B185" i="84"/>
  <c r="C185" i="84"/>
  <c r="D185" i="84"/>
  <c r="E185" i="84"/>
  <c r="F185" i="84"/>
  <c r="G185" i="84"/>
  <c r="H185" i="84"/>
  <c r="I185" i="84"/>
  <c r="K185" i="84"/>
  <c r="L185" i="84"/>
  <c r="M185" i="84"/>
  <c r="N185" i="84"/>
  <c r="O185" i="84"/>
  <c r="P185" i="84"/>
  <c r="Q185" i="84"/>
  <c r="R185" i="84"/>
  <c r="S185" i="84"/>
  <c r="T185" i="84"/>
  <c r="U185" i="84"/>
  <c r="V185" i="84"/>
  <c r="W185" i="84"/>
  <c r="X185" i="84"/>
  <c r="Y185" i="84"/>
  <c r="Z185" i="84"/>
  <c r="AA185" i="84"/>
  <c r="AB185" i="84"/>
  <c r="AC185" i="84"/>
  <c r="A173" i="84"/>
  <c r="A174" i="84"/>
  <c r="A175" i="84"/>
  <c r="A176" i="84"/>
  <c r="A177" i="84"/>
  <c r="A178" i="84"/>
  <c r="A179" i="84"/>
  <c r="A181" i="84"/>
  <c r="A182" i="84"/>
  <c r="A183" i="84"/>
  <c r="A184" i="84"/>
  <c r="A186" i="84"/>
  <c r="A187" i="84"/>
  <c r="A180" i="84"/>
  <c r="A185" i="84"/>
  <c r="A172" i="84"/>
  <c r="B170" i="84" l="1"/>
  <c r="C170" i="84"/>
  <c r="D170" i="84"/>
  <c r="E170" i="84"/>
  <c r="F170" i="84"/>
  <c r="G170" i="84"/>
  <c r="H170" i="84"/>
  <c r="I170" i="84"/>
  <c r="K170" i="84"/>
  <c r="L170" i="84"/>
  <c r="M170" i="84"/>
  <c r="N170" i="84"/>
  <c r="O170" i="84"/>
  <c r="P170" i="84"/>
  <c r="Q170" i="84"/>
  <c r="R170" i="84"/>
  <c r="S170" i="84"/>
  <c r="T170" i="84"/>
  <c r="U170" i="84"/>
  <c r="V170" i="84"/>
  <c r="W170" i="84"/>
  <c r="X170" i="84"/>
  <c r="Y170" i="84"/>
  <c r="Z170" i="84"/>
  <c r="AA170" i="84"/>
  <c r="AB170" i="84"/>
  <c r="AC170" i="84"/>
  <c r="B168" i="84"/>
  <c r="C168" i="84"/>
  <c r="D168" i="84"/>
  <c r="E168" i="84"/>
  <c r="F168" i="84"/>
  <c r="G168" i="84"/>
  <c r="H168" i="84"/>
  <c r="I168" i="84"/>
  <c r="K168" i="84"/>
  <c r="L168" i="84"/>
  <c r="M168" i="84"/>
  <c r="N168" i="84"/>
  <c r="O168" i="84"/>
  <c r="P168" i="84"/>
  <c r="Q168" i="84"/>
  <c r="R168" i="84"/>
  <c r="S168" i="84"/>
  <c r="T168" i="84"/>
  <c r="U168" i="84"/>
  <c r="V168" i="84"/>
  <c r="W168" i="84"/>
  <c r="X168" i="84"/>
  <c r="Y168" i="84"/>
  <c r="Z168" i="84"/>
  <c r="AA168" i="84"/>
  <c r="AB168" i="84"/>
  <c r="AC168" i="84"/>
  <c r="B169" i="84"/>
  <c r="C169" i="84"/>
  <c r="D169" i="84"/>
  <c r="E169" i="84"/>
  <c r="F169" i="84"/>
  <c r="G169" i="84"/>
  <c r="H169" i="84"/>
  <c r="I169" i="84"/>
  <c r="K169" i="84"/>
  <c r="L169" i="84"/>
  <c r="M169" i="84"/>
  <c r="N169" i="84"/>
  <c r="O169" i="84"/>
  <c r="P169" i="84"/>
  <c r="Q169" i="84"/>
  <c r="R169" i="84"/>
  <c r="S169" i="84"/>
  <c r="T169" i="84"/>
  <c r="U169" i="84"/>
  <c r="V169" i="84"/>
  <c r="W169" i="84"/>
  <c r="X169" i="84"/>
  <c r="Y169" i="84"/>
  <c r="Z169" i="84"/>
  <c r="AA169" i="84"/>
  <c r="AB169" i="84"/>
  <c r="AC169" i="84"/>
  <c r="A168" i="84"/>
  <c r="A169" i="84"/>
  <c r="A170" i="84"/>
  <c r="Q137" i="84"/>
  <c r="R137" i="84"/>
  <c r="S137" i="84"/>
  <c r="T137" i="84"/>
  <c r="U137" i="84"/>
  <c r="V137" i="84"/>
  <c r="W137" i="84"/>
  <c r="X137" i="84"/>
  <c r="Y137" i="84"/>
  <c r="Z137" i="84"/>
  <c r="AA137" i="84"/>
  <c r="AB137" i="84"/>
  <c r="AC137" i="84"/>
  <c r="Q149" i="84"/>
  <c r="R149" i="84"/>
  <c r="S149" i="84"/>
  <c r="T149" i="84"/>
  <c r="U149" i="84"/>
  <c r="V149" i="84"/>
  <c r="W149" i="84"/>
  <c r="X149" i="84"/>
  <c r="Y149" i="84"/>
  <c r="Z149" i="84"/>
  <c r="AA149" i="84"/>
  <c r="AB149" i="84"/>
  <c r="AC149" i="84"/>
  <c r="Q138" i="84"/>
  <c r="R138" i="84"/>
  <c r="S138" i="84"/>
  <c r="T138" i="84"/>
  <c r="U138" i="84"/>
  <c r="V138" i="84"/>
  <c r="W138" i="84"/>
  <c r="X138" i="84"/>
  <c r="Y138" i="84"/>
  <c r="Z138" i="84"/>
  <c r="AA138" i="84"/>
  <c r="AB138" i="84"/>
  <c r="AC138" i="84"/>
  <c r="Q150" i="84"/>
  <c r="R150" i="84"/>
  <c r="S150" i="84"/>
  <c r="T150" i="84"/>
  <c r="U150" i="84"/>
  <c r="V150" i="84"/>
  <c r="W150" i="84"/>
  <c r="X150" i="84"/>
  <c r="Y150" i="84"/>
  <c r="Z150" i="84"/>
  <c r="AA150" i="84"/>
  <c r="AB150" i="84"/>
  <c r="AC150" i="84"/>
  <c r="Q139" i="84"/>
  <c r="R139" i="84"/>
  <c r="S139" i="84"/>
  <c r="T139" i="84"/>
  <c r="U139" i="84"/>
  <c r="V139" i="84"/>
  <c r="W139" i="84"/>
  <c r="X139" i="84"/>
  <c r="Y139" i="84"/>
  <c r="Z139" i="84"/>
  <c r="AA139" i="84"/>
  <c r="AB139" i="84"/>
  <c r="AC139" i="84"/>
  <c r="Q151" i="84"/>
  <c r="R151" i="84"/>
  <c r="S151" i="84"/>
  <c r="T151" i="84"/>
  <c r="U151" i="84"/>
  <c r="V151" i="84"/>
  <c r="W151" i="84"/>
  <c r="X151" i="84"/>
  <c r="Y151" i="84"/>
  <c r="Z151" i="84"/>
  <c r="AA151" i="84"/>
  <c r="AB151" i="84"/>
  <c r="AC151" i="84"/>
  <c r="Q140" i="84"/>
  <c r="R140" i="84"/>
  <c r="S140" i="84"/>
  <c r="T140" i="84"/>
  <c r="U140" i="84"/>
  <c r="V140" i="84"/>
  <c r="W140" i="84"/>
  <c r="X140" i="84"/>
  <c r="Y140" i="84"/>
  <c r="Z140" i="84"/>
  <c r="AA140" i="84"/>
  <c r="AB140" i="84"/>
  <c r="AC140" i="84"/>
  <c r="Q152" i="84"/>
  <c r="R152" i="84"/>
  <c r="S152" i="84"/>
  <c r="T152" i="84"/>
  <c r="U152" i="84"/>
  <c r="V152" i="84"/>
  <c r="W152" i="84"/>
  <c r="X152" i="84"/>
  <c r="Y152" i="84"/>
  <c r="Z152" i="84"/>
  <c r="AA152" i="84"/>
  <c r="AB152" i="84"/>
  <c r="AC152" i="84"/>
  <c r="Q141" i="84"/>
  <c r="R141" i="84"/>
  <c r="S141" i="84"/>
  <c r="T141" i="84"/>
  <c r="U141" i="84"/>
  <c r="V141" i="84"/>
  <c r="W141" i="84"/>
  <c r="X141" i="84"/>
  <c r="Y141" i="84"/>
  <c r="Z141" i="84"/>
  <c r="AA141" i="84"/>
  <c r="AB141" i="84"/>
  <c r="AC141" i="84"/>
  <c r="Q153" i="84"/>
  <c r="R153" i="84"/>
  <c r="S153" i="84"/>
  <c r="T153" i="84"/>
  <c r="U153" i="84"/>
  <c r="V153" i="84"/>
  <c r="W153" i="84"/>
  <c r="X153" i="84"/>
  <c r="Y153" i="84"/>
  <c r="Z153" i="84"/>
  <c r="AA153" i="84"/>
  <c r="AB153" i="84"/>
  <c r="AC153" i="84"/>
  <c r="P149" i="84"/>
  <c r="P138" i="84"/>
  <c r="P150" i="84"/>
  <c r="P139" i="84"/>
  <c r="P151" i="84"/>
  <c r="P140" i="84"/>
  <c r="P152" i="84"/>
  <c r="P141" i="84"/>
  <c r="P153" i="84"/>
  <c r="P137" i="84"/>
  <c r="J120" i="85"/>
  <c r="AA162" i="84"/>
  <c r="Z162" i="84"/>
  <c r="J123" i="86"/>
  <c r="J121" i="85"/>
  <c r="J122" i="82"/>
  <c r="J122" i="83"/>
  <c r="Y162" i="84"/>
  <c r="Y161" i="84"/>
  <c r="X161" i="84"/>
  <c r="W160" i="84"/>
  <c r="X160" i="84"/>
  <c r="V160" i="84"/>
  <c r="V159" i="84"/>
  <c r="V158" i="84"/>
  <c r="U155" i="84"/>
  <c r="U156" i="84"/>
  <c r="U157" i="84"/>
  <c r="U154" i="84"/>
  <c r="T148" i="84"/>
  <c r="T147" i="84"/>
  <c r="S146" i="84"/>
  <c r="S145" i="84"/>
  <c r="R144" i="84"/>
  <c r="B144" i="84"/>
  <c r="C144" i="84"/>
  <c r="D144" i="84"/>
  <c r="E144" i="84"/>
  <c r="F144" i="84"/>
  <c r="G144" i="84"/>
  <c r="H144" i="84"/>
  <c r="I144" i="84"/>
  <c r="K144" i="84"/>
  <c r="L144" i="84"/>
  <c r="M144" i="84"/>
  <c r="N144" i="84"/>
  <c r="O144" i="84"/>
  <c r="P144" i="84"/>
  <c r="Q144" i="84"/>
  <c r="S144" i="84"/>
  <c r="T144" i="84"/>
  <c r="U144" i="84"/>
  <c r="V144" i="84"/>
  <c r="W144" i="84"/>
  <c r="X144" i="84"/>
  <c r="Y144" i="84"/>
  <c r="Z144" i="84"/>
  <c r="AA144" i="84"/>
  <c r="AB144" i="84"/>
  <c r="AC144" i="84"/>
  <c r="Q143" i="84"/>
  <c r="B141" i="84"/>
  <c r="C141" i="84"/>
  <c r="D141" i="84"/>
  <c r="E141" i="84"/>
  <c r="F141" i="84"/>
  <c r="G141" i="84"/>
  <c r="H141" i="84"/>
  <c r="I141" i="84"/>
  <c r="K141" i="84"/>
  <c r="L141" i="84"/>
  <c r="M141" i="84"/>
  <c r="N141" i="84"/>
  <c r="O141" i="84"/>
  <c r="B153" i="84"/>
  <c r="C153" i="84"/>
  <c r="D153" i="84"/>
  <c r="E153" i="84"/>
  <c r="F153" i="84"/>
  <c r="G153" i="84"/>
  <c r="H153" i="84"/>
  <c r="I153" i="84"/>
  <c r="K153" i="84"/>
  <c r="L153" i="84"/>
  <c r="M153" i="84"/>
  <c r="N153" i="84"/>
  <c r="O153" i="84"/>
  <c r="B140" i="84"/>
  <c r="C140" i="84"/>
  <c r="D140" i="84"/>
  <c r="E140" i="84"/>
  <c r="F140" i="84"/>
  <c r="G140" i="84"/>
  <c r="H140" i="84"/>
  <c r="I140" i="84"/>
  <c r="K140" i="84"/>
  <c r="L140" i="84"/>
  <c r="M140" i="84"/>
  <c r="N140" i="84"/>
  <c r="O140" i="84"/>
  <c r="B152" i="84"/>
  <c r="C152" i="84"/>
  <c r="D152" i="84"/>
  <c r="E152" i="84"/>
  <c r="F152" i="84"/>
  <c r="G152" i="84"/>
  <c r="H152" i="84"/>
  <c r="I152" i="84"/>
  <c r="K152" i="84"/>
  <c r="L152" i="84"/>
  <c r="M152" i="84"/>
  <c r="N152" i="84"/>
  <c r="O152" i="84"/>
  <c r="B139" i="84"/>
  <c r="C139" i="84"/>
  <c r="D139" i="84"/>
  <c r="E139" i="84"/>
  <c r="F139" i="84"/>
  <c r="G139" i="84"/>
  <c r="H139" i="84"/>
  <c r="I139" i="84"/>
  <c r="K139" i="84"/>
  <c r="L139" i="84"/>
  <c r="M139" i="84"/>
  <c r="N139" i="84"/>
  <c r="O139" i="84"/>
  <c r="B151" i="84"/>
  <c r="C151" i="84"/>
  <c r="D151" i="84"/>
  <c r="E151" i="84"/>
  <c r="F151" i="84"/>
  <c r="G151" i="84"/>
  <c r="H151" i="84"/>
  <c r="I151" i="84"/>
  <c r="K151" i="84"/>
  <c r="L151" i="84"/>
  <c r="M151" i="84"/>
  <c r="N151" i="84"/>
  <c r="O151" i="84"/>
  <c r="B138" i="84"/>
  <c r="C138" i="84"/>
  <c r="D138" i="84"/>
  <c r="E138" i="84"/>
  <c r="F138" i="84"/>
  <c r="G138" i="84"/>
  <c r="H138" i="84"/>
  <c r="I138" i="84"/>
  <c r="K138" i="84"/>
  <c r="L138" i="84"/>
  <c r="M138" i="84"/>
  <c r="N138" i="84"/>
  <c r="O138" i="84"/>
  <c r="B150" i="84"/>
  <c r="C150" i="84"/>
  <c r="D150" i="84"/>
  <c r="E150" i="84"/>
  <c r="F150" i="84"/>
  <c r="G150" i="84"/>
  <c r="H150" i="84"/>
  <c r="I150" i="84"/>
  <c r="K150" i="84"/>
  <c r="L150" i="84"/>
  <c r="M150" i="84"/>
  <c r="N150" i="84"/>
  <c r="O150" i="84"/>
  <c r="B137" i="84"/>
  <c r="C137" i="84"/>
  <c r="D137" i="84"/>
  <c r="E137" i="84"/>
  <c r="F137" i="84"/>
  <c r="G137" i="84"/>
  <c r="H137" i="84"/>
  <c r="I137" i="84"/>
  <c r="K137" i="84"/>
  <c r="L137" i="84"/>
  <c r="M137" i="84"/>
  <c r="N137" i="84"/>
  <c r="O137" i="84"/>
  <c r="B149" i="84"/>
  <c r="C149" i="84"/>
  <c r="D149" i="84"/>
  <c r="E149" i="84"/>
  <c r="F149" i="84"/>
  <c r="G149" i="84"/>
  <c r="H149" i="84"/>
  <c r="I149" i="84"/>
  <c r="K149" i="84"/>
  <c r="L149" i="84"/>
  <c r="M149" i="84"/>
  <c r="N149" i="84"/>
  <c r="O149" i="84"/>
  <c r="B158" i="84"/>
  <c r="C158" i="84"/>
  <c r="D158" i="84"/>
  <c r="E158" i="84"/>
  <c r="F158" i="84"/>
  <c r="G158" i="84"/>
  <c r="H158" i="84"/>
  <c r="I158" i="84"/>
  <c r="K158" i="84"/>
  <c r="L158" i="84"/>
  <c r="M158" i="84"/>
  <c r="N158" i="84"/>
  <c r="O158" i="84"/>
  <c r="P158" i="84"/>
  <c r="Q158" i="84"/>
  <c r="R158" i="84"/>
  <c r="S158" i="84"/>
  <c r="T158" i="84"/>
  <c r="U158" i="84"/>
  <c r="W158" i="84"/>
  <c r="X158" i="84"/>
  <c r="Y158" i="84"/>
  <c r="Z158" i="84"/>
  <c r="AA158" i="84"/>
  <c r="AB158" i="84"/>
  <c r="AC158" i="84"/>
  <c r="B159" i="84"/>
  <c r="C159" i="84"/>
  <c r="D159" i="84"/>
  <c r="E159" i="84"/>
  <c r="F159" i="84"/>
  <c r="G159" i="84"/>
  <c r="H159" i="84"/>
  <c r="I159" i="84"/>
  <c r="K159" i="84"/>
  <c r="L159" i="84"/>
  <c r="M159" i="84"/>
  <c r="N159" i="84"/>
  <c r="O159" i="84"/>
  <c r="P159" i="84"/>
  <c r="Q159" i="84"/>
  <c r="R159" i="84"/>
  <c r="S159" i="84"/>
  <c r="T159" i="84"/>
  <c r="U159" i="84"/>
  <c r="W159" i="84"/>
  <c r="X159" i="84"/>
  <c r="Y159" i="84"/>
  <c r="Z159" i="84"/>
  <c r="AA159" i="84"/>
  <c r="AB159" i="84"/>
  <c r="AC159" i="84"/>
  <c r="B160" i="84"/>
  <c r="C160" i="84"/>
  <c r="D160" i="84"/>
  <c r="E160" i="84"/>
  <c r="F160" i="84"/>
  <c r="G160" i="84"/>
  <c r="H160" i="84"/>
  <c r="I160" i="84"/>
  <c r="K160" i="84"/>
  <c r="L160" i="84"/>
  <c r="M160" i="84"/>
  <c r="N160" i="84"/>
  <c r="O160" i="84"/>
  <c r="P160" i="84"/>
  <c r="Q160" i="84"/>
  <c r="R160" i="84"/>
  <c r="S160" i="84"/>
  <c r="T160" i="84"/>
  <c r="U160" i="84"/>
  <c r="Y160" i="84"/>
  <c r="Z160" i="84"/>
  <c r="AA160" i="84"/>
  <c r="AB160" i="84"/>
  <c r="AC160" i="84"/>
  <c r="B161" i="84"/>
  <c r="C161" i="84"/>
  <c r="D161" i="84"/>
  <c r="E161" i="84"/>
  <c r="F161" i="84"/>
  <c r="G161" i="84"/>
  <c r="H161" i="84"/>
  <c r="I161" i="84"/>
  <c r="K161" i="84"/>
  <c r="L161" i="84"/>
  <c r="M161" i="84"/>
  <c r="N161" i="84"/>
  <c r="O161" i="84"/>
  <c r="P161" i="84"/>
  <c r="Q161" i="84"/>
  <c r="R161" i="84"/>
  <c r="S161" i="84"/>
  <c r="T161" i="84"/>
  <c r="U161" i="84"/>
  <c r="V161" i="84"/>
  <c r="W161" i="84"/>
  <c r="Z161" i="84"/>
  <c r="AA161" i="84"/>
  <c r="AB161" i="84"/>
  <c r="AC161" i="84"/>
  <c r="B162" i="84"/>
  <c r="C162" i="84"/>
  <c r="D162" i="84"/>
  <c r="E162" i="84"/>
  <c r="F162" i="84"/>
  <c r="G162" i="84"/>
  <c r="H162" i="84"/>
  <c r="I162" i="84"/>
  <c r="K162" i="84"/>
  <c r="L162" i="84"/>
  <c r="M162" i="84"/>
  <c r="N162" i="84"/>
  <c r="O162" i="84"/>
  <c r="P162" i="84"/>
  <c r="Q162" i="84"/>
  <c r="R162" i="84"/>
  <c r="S162" i="84"/>
  <c r="T162" i="84"/>
  <c r="U162" i="84"/>
  <c r="V162" i="84"/>
  <c r="W162" i="84"/>
  <c r="X162" i="84"/>
  <c r="AB162" i="84"/>
  <c r="AC162" i="84"/>
  <c r="B157" i="84"/>
  <c r="C157" i="84"/>
  <c r="D157" i="84"/>
  <c r="E157" i="84"/>
  <c r="F157" i="84"/>
  <c r="G157" i="84"/>
  <c r="H157" i="84"/>
  <c r="I157" i="84"/>
  <c r="K157" i="84"/>
  <c r="L157" i="84"/>
  <c r="M157" i="84"/>
  <c r="N157" i="84"/>
  <c r="O157" i="84"/>
  <c r="P157" i="84"/>
  <c r="Q157" i="84"/>
  <c r="R157" i="84"/>
  <c r="S157" i="84"/>
  <c r="T157" i="84"/>
  <c r="V157" i="84"/>
  <c r="W157" i="84"/>
  <c r="X157" i="84"/>
  <c r="Y157" i="84"/>
  <c r="Z157" i="84"/>
  <c r="AA157" i="84"/>
  <c r="AB157" i="84"/>
  <c r="AC157" i="84"/>
  <c r="B155" i="84"/>
  <c r="C155" i="84"/>
  <c r="D155" i="84"/>
  <c r="E155" i="84"/>
  <c r="F155" i="84"/>
  <c r="G155" i="84"/>
  <c r="H155" i="84"/>
  <c r="I155" i="84"/>
  <c r="K155" i="84"/>
  <c r="L155" i="84"/>
  <c r="M155" i="84"/>
  <c r="N155" i="84"/>
  <c r="O155" i="84"/>
  <c r="P155" i="84"/>
  <c r="Q155" i="84"/>
  <c r="R155" i="84"/>
  <c r="S155" i="84"/>
  <c r="T155" i="84"/>
  <c r="V155" i="84"/>
  <c r="W155" i="84"/>
  <c r="X155" i="84"/>
  <c r="Y155" i="84"/>
  <c r="Z155" i="84"/>
  <c r="AA155" i="84"/>
  <c r="AB155" i="84"/>
  <c r="AC155" i="84"/>
  <c r="B156" i="84"/>
  <c r="C156" i="84"/>
  <c r="D156" i="84"/>
  <c r="E156" i="84"/>
  <c r="F156" i="84"/>
  <c r="G156" i="84"/>
  <c r="H156" i="84"/>
  <c r="I156" i="84"/>
  <c r="K156" i="84"/>
  <c r="L156" i="84"/>
  <c r="M156" i="84"/>
  <c r="N156" i="84"/>
  <c r="O156" i="84"/>
  <c r="P156" i="84"/>
  <c r="Q156" i="84"/>
  <c r="R156" i="84"/>
  <c r="S156" i="84"/>
  <c r="T156" i="84"/>
  <c r="V156" i="84"/>
  <c r="W156" i="84"/>
  <c r="X156" i="84"/>
  <c r="Y156" i="84"/>
  <c r="Z156" i="84"/>
  <c r="AA156" i="84"/>
  <c r="AB156" i="84"/>
  <c r="AC156" i="84"/>
  <c r="B154" i="84"/>
  <c r="C154" i="84"/>
  <c r="D154" i="84"/>
  <c r="E154" i="84"/>
  <c r="F154" i="84"/>
  <c r="G154" i="84"/>
  <c r="H154" i="84"/>
  <c r="I154" i="84"/>
  <c r="K154" i="84"/>
  <c r="L154" i="84"/>
  <c r="M154" i="84"/>
  <c r="N154" i="84"/>
  <c r="O154" i="84"/>
  <c r="P154" i="84"/>
  <c r="Q154" i="84"/>
  <c r="R154" i="84"/>
  <c r="S154" i="84"/>
  <c r="T154" i="84"/>
  <c r="V154" i="84"/>
  <c r="W154" i="84"/>
  <c r="X154" i="84"/>
  <c r="Y154" i="84"/>
  <c r="Z154" i="84"/>
  <c r="AA154" i="84"/>
  <c r="AB154" i="84"/>
  <c r="AC154" i="84"/>
  <c r="B148" i="84"/>
  <c r="C148" i="84"/>
  <c r="D148" i="84"/>
  <c r="E148" i="84"/>
  <c r="F148" i="84"/>
  <c r="G148" i="84"/>
  <c r="H148" i="84"/>
  <c r="I148" i="84"/>
  <c r="K148" i="84"/>
  <c r="L148" i="84"/>
  <c r="M148" i="84"/>
  <c r="N148" i="84"/>
  <c r="O148" i="84"/>
  <c r="P148" i="84"/>
  <c r="Q148" i="84"/>
  <c r="R148" i="84"/>
  <c r="S148" i="84"/>
  <c r="U148" i="84"/>
  <c r="V148" i="84"/>
  <c r="W148" i="84"/>
  <c r="X148" i="84"/>
  <c r="Y148" i="84"/>
  <c r="Z148" i="84"/>
  <c r="AA148" i="84"/>
  <c r="AB148" i="84"/>
  <c r="AC148" i="84"/>
  <c r="B147" i="84"/>
  <c r="C147" i="84"/>
  <c r="D147" i="84"/>
  <c r="E147" i="84"/>
  <c r="F147" i="84"/>
  <c r="G147" i="84"/>
  <c r="H147" i="84"/>
  <c r="I147" i="84"/>
  <c r="K147" i="84"/>
  <c r="L147" i="84"/>
  <c r="M147" i="84"/>
  <c r="N147" i="84"/>
  <c r="O147" i="84"/>
  <c r="P147" i="84"/>
  <c r="Q147" i="84"/>
  <c r="R147" i="84"/>
  <c r="S147" i="84"/>
  <c r="U147" i="84"/>
  <c r="V147" i="84"/>
  <c r="W147" i="84"/>
  <c r="X147" i="84"/>
  <c r="Y147" i="84"/>
  <c r="Z147" i="84"/>
  <c r="AA147" i="84"/>
  <c r="AB147" i="84"/>
  <c r="AC147" i="84"/>
  <c r="B146" i="84"/>
  <c r="C146" i="84"/>
  <c r="D146" i="84"/>
  <c r="E146" i="84"/>
  <c r="F146" i="84"/>
  <c r="G146" i="84"/>
  <c r="H146" i="84"/>
  <c r="I146" i="84"/>
  <c r="K146" i="84"/>
  <c r="L146" i="84"/>
  <c r="M146" i="84"/>
  <c r="N146" i="84"/>
  <c r="O146" i="84"/>
  <c r="P146" i="84"/>
  <c r="Q146" i="84"/>
  <c r="R146" i="84"/>
  <c r="T146" i="84"/>
  <c r="U146" i="84"/>
  <c r="V146" i="84"/>
  <c r="W146" i="84"/>
  <c r="X146" i="84"/>
  <c r="Y146" i="84"/>
  <c r="Z146" i="84"/>
  <c r="AA146" i="84"/>
  <c r="AB146" i="84"/>
  <c r="AC146" i="84"/>
  <c r="A147" i="84"/>
  <c r="A146" i="84"/>
  <c r="B145" i="84"/>
  <c r="C145" i="84"/>
  <c r="D145" i="84"/>
  <c r="E145" i="84"/>
  <c r="F145" i="84"/>
  <c r="G145" i="84"/>
  <c r="H145" i="84"/>
  <c r="I145" i="84"/>
  <c r="K145" i="84"/>
  <c r="L145" i="84"/>
  <c r="M145" i="84"/>
  <c r="N145" i="84"/>
  <c r="O145" i="84"/>
  <c r="P145" i="84"/>
  <c r="Q145" i="84"/>
  <c r="R145" i="84"/>
  <c r="T145" i="84"/>
  <c r="U145" i="84"/>
  <c r="V145" i="84"/>
  <c r="W145" i="84"/>
  <c r="X145" i="84"/>
  <c r="Y145" i="84"/>
  <c r="Z145" i="84"/>
  <c r="AA145" i="84"/>
  <c r="AB145" i="84"/>
  <c r="AC145" i="84"/>
  <c r="A153" i="84"/>
  <c r="A141" i="84"/>
  <c r="A152" i="84"/>
  <c r="A140" i="84"/>
  <c r="A151" i="84"/>
  <c r="A139" i="84"/>
  <c r="A150" i="84"/>
  <c r="A138" i="84"/>
  <c r="A149" i="84"/>
  <c r="A137" i="84"/>
  <c r="A158" i="84"/>
  <c r="A161" i="84"/>
  <c r="A162" i="84"/>
  <c r="A159" i="84"/>
  <c r="A160" i="84"/>
  <c r="A157" i="84"/>
  <c r="A156" i="84"/>
  <c r="A155" i="84"/>
  <c r="A154" i="84"/>
  <c r="A148" i="84"/>
  <c r="B143" i="84"/>
  <c r="C143" i="84"/>
  <c r="D143" i="84"/>
  <c r="E143" i="84"/>
  <c r="F143" i="84"/>
  <c r="G143" i="84"/>
  <c r="H143" i="84"/>
  <c r="I143" i="84"/>
  <c r="K143" i="84"/>
  <c r="L143" i="84"/>
  <c r="M143" i="84"/>
  <c r="N143" i="84"/>
  <c r="O143" i="84"/>
  <c r="P143" i="84"/>
  <c r="R143" i="84"/>
  <c r="S143" i="84"/>
  <c r="T143" i="84"/>
  <c r="U143" i="84"/>
  <c r="V143" i="84"/>
  <c r="W143" i="84"/>
  <c r="X143" i="84"/>
  <c r="Y143" i="84"/>
  <c r="Z143" i="84"/>
  <c r="AA143" i="84"/>
  <c r="AB143" i="84"/>
  <c r="AC143" i="84"/>
  <c r="B142" i="84"/>
  <c r="C142" i="84"/>
  <c r="D142" i="84"/>
  <c r="E142" i="84"/>
  <c r="F142" i="84"/>
  <c r="G142" i="84"/>
  <c r="H142" i="84"/>
  <c r="I142" i="84"/>
  <c r="K142" i="84"/>
  <c r="L142" i="84"/>
  <c r="M142" i="84"/>
  <c r="N142" i="84"/>
  <c r="O142" i="84"/>
  <c r="P142" i="84"/>
  <c r="Q142" i="84"/>
  <c r="R142" i="84"/>
  <c r="S142" i="84"/>
  <c r="T142" i="84"/>
  <c r="U142" i="84"/>
  <c r="V142" i="84"/>
  <c r="W142" i="84"/>
  <c r="X142" i="84"/>
  <c r="Y142" i="84"/>
  <c r="Z142" i="84"/>
  <c r="AA142" i="84"/>
  <c r="AB142" i="84"/>
  <c r="AC142" i="84"/>
  <c r="P136" i="84"/>
  <c r="B136" i="84"/>
  <c r="C136" i="84"/>
  <c r="D136" i="84"/>
  <c r="E136" i="84"/>
  <c r="F136" i="84"/>
  <c r="G136" i="84"/>
  <c r="H136" i="84"/>
  <c r="I136" i="84"/>
  <c r="K136" i="84"/>
  <c r="L136" i="84"/>
  <c r="M136" i="84"/>
  <c r="N136" i="84"/>
  <c r="O136" i="84"/>
  <c r="Q136" i="84"/>
  <c r="R136" i="84"/>
  <c r="S136" i="84"/>
  <c r="T136" i="84"/>
  <c r="U136" i="84"/>
  <c r="V136" i="84"/>
  <c r="W136" i="84"/>
  <c r="X136" i="84"/>
  <c r="Y136" i="84"/>
  <c r="Z136" i="84"/>
  <c r="AA136" i="84"/>
  <c r="AB136" i="84"/>
  <c r="AC136" i="84"/>
  <c r="A136" i="84"/>
  <c r="P135" i="84"/>
  <c r="B135" i="84"/>
  <c r="C135" i="84"/>
  <c r="D135" i="84"/>
  <c r="E135" i="84"/>
  <c r="F135" i="84"/>
  <c r="G135" i="84"/>
  <c r="H135" i="84"/>
  <c r="I135" i="84"/>
  <c r="K135" i="84"/>
  <c r="L135" i="84"/>
  <c r="M135" i="84"/>
  <c r="N135" i="84"/>
  <c r="O135" i="84"/>
  <c r="Q135" i="84"/>
  <c r="R135" i="84"/>
  <c r="S135" i="84"/>
  <c r="T135" i="84"/>
  <c r="U135" i="84"/>
  <c r="V135" i="84"/>
  <c r="W135" i="84"/>
  <c r="X135" i="84"/>
  <c r="Y135" i="84"/>
  <c r="Z135" i="84"/>
  <c r="AA135" i="84"/>
  <c r="AB135" i="84"/>
  <c r="AC135" i="84"/>
  <c r="A135" i="84"/>
  <c r="J107" i="86"/>
  <c r="J105" i="85"/>
  <c r="J106" i="82"/>
  <c r="J106" i="83"/>
  <c r="P134" i="84"/>
  <c r="P133" i="84"/>
  <c r="B133" i="84"/>
  <c r="C133" i="84"/>
  <c r="D133" i="84"/>
  <c r="E133" i="84"/>
  <c r="F133" i="84"/>
  <c r="G133" i="84"/>
  <c r="H133" i="84"/>
  <c r="I133" i="84"/>
  <c r="K133" i="84"/>
  <c r="L133" i="84"/>
  <c r="M133" i="84"/>
  <c r="N133" i="84"/>
  <c r="O133" i="84"/>
  <c r="Q133" i="84"/>
  <c r="R133" i="84"/>
  <c r="S133" i="84"/>
  <c r="T133" i="84"/>
  <c r="U133" i="84"/>
  <c r="V133" i="84"/>
  <c r="W133" i="84"/>
  <c r="X133" i="84"/>
  <c r="Y133" i="84"/>
  <c r="Z133" i="84"/>
  <c r="AA133" i="84"/>
  <c r="AB133" i="84"/>
  <c r="AC133" i="84"/>
  <c r="B134" i="84"/>
  <c r="C134" i="84"/>
  <c r="D134" i="84"/>
  <c r="E134" i="84"/>
  <c r="F134" i="84"/>
  <c r="G134" i="84"/>
  <c r="H134" i="84"/>
  <c r="I134" i="84"/>
  <c r="K134" i="84"/>
  <c r="L134" i="84"/>
  <c r="M134" i="84"/>
  <c r="N134" i="84"/>
  <c r="O134" i="84"/>
  <c r="Q134" i="84"/>
  <c r="R134" i="84"/>
  <c r="S134" i="84"/>
  <c r="T134" i="84"/>
  <c r="U134" i="84"/>
  <c r="V134" i="84"/>
  <c r="W134" i="84"/>
  <c r="X134" i="84"/>
  <c r="Y134" i="84"/>
  <c r="Z134" i="84"/>
  <c r="AA134" i="84"/>
  <c r="AB134" i="84"/>
  <c r="AC134" i="84"/>
  <c r="A134" i="84"/>
  <c r="A133" i="84"/>
  <c r="B129" i="84"/>
  <c r="C129" i="84"/>
  <c r="D129" i="84"/>
  <c r="E129" i="84"/>
  <c r="F129" i="84"/>
  <c r="G129" i="84"/>
  <c r="H129" i="84"/>
  <c r="I129" i="84"/>
  <c r="K129" i="84"/>
  <c r="L129" i="84"/>
  <c r="M129" i="84"/>
  <c r="N129" i="84"/>
  <c r="O129" i="84"/>
  <c r="P129" i="84"/>
  <c r="Q129" i="84"/>
  <c r="R129" i="84"/>
  <c r="S129" i="84"/>
  <c r="T129" i="84"/>
  <c r="U129" i="84"/>
  <c r="V129" i="84"/>
  <c r="W129" i="84"/>
  <c r="X129" i="84"/>
  <c r="Y129" i="84"/>
  <c r="Z129" i="84"/>
  <c r="AA129" i="84"/>
  <c r="AB129" i="84"/>
  <c r="AC129" i="84"/>
  <c r="B130" i="84"/>
  <c r="C130" i="84"/>
  <c r="D130" i="84"/>
  <c r="E130" i="84"/>
  <c r="F130" i="84"/>
  <c r="G130" i="84"/>
  <c r="H130" i="84"/>
  <c r="I130" i="84"/>
  <c r="K130" i="84"/>
  <c r="L130" i="84"/>
  <c r="M130" i="84"/>
  <c r="N130" i="84"/>
  <c r="O130" i="84"/>
  <c r="P130" i="84"/>
  <c r="Q130" i="84"/>
  <c r="R130" i="84"/>
  <c r="S130" i="84"/>
  <c r="T130" i="84"/>
  <c r="U130" i="84"/>
  <c r="V130" i="84"/>
  <c r="W130" i="84"/>
  <c r="X130" i="84"/>
  <c r="Y130" i="84"/>
  <c r="Z130" i="84"/>
  <c r="AA130" i="84"/>
  <c r="AB130" i="84"/>
  <c r="AC130" i="84"/>
  <c r="B131" i="84"/>
  <c r="C131" i="84"/>
  <c r="D131" i="84"/>
  <c r="E131" i="84"/>
  <c r="F131" i="84"/>
  <c r="G131" i="84"/>
  <c r="H131" i="84"/>
  <c r="I131" i="84"/>
  <c r="K131" i="84"/>
  <c r="L131" i="84"/>
  <c r="M131" i="84"/>
  <c r="N131" i="84"/>
  <c r="O131" i="84"/>
  <c r="P131" i="84"/>
  <c r="Q131" i="84"/>
  <c r="R131" i="84"/>
  <c r="S131" i="84"/>
  <c r="T131" i="84"/>
  <c r="U131" i="84"/>
  <c r="V131" i="84"/>
  <c r="W131" i="84"/>
  <c r="X131" i="84"/>
  <c r="Y131" i="84"/>
  <c r="Z131" i="84"/>
  <c r="AA131" i="84"/>
  <c r="AB131" i="84"/>
  <c r="AC131" i="84"/>
  <c r="A130" i="84"/>
  <c r="A131" i="84"/>
  <c r="A129" i="84"/>
  <c r="O127" i="84"/>
  <c r="B127" i="84"/>
  <c r="C127" i="84"/>
  <c r="D127" i="84"/>
  <c r="E127" i="84"/>
  <c r="F127" i="84"/>
  <c r="G127" i="84"/>
  <c r="H127" i="84"/>
  <c r="I127" i="84"/>
  <c r="K127" i="84"/>
  <c r="L127" i="84"/>
  <c r="M127" i="84"/>
  <c r="N127" i="84"/>
  <c r="P127" i="84"/>
  <c r="Q127" i="84"/>
  <c r="R127" i="84"/>
  <c r="S127" i="84"/>
  <c r="T127" i="84"/>
  <c r="U127" i="84"/>
  <c r="V127" i="84"/>
  <c r="W127" i="84"/>
  <c r="X127" i="84"/>
  <c r="Y127" i="84"/>
  <c r="Z127" i="84"/>
  <c r="AA127" i="84"/>
  <c r="AB127" i="84"/>
  <c r="AC127" i="84"/>
  <c r="A127" i="84"/>
  <c r="O128" i="84"/>
  <c r="B128" i="84"/>
  <c r="C128" i="84"/>
  <c r="D128" i="84"/>
  <c r="E128" i="84"/>
  <c r="F128" i="84"/>
  <c r="G128" i="84"/>
  <c r="H128" i="84"/>
  <c r="I128" i="84"/>
  <c r="K128" i="84"/>
  <c r="L128" i="84"/>
  <c r="M128" i="84"/>
  <c r="N128" i="84"/>
  <c r="P128" i="84"/>
  <c r="Q128" i="84"/>
  <c r="R128" i="84"/>
  <c r="S128" i="84"/>
  <c r="T128" i="84"/>
  <c r="U128" i="84"/>
  <c r="V128" i="84"/>
  <c r="W128" i="84"/>
  <c r="X128" i="84"/>
  <c r="Y128" i="84"/>
  <c r="Z128" i="84"/>
  <c r="AA128" i="84"/>
  <c r="AB128" i="84"/>
  <c r="AC128" i="84"/>
  <c r="A128" i="84"/>
  <c r="O70" i="84"/>
  <c r="B70" i="84"/>
  <c r="C70" i="84"/>
  <c r="D70" i="84"/>
  <c r="E70" i="84"/>
  <c r="F70" i="84"/>
  <c r="G70" i="84"/>
  <c r="H70" i="84"/>
  <c r="I70" i="84"/>
  <c r="K70" i="84"/>
  <c r="L70" i="84"/>
  <c r="M70" i="84"/>
  <c r="N70" i="84"/>
  <c r="P70" i="84"/>
  <c r="Q70" i="84"/>
  <c r="R70" i="84"/>
  <c r="S70" i="84"/>
  <c r="T70" i="84"/>
  <c r="U70" i="84"/>
  <c r="V70" i="84"/>
  <c r="W70" i="84"/>
  <c r="X70" i="84"/>
  <c r="Y70" i="84"/>
  <c r="Z70" i="84"/>
  <c r="AA70" i="84"/>
  <c r="AB70" i="84"/>
  <c r="AC70" i="84"/>
  <c r="A70" i="84"/>
  <c r="O45" i="84"/>
  <c r="B45" i="84"/>
  <c r="C45" i="84"/>
  <c r="D45" i="84"/>
  <c r="E45" i="84"/>
  <c r="F45" i="84"/>
  <c r="G45" i="84"/>
  <c r="H45" i="84"/>
  <c r="I45" i="84"/>
  <c r="K45" i="84"/>
  <c r="L45" i="84"/>
  <c r="M45" i="84"/>
  <c r="N45" i="84"/>
  <c r="P45" i="84"/>
  <c r="Q45" i="84"/>
  <c r="R45" i="84"/>
  <c r="S45" i="84"/>
  <c r="T45" i="84"/>
  <c r="U45" i="84"/>
  <c r="V45" i="84"/>
  <c r="W45" i="84"/>
  <c r="X45" i="84"/>
  <c r="Y45" i="84"/>
  <c r="Z45" i="84"/>
  <c r="AA45" i="84"/>
  <c r="AB45" i="84"/>
  <c r="AC45" i="84"/>
  <c r="A45" i="84"/>
  <c r="O132" i="84"/>
  <c r="B132" i="84"/>
  <c r="C132" i="84"/>
  <c r="D132" i="84"/>
  <c r="E132" i="84"/>
  <c r="F132" i="84"/>
  <c r="G132" i="84"/>
  <c r="H132" i="84"/>
  <c r="I132" i="84"/>
  <c r="K132" i="84"/>
  <c r="L132" i="84"/>
  <c r="M132" i="84"/>
  <c r="N132" i="84"/>
  <c r="P132" i="84"/>
  <c r="Q132" i="84"/>
  <c r="R132" i="84"/>
  <c r="S132" i="84"/>
  <c r="T132" i="84"/>
  <c r="U132" i="84"/>
  <c r="V132" i="84"/>
  <c r="W132" i="84"/>
  <c r="X132" i="84"/>
  <c r="Y132" i="84"/>
  <c r="Z132" i="84"/>
  <c r="AA132" i="84"/>
  <c r="AB132" i="84"/>
  <c r="AC132" i="84"/>
  <c r="A132" i="84"/>
  <c r="J70" i="84" l="1"/>
  <c r="J132" i="84"/>
  <c r="J104" i="86" l="1"/>
  <c r="J102" i="85"/>
  <c r="J103" i="82"/>
  <c r="J103" i="83"/>
  <c r="B27" i="84" l="1"/>
  <c r="C27" i="84"/>
  <c r="D27" i="84"/>
  <c r="E27" i="84"/>
  <c r="F27" i="84"/>
  <c r="G27" i="84"/>
  <c r="H27" i="84"/>
  <c r="I27" i="84"/>
  <c r="K27" i="84"/>
  <c r="L27" i="84"/>
  <c r="M27" i="84"/>
  <c r="N27" i="84"/>
  <c r="O27" i="84"/>
  <c r="P27" i="84"/>
  <c r="Q27" i="84"/>
  <c r="R27" i="84"/>
  <c r="S27" i="84"/>
  <c r="T27" i="84"/>
  <c r="U27" i="84"/>
  <c r="V27" i="84"/>
  <c r="W27" i="84"/>
  <c r="X27" i="84"/>
  <c r="Y27" i="84"/>
  <c r="Z27" i="84"/>
  <c r="AA27" i="84"/>
  <c r="AB27" i="84"/>
  <c r="AC27" i="84"/>
  <c r="B28" i="84"/>
  <c r="C28" i="84"/>
  <c r="D28" i="84"/>
  <c r="E28" i="84"/>
  <c r="F28" i="84"/>
  <c r="G28" i="84"/>
  <c r="H28" i="84"/>
  <c r="I28" i="84"/>
  <c r="K28" i="84"/>
  <c r="L28" i="84"/>
  <c r="M28" i="84"/>
  <c r="N28" i="84"/>
  <c r="O28" i="84"/>
  <c r="P28" i="84"/>
  <c r="Q28" i="84"/>
  <c r="R28" i="84"/>
  <c r="S28" i="84"/>
  <c r="T28" i="84"/>
  <c r="U28" i="84"/>
  <c r="V28" i="84"/>
  <c r="W28" i="84"/>
  <c r="X28" i="84"/>
  <c r="Y28" i="84"/>
  <c r="Z28" i="84"/>
  <c r="AA28" i="84"/>
  <c r="AB28" i="84"/>
  <c r="AC28" i="84"/>
  <c r="B29" i="84"/>
  <c r="C29" i="84"/>
  <c r="D29" i="84"/>
  <c r="E29" i="84"/>
  <c r="F29" i="84"/>
  <c r="G29" i="84"/>
  <c r="H29" i="84"/>
  <c r="I29" i="84"/>
  <c r="K29" i="84"/>
  <c r="L29" i="84"/>
  <c r="M29" i="84"/>
  <c r="N29" i="84"/>
  <c r="O29" i="84"/>
  <c r="P29" i="84"/>
  <c r="Q29" i="84"/>
  <c r="R29" i="84"/>
  <c r="S29" i="84"/>
  <c r="T29" i="84"/>
  <c r="U29" i="84"/>
  <c r="V29" i="84"/>
  <c r="W29" i="84"/>
  <c r="X29" i="84"/>
  <c r="Y29" i="84"/>
  <c r="Z29" i="84"/>
  <c r="AA29" i="84"/>
  <c r="AB29" i="84"/>
  <c r="AC29" i="84"/>
  <c r="B30" i="84"/>
  <c r="C30" i="84"/>
  <c r="D30" i="84"/>
  <c r="E30" i="84"/>
  <c r="F30" i="84"/>
  <c r="G30" i="84"/>
  <c r="H30" i="84"/>
  <c r="I30" i="84"/>
  <c r="K30" i="84"/>
  <c r="L30" i="84"/>
  <c r="M30" i="84"/>
  <c r="N30" i="84"/>
  <c r="O30" i="84"/>
  <c r="P30" i="84"/>
  <c r="Q30" i="84"/>
  <c r="R30" i="84"/>
  <c r="S30" i="84"/>
  <c r="T30" i="84"/>
  <c r="U30" i="84"/>
  <c r="V30" i="84"/>
  <c r="W30" i="84"/>
  <c r="X30" i="84"/>
  <c r="Y30" i="84"/>
  <c r="Z30" i="84"/>
  <c r="AA30" i="84"/>
  <c r="AB30" i="84"/>
  <c r="AC30" i="84"/>
  <c r="B31" i="84"/>
  <c r="C31" i="84"/>
  <c r="D31" i="84"/>
  <c r="E31" i="84"/>
  <c r="F31" i="84"/>
  <c r="G31" i="84"/>
  <c r="H31" i="84"/>
  <c r="I31" i="84"/>
  <c r="K31" i="84"/>
  <c r="L31" i="84"/>
  <c r="M31" i="84"/>
  <c r="N31" i="84"/>
  <c r="O31" i="84"/>
  <c r="P31" i="84"/>
  <c r="Q31" i="84"/>
  <c r="R31" i="84"/>
  <c r="S31" i="84"/>
  <c r="T31" i="84"/>
  <c r="U31" i="84"/>
  <c r="V31" i="84"/>
  <c r="W31" i="84"/>
  <c r="X31" i="84"/>
  <c r="Y31" i="84"/>
  <c r="Z31" i="84"/>
  <c r="AA31" i="84"/>
  <c r="AB31" i="84"/>
  <c r="AC31" i="84"/>
  <c r="B32" i="84"/>
  <c r="C32" i="84"/>
  <c r="D32" i="84"/>
  <c r="E32" i="84"/>
  <c r="F32" i="84"/>
  <c r="G32" i="84"/>
  <c r="H32" i="84"/>
  <c r="I32" i="84"/>
  <c r="K32" i="84"/>
  <c r="L32" i="84"/>
  <c r="M32" i="84"/>
  <c r="N32" i="84"/>
  <c r="O32" i="84"/>
  <c r="P32" i="84"/>
  <c r="Q32" i="84"/>
  <c r="R32" i="84"/>
  <c r="S32" i="84"/>
  <c r="T32" i="84"/>
  <c r="U32" i="84"/>
  <c r="V32" i="84"/>
  <c r="W32" i="84"/>
  <c r="X32" i="84"/>
  <c r="Y32" i="84"/>
  <c r="Z32" i="84"/>
  <c r="AA32" i="84"/>
  <c r="AB32" i="84"/>
  <c r="AC32" i="84"/>
  <c r="B33" i="84"/>
  <c r="C33" i="84"/>
  <c r="D33" i="84"/>
  <c r="E33" i="84"/>
  <c r="F33" i="84"/>
  <c r="G33" i="84"/>
  <c r="H33" i="84"/>
  <c r="I33" i="84"/>
  <c r="K33" i="84"/>
  <c r="L33" i="84"/>
  <c r="M33" i="84"/>
  <c r="N33" i="84"/>
  <c r="O33" i="84"/>
  <c r="P33" i="84"/>
  <c r="Q33" i="84"/>
  <c r="R33" i="84"/>
  <c r="S33" i="84"/>
  <c r="T33" i="84"/>
  <c r="U33" i="84"/>
  <c r="V33" i="84"/>
  <c r="W33" i="84"/>
  <c r="X33" i="84"/>
  <c r="Y33" i="84"/>
  <c r="Z33" i="84"/>
  <c r="AA33" i="84"/>
  <c r="AB33" i="84"/>
  <c r="AC33" i="84"/>
  <c r="B34" i="84"/>
  <c r="C34" i="84"/>
  <c r="D34" i="84"/>
  <c r="E34" i="84"/>
  <c r="F34" i="84"/>
  <c r="G34" i="84"/>
  <c r="H34" i="84"/>
  <c r="I34" i="84"/>
  <c r="K34" i="84"/>
  <c r="L34" i="84"/>
  <c r="M34" i="84"/>
  <c r="N34" i="84"/>
  <c r="O34" i="84"/>
  <c r="P34" i="84"/>
  <c r="Q34" i="84"/>
  <c r="R34" i="84"/>
  <c r="S34" i="84"/>
  <c r="T34" i="84"/>
  <c r="U34" i="84"/>
  <c r="V34" i="84"/>
  <c r="W34" i="84"/>
  <c r="X34" i="84"/>
  <c r="Y34" i="84"/>
  <c r="Z34" i="84"/>
  <c r="AA34" i="84"/>
  <c r="AB34" i="84"/>
  <c r="AC34" i="84"/>
  <c r="B35" i="84"/>
  <c r="C35" i="84"/>
  <c r="D35" i="84"/>
  <c r="E35" i="84"/>
  <c r="F35" i="84"/>
  <c r="G35" i="84"/>
  <c r="H35" i="84"/>
  <c r="I35" i="84"/>
  <c r="K35" i="84"/>
  <c r="L35" i="84"/>
  <c r="M35" i="84"/>
  <c r="N35" i="84"/>
  <c r="O35" i="84"/>
  <c r="P35" i="84"/>
  <c r="Q35" i="84"/>
  <c r="R35" i="84"/>
  <c r="S35" i="84"/>
  <c r="T35" i="84"/>
  <c r="U35" i="84"/>
  <c r="V35" i="84"/>
  <c r="W35" i="84"/>
  <c r="X35" i="84"/>
  <c r="Y35" i="84"/>
  <c r="Z35" i="84"/>
  <c r="AA35" i="84"/>
  <c r="AB35" i="84"/>
  <c r="AC35" i="84"/>
  <c r="B36" i="84"/>
  <c r="C36" i="84"/>
  <c r="D36" i="84"/>
  <c r="E36" i="84"/>
  <c r="F36" i="84"/>
  <c r="G36" i="84"/>
  <c r="H36" i="84"/>
  <c r="I36" i="84"/>
  <c r="K36" i="84"/>
  <c r="L36" i="84"/>
  <c r="M36" i="84"/>
  <c r="N36" i="84"/>
  <c r="O36" i="84"/>
  <c r="P36" i="84"/>
  <c r="Q36" i="84"/>
  <c r="R36" i="84"/>
  <c r="S36" i="84"/>
  <c r="T36" i="84"/>
  <c r="U36" i="84"/>
  <c r="V36" i="84"/>
  <c r="W36" i="84"/>
  <c r="X36" i="84"/>
  <c r="Y36" i="84"/>
  <c r="Z36" i="84"/>
  <c r="AA36" i="84"/>
  <c r="AB36" i="84"/>
  <c r="AC36" i="84"/>
  <c r="B37" i="84"/>
  <c r="C37" i="84"/>
  <c r="D37" i="84"/>
  <c r="E37" i="84"/>
  <c r="F37" i="84"/>
  <c r="G37" i="84"/>
  <c r="H37" i="84"/>
  <c r="I37" i="84"/>
  <c r="K37" i="84"/>
  <c r="L37" i="84"/>
  <c r="M37" i="84"/>
  <c r="N37" i="84"/>
  <c r="O37" i="84"/>
  <c r="P37" i="84"/>
  <c r="Q37" i="84"/>
  <c r="R37" i="84"/>
  <c r="S37" i="84"/>
  <c r="T37" i="84"/>
  <c r="U37" i="84"/>
  <c r="V37" i="84"/>
  <c r="W37" i="84"/>
  <c r="X37" i="84"/>
  <c r="Y37" i="84"/>
  <c r="Z37" i="84"/>
  <c r="AA37" i="84"/>
  <c r="AB37" i="84"/>
  <c r="AC37" i="84"/>
  <c r="B38" i="84"/>
  <c r="C38" i="84"/>
  <c r="D38" i="84"/>
  <c r="E38" i="84"/>
  <c r="F38" i="84"/>
  <c r="G38" i="84"/>
  <c r="H38" i="84"/>
  <c r="I38" i="84"/>
  <c r="K38" i="84"/>
  <c r="L38" i="84"/>
  <c r="M38" i="84"/>
  <c r="N38" i="84"/>
  <c r="O38" i="84"/>
  <c r="P38" i="84"/>
  <c r="Q38" i="84"/>
  <c r="R38" i="84"/>
  <c r="S38" i="84"/>
  <c r="T38" i="84"/>
  <c r="U38" i="84"/>
  <c r="V38" i="84"/>
  <c r="W38" i="84"/>
  <c r="X38" i="84"/>
  <c r="Y38" i="84"/>
  <c r="Z38" i="84"/>
  <c r="AA38" i="84"/>
  <c r="AB38" i="84"/>
  <c r="AC38" i="84"/>
  <c r="B39" i="84"/>
  <c r="C39" i="84"/>
  <c r="D39" i="84"/>
  <c r="E39" i="84"/>
  <c r="F39" i="84"/>
  <c r="G39" i="84"/>
  <c r="H39" i="84"/>
  <c r="I39" i="84"/>
  <c r="K39" i="84"/>
  <c r="L39" i="84"/>
  <c r="M39" i="84"/>
  <c r="N39" i="84"/>
  <c r="O39" i="84"/>
  <c r="P39" i="84"/>
  <c r="Q39" i="84"/>
  <c r="R39" i="84"/>
  <c r="S39" i="84"/>
  <c r="T39" i="84"/>
  <c r="U39" i="84"/>
  <c r="V39" i="84"/>
  <c r="W39" i="84"/>
  <c r="X39" i="84"/>
  <c r="Y39" i="84"/>
  <c r="Z39" i="84"/>
  <c r="AA39" i="84"/>
  <c r="AB39" i="84"/>
  <c r="AC39" i="84"/>
  <c r="B40" i="84"/>
  <c r="C40" i="84"/>
  <c r="D40" i="84"/>
  <c r="E40" i="84"/>
  <c r="F40" i="84"/>
  <c r="G40" i="84"/>
  <c r="H40" i="84"/>
  <c r="I40" i="84"/>
  <c r="K40" i="84"/>
  <c r="L40" i="84"/>
  <c r="M40" i="84"/>
  <c r="N40" i="84"/>
  <c r="O40" i="84"/>
  <c r="P40" i="84"/>
  <c r="Q40" i="84"/>
  <c r="R40" i="84"/>
  <c r="S40" i="84"/>
  <c r="T40" i="84"/>
  <c r="U40" i="84"/>
  <c r="V40" i="84"/>
  <c r="W40" i="84"/>
  <c r="X40" i="84"/>
  <c r="Y40" i="84"/>
  <c r="Z40" i="84"/>
  <c r="AA40" i="84"/>
  <c r="AB40" i="84"/>
  <c r="AC40" i="84"/>
  <c r="B41" i="84"/>
  <c r="C41" i="84"/>
  <c r="D41" i="84"/>
  <c r="E41" i="84"/>
  <c r="F41" i="84"/>
  <c r="G41" i="84"/>
  <c r="H41" i="84"/>
  <c r="I41" i="84"/>
  <c r="K41" i="84"/>
  <c r="L41" i="84"/>
  <c r="M41" i="84"/>
  <c r="N41" i="84"/>
  <c r="O41" i="84"/>
  <c r="P41" i="84"/>
  <c r="Q41" i="84"/>
  <c r="R41" i="84"/>
  <c r="S41" i="84"/>
  <c r="T41" i="84"/>
  <c r="U41" i="84"/>
  <c r="V41" i="84"/>
  <c r="W41" i="84"/>
  <c r="X41" i="84"/>
  <c r="Y41" i="84"/>
  <c r="Z41" i="84"/>
  <c r="AA41" i="84"/>
  <c r="AB41" i="84"/>
  <c r="AC41" i="84"/>
  <c r="A33" i="84"/>
  <c r="A34" i="84"/>
  <c r="A35" i="84"/>
  <c r="A36" i="84"/>
  <c r="A37" i="84"/>
  <c r="A38" i="84"/>
  <c r="A39" i="84"/>
  <c r="A40" i="84"/>
  <c r="A41" i="84"/>
  <c r="A28" i="84"/>
  <c r="A29" i="84"/>
  <c r="A30" i="84"/>
  <c r="A31" i="84"/>
  <c r="A32" i="84"/>
  <c r="A27" i="84"/>
  <c r="B26" i="84"/>
  <c r="C26" i="84"/>
  <c r="D26" i="84"/>
  <c r="E26" i="84"/>
  <c r="F26" i="84"/>
  <c r="G26" i="84"/>
  <c r="H26" i="84"/>
  <c r="I26" i="84"/>
  <c r="K26" i="84"/>
  <c r="L26" i="84"/>
  <c r="M26" i="84"/>
  <c r="N26" i="84"/>
  <c r="O26" i="84"/>
  <c r="P26" i="84"/>
  <c r="Q26" i="84"/>
  <c r="R26" i="84"/>
  <c r="S26" i="84"/>
  <c r="T26" i="84"/>
  <c r="U26" i="84"/>
  <c r="V26" i="84"/>
  <c r="W26" i="84"/>
  <c r="X26" i="84"/>
  <c r="Y26" i="84"/>
  <c r="Z26" i="84"/>
  <c r="AA26" i="84"/>
  <c r="AB26" i="84"/>
  <c r="AC26" i="84"/>
  <c r="A26" i="84"/>
  <c r="B25" i="84" l="1"/>
  <c r="C25" i="84"/>
  <c r="D25" i="84"/>
  <c r="E25" i="84"/>
  <c r="F25" i="84"/>
  <c r="G25" i="84"/>
  <c r="H25" i="84"/>
  <c r="I25" i="84"/>
  <c r="K25" i="84"/>
  <c r="L25" i="84"/>
  <c r="M25" i="84"/>
  <c r="N25" i="84"/>
  <c r="O25" i="84"/>
  <c r="P25" i="84"/>
  <c r="Q25" i="84"/>
  <c r="R25" i="84"/>
  <c r="S25" i="84"/>
  <c r="T25" i="84"/>
  <c r="U25" i="84"/>
  <c r="V25" i="84"/>
  <c r="W25" i="84"/>
  <c r="X25" i="84"/>
  <c r="Y25" i="84"/>
  <c r="Z25" i="84"/>
  <c r="AA25" i="84"/>
  <c r="AB25" i="84"/>
  <c r="AC25" i="84"/>
  <c r="A25" i="84"/>
  <c r="P24" i="84"/>
  <c r="P22" i="84"/>
  <c r="P23" i="84"/>
  <c r="B24" i="84"/>
  <c r="C24" i="84"/>
  <c r="D24" i="84"/>
  <c r="E24" i="84"/>
  <c r="F24" i="84"/>
  <c r="G24" i="84"/>
  <c r="H24" i="84"/>
  <c r="I24" i="84"/>
  <c r="K24" i="84"/>
  <c r="L24" i="84"/>
  <c r="M24" i="84"/>
  <c r="N24" i="84"/>
  <c r="O24" i="84"/>
  <c r="Q24" i="84"/>
  <c r="R24" i="84"/>
  <c r="S24" i="84"/>
  <c r="T24" i="84"/>
  <c r="U24" i="84"/>
  <c r="V24" i="84"/>
  <c r="W24" i="84"/>
  <c r="X24" i="84"/>
  <c r="Y24" i="84"/>
  <c r="Z24" i="84"/>
  <c r="AA24" i="84"/>
  <c r="AB24" i="84"/>
  <c r="AC24" i="84"/>
  <c r="A24" i="84"/>
  <c r="B23" i="84"/>
  <c r="C23" i="84"/>
  <c r="D23" i="84"/>
  <c r="E23" i="84"/>
  <c r="F23" i="84"/>
  <c r="G23" i="84"/>
  <c r="H23" i="84"/>
  <c r="I23" i="84"/>
  <c r="K23" i="84"/>
  <c r="L23" i="84"/>
  <c r="M23" i="84"/>
  <c r="N23" i="84"/>
  <c r="O23" i="84"/>
  <c r="Q23" i="84"/>
  <c r="R23" i="84"/>
  <c r="S23" i="84"/>
  <c r="T23" i="84"/>
  <c r="U23" i="84"/>
  <c r="V23" i="84"/>
  <c r="W23" i="84"/>
  <c r="X23" i="84"/>
  <c r="Y23" i="84"/>
  <c r="Z23" i="84"/>
  <c r="AA23" i="84"/>
  <c r="AB23" i="84"/>
  <c r="AC23" i="84"/>
  <c r="A23" i="84"/>
  <c r="B22" i="84"/>
  <c r="C22" i="84"/>
  <c r="D22" i="84"/>
  <c r="E22" i="84"/>
  <c r="F22" i="84"/>
  <c r="G22" i="84"/>
  <c r="H22" i="84"/>
  <c r="I22" i="84"/>
  <c r="K22" i="84"/>
  <c r="L22" i="84"/>
  <c r="M22" i="84"/>
  <c r="N22" i="84"/>
  <c r="O22" i="84"/>
  <c r="Q22" i="84"/>
  <c r="R22" i="84"/>
  <c r="S22" i="84"/>
  <c r="T22" i="84"/>
  <c r="U22" i="84"/>
  <c r="V22" i="84"/>
  <c r="W22" i="84"/>
  <c r="X22" i="84"/>
  <c r="Y22" i="84"/>
  <c r="Z22" i="84"/>
  <c r="AA22" i="84"/>
  <c r="AB22" i="84"/>
  <c r="AC22" i="84"/>
  <c r="A22" i="84"/>
  <c r="B21" i="84"/>
  <c r="C21" i="84"/>
  <c r="D21" i="84"/>
  <c r="E21" i="84"/>
  <c r="F21" i="84"/>
  <c r="G21" i="84"/>
  <c r="H21" i="84"/>
  <c r="I21" i="84"/>
  <c r="K21" i="84"/>
  <c r="L21" i="84"/>
  <c r="M21" i="84"/>
  <c r="N21" i="84"/>
  <c r="Q21" i="84"/>
  <c r="R21" i="84"/>
  <c r="S21" i="84"/>
  <c r="T21" i="84"/>
  <c r="U21" i="84"/>
  <c r="V21" i="84"/>
  <c r="W21" i="84"/>
  <c r="X21" i="84"/>
  <c r="Y21" i="84"/>
  <c r="Z21" i="84"/>
  <c r="AA21" i="84"/>
  <c r="AB21" i="84"/>
  <c r="AC21" i="84"/>
  <c r="A21" i="84"/>
  <c r="B20" i="84"/>
  <c r="C20" i="84"/>
  <c r="D20" i="84"/>
  <c r="E20" i="84"/>
  <c r="F20" i="84"/>
  <c r="G20" i="84"/>
  <c r="H20" i="84"/>
  <c r="I20" i="84"/>
  <c r="K20" i="84"/>
  <c r="L20" i="84"/>
  <c r="M20" i="84"/>
  <c r="N20" i="84"/>
  <c r="O20" i="84"/>
  <c r="P20" i="84"/>
  <c r="Q20" i="84"/>
  <c r="R20" i="84"/>
  <c r="S20" i="84"/>
  <c r="T20" i="84"/>
  <c r="U20" i="84"/>
  <c r="V20" i="84"/>
  <c r="W20" i="84"/>
  <c r="X20" i="84"/>
  <c r="Y20" i="84"/>
  <c r="Z20" i="84"/>
  <c r="AA20" i="84"/>
  <c r="AB20" i="84"/>
  <c r="AC20" i="84"/>
  <c r="A20" i="84"/>
  <c r="B12" i="84"/>
  <c r="C12" i="84"/>
  <c r="D12" i="84"/>
  <c r="E12" i="84"/>
  <c r="F12" i="84"/>
  <c r="G12" i="84"/>
  <c r="H12" i="84"/>
  <c r="I12" i="84"/>
  <c r="K12" i="84"/>
  <c r="L12" i="84"/>
  <c r="M12" i="84"/>
  <c r="N12" i="84"/>
  <c r="B13" i="84"/>
  <c r="C13" i="84"/>
  <c r="D13" i="84"/>
  <c r="E13" i="84"/>
  <c r="F13" i="84"/>
  <c r="G13" i="84"/>
  <c r="H13" i="84"/>
  <c r="I13" i="84"/>
  <c r="K13" i="84"/>
  <c r="L13" i="84"/>
  <c r="M13" i="84"/>
  <c r="N13" i="84"/>
  <c r="B14" i="84"/>
  <c r="C14" i="84"/>
  <c r="D14" i="84"/>
  <c r="E14" i="84"/>
  <c r="F14" i="84"/>
  <c r="G14" i="84"/>
  <c r="H14" i="84"/>
  <c r="I14" i="84"/>
  <c r="K14" i="84"/>
  <c r="L14" i="84"/>
  <c r="M14" i="84"/>
  <c r="N14" i="84"/>
  <c r="B15" i="84"/>
  <c r="C15" i="84"/>
  <c r="D15" i="84"/>
  <c r="E15" i="84"/>
  <c r="F15" i="84"/>
  <c r="G15" i="84"/>
  <c r="H15" i="84"/>
  <c r="I15" i="84"/>
  <c r="K15" i="84"/>
  <c r="L15" i="84"/>
  <c r="M15" i="84"/>
  <c r="N15" i="84"/>
  <c r="B16" i="84"/>
  <c r="C16" i="84"/>
  <c r="D16" i="84"/>
  <c r="E16" i="84"/>
  <c r="F16" i="84"/>
  <c r="G16" i="84"/>
  <c r="H16" i="84"/>
  <c r="I16" i="84"/>
  <c r="K16" i="84"/>
  <c r="L16" i="84"/>
  <c r="M16" i="84"/>
  <c r="N16" i="84"/>
  <c r="B17" i="84"/>
  <c r="C17" i="84"/>
  <c r="D17" i="84"/>
  <c r="E17" i="84"/>
  <c r="F17" i="84"/>
  <c r="G17" i="84"/>
  <c r="H17" i="84"/>
  <c r="I17" i="84"/>
  <c r="K17" i="84"/>
  <c r="L17" i="84"/>
  <c r="M17" i="84"/>
  <c r="N17" i="84"/>
  <c r="O17" i="84"/>
  <c r="P17" i="84"/>
  <c r="Q17" i="84"/>
  <c r="R17" i="84"/>
  <c r="S17" i="84"/>
  <c r="T17" i="84"/>
  <c r="U17" i="84"/>
  <c r="V17" i="84"/>
  <c r="W17" i="84"/>
  <c r="X17" i="84"/>
  <c r="Y17" i="84"/>
  <c r="Z17" i="84"/>
  <c r="AA17" i="84"/>
  <c r="AB17" i="84"/>
  <c r="AC17" i="84"/>
  <c r="A17" i="84"/>
  <c r="A16" i="84"/>
  <c r="A15" i="84"/>
  <c r="A14" i="84"/>
  <c r="A13" i="84"/>
  <c r="A12" i="84"/>
  <c r="J123" i="81" l="1"/>
  <c r="J127" i="84" s="1"/>
  <c r="J125" i="81"/>
  <c r="J129" i="84" s="1"/>
  <c r="J103" i="86" l="1"/>
  <c r="J124" i="81"/>
  <c r="J128" i="84" s="1"/>
  <c r="J101" i="85"/>
  <c r="J102" i="82"/>
  <c r="J102" i="83" l="1"/>
  <c r="J25" i="86" l="1"/>
  <c r="J23" i="85"/>
  <c r="J45" i="84" s="1"/>
  <c r="J24" i="82"/>
  <c r="J24" i="83"/>
  <c r="J41" i="81"/>
  <c r="J16" i="86"/>
  <c r="J15" i="85"/>
  <c r="J15" i="82"/>
  <c r="J15" i="83"/>
  <c r="J16" i="81"/>
  <c r="J21" i="84" l="1"/>
  <c r="O15" i="84" l="1"/>
  <c r="K134" i="86"/>
  <c r="K132" i="85"/>
  <c r="O12" i="85"/>
  <c r="O14" i="84" s="1"/>
  <c r="K133" i="82"/>
  <c r="O16" i="84"/>
  <c r="K133" i="83"/>
  <c r="J50" i="86" l="1"/>
  <c r="J66" i="81"/>
  <c r="J48" i="85"/>
  <c r="J49" i="82"/>
  <c r="J49" i="83"/>
  <c r="J52" i="86" l="1"/>
  <c r="J50" i="85"/>
  <c r="J51" i="82"/>
  <c r="J51" i="83"/>
  <c r="J121" i="86"/>
  <c r="J120" i="86"/>
  <c r="J119" i="86"/>
  <c r="J119" i="85"/>
  <c r="J118" i="85"/>
  <c r="J117" i="85"/>
  <c r="J120" i="82"/>
  <c r="J119" i="82"/>
  <c r="J118" i="82"/>
  <c r="J120" i="83"/>
  <c r="J119" i="83"/>
  <c r="J118" i="83"/>
  <c r="J60" i="86"/>
  <c r="J59" i="86"/>
  <c r="J58" i="85"/>
  <c r="J57" i="85"/>
  <c r="J59" i="82"/>
  <c r="J58" i="82"/>
  <c r="J59" i="83"/>
  <c r="J58" i="83"/>
  <c r="J55" i="86" l="1"/>
  <c r="J54" i="86"/>
  <c r="J53" i="85"/>
  <c r="J52" i="85"/>
  <c r="J54" i="82"/>
  <c r="J53" i="82"/>
  <c r="J54" i="83"/>
  <c r="J53" i="83"/>
  <c r="O12" i="81"/>
  <c r="O12" i="84" s="1"/>
  <c r="J130" i="81"/>
  <c r="J134" i="84" s="1"/>
  <c r="J129" i="81"/>
  <c r="J133" i="84" s="1"/>
  <c r="J21" i="81"/>
  <c r="J26" i="84" s="1"/>
  <c r="J20" i="81"/>
  <c r="J25" i="84" s="1"/>
  <c r="J68" i="81" l="1"/>
  <c r="J72" i="84" s="1"/>
  <c r="J13" i="86" l="1"/>
  <c r="J17" i="84" s="1"/>
  <c r="O212" i="81" l="1"/>
  <c r="B216" i="81" s="1"/>
  <c r="J127" i="81"/>
  <c r="J131" i="84" s="1"/>
  <c r="J126" i="81"/>
  <c r="J130" i="84" s="1"/>
  <c r="J131" i="81"/>
  <c r="J135" i="84" s="1"/>
  <c r="J19" i="86"/>
  <c r="J19" i="81"/>
  <c r="J18" i="85"/>
  <c r="J24" i="84" s="1"/>
  <c r="J18" i="82"/>
  <c r="J17" i="83"/>
  <c r="J23" i="84" s="1"/>
  <c r="J51" i="86"/>
  <c r="J67" i="81"/>
  <c r="J49" i="85"/>
  <c r="J50" i="82"/>
  <c r="J50" i="83"/>
  <c r="J71" i="84" s="1"/>
  <c r="J105" i="86"/>
  <c r="J104" i="82"/>
  <c r="J103" i="85"/>
  <c r="J106" i="86"/>
  <c r="J104" i="85"/>
  <c r="J105" i="82"/>
  <c r="J105" i="83"/>
  <c r="J18" i="86" l="1"/>
  <c r="J18" i="81"/>
  <c r="J17" i="85"/>
  <c r="J17" i="82"/>
  <c r="J18" i="83"/>
  <c r="J17" i="86"/>
  <c r="J17" i="81"/>
  <c r="J16" i="85"/>
  <c r="J16" i="83"/>
  <c r="J185" i="81" l="1"/>
  <c r="J189" i="84" s="1"/>
  <c r="J158" i="81" l="1"/>
  <c r="J157" i="81"/>
  <c r="J131" i="85"/>
  <c r="J130" i="85"/>
  <c r="J129" i="85"/>
  <c r="J128" i="85"/>
  <c r="J132" i="82"/>
  <c r="J131" i="82"/>
  <c r="J130" i="82"/>
  <c r="J129" i="82"/>
  <c r="J128" i="82"/>
  <c r="J127" i="82"/>
  <c r="J132" i="83"/>
  <c r="J131" i="83"/>
  <c r="J130" i="83"/>
  <c r="J129" i="83"/>
  <c r="J128" i="83"/>
  <c r="J127" i="83"/>
  <c r="J131" i="86"/>
  <c r="J130" i="86"/>
  <c r="J129" i="86"/>
  <c r="J128" i="86"/>
  <c r="J127" i="86"/>
  <c r="J126" i="86"/>
  <c r="J125" i="86"/>
  <c r="J124" i="86"/>
  <c r="J154" i="81"/>
  <c r="J153" i="81"/>
  <c r="J152" i="81"/>
  <c r="J151" i="81"/>
  <c r="J150" i="81"/>
  <c r="J149" i="81"/>
  <c r="J125" i="85"/>
  <c r="J124" i="85"/>
  <c r="J123" i="85"/>
  <c r="J122" i="85"/>
  <c r="J124" i="82"/>
  <c r="J123" i="82"/>
  <c r="J126" i="83"/>
  <c r="J125" i="83"/>
  <c r="J121" i="81" l="1"/>
  <c r="J120" i="81"/>
  <c r="J119" i="81"/>
  <c r="J118" i="81"/>
  <c r="J99" i="85"/>
  <c r="J98" i="85"/>
  <c r="J97" i="85"/>
  <c r="J96" i="85"/>
  <c r="J100" i="82"/>
  <c r="J99" i="82"/>
  <c r="J98" i="82"/>
  <c r="J97" i="82"/>
  <c r="J100" i="83"/>
  <c r="J99" i="83"/>
  <c r="J98" i="83"/>
  <c r="J97" i="83"/>
  <c r="J97" i="86"/>
  <c r="J96" i="86"/>
  <c r="J95" i="86"/>
  <c r="J94" i="86"/>
  <c r="J93" i="86"/>
  <c r="J92" i="86"/>
  <c r="J91" i="86"/>
  <c r="J90" i="86"/>
  <c r="J89" i="86"/>
  <c r="J88" i="86"/>
  <c r="J87" i="86"/>
  <c r="J86" i="86"/>
  <c r="J85" i="86"/>
  <c r="J84" i="86"/>
  <c r="J83" i="86"/>
  <c r="J82" i="86"/>
  <c r="J95" i="85"/>
  <c r="J94" i="85"/>
  <c r="J93" i="85"/>
  <c r="J92" i="85"/>
  <c r="J96" i="82"/>
  <c r="J95" i="82"/>
  <c r="J94" i="82"/>
  <c r="J93" i="82"/>
  <c r="J92" i="82"/>
  <c r="J91" i="82"/>
  <c r="J90" i="82"/>
  <c r="J89" i="82"/>
  <c r="J96" i="83"/>
  <c r="J95" i="83"/>
  <c r="J94" i="83"/>
  <c r="J93" i="83"/>
  <c r="J92" i="83"/>
  <c r="J91" i="83"/>
  <c r="J90" i="83"/>
  <c r="J89" i="83"/>
  <c r="J113" i="81"/>
  <c r="J112" i="81"/>
  <c r="J111" i="81"/>
  <c r="J110" i="81"/>
  <c r="J109" i="81"/>
  <c r="J108" i="81"/>
  <c r="J107" i="81"/>
  <c r="J106" i="81"/>
  <c r="J105" i="81"/>
  <c r="J104" i="81"/>
  <c r="J103" i="81"/>
  <c r="J102" i="81"/>
  <c r="J87" i="85"/>
  <c r="J86" i="85"/>
  <c r="J85" i="85"/>
  <c r="J84" i="85"/>
  <c r="J83" i="85"/>
  <c r="J82" i="85"/>
  <c r="J81" i="85"/>
  <c r="J80" i="85"/>
  <c r="J88" i="83"/>
  <c r="J87" i="83"/>
  <c r="J86" i="83"/>
  <c r="J85" i="83"/>
  <c r="J84" i="82"/>
  <c r="J83" i="82"/>
  <c r="J82" i="82"/>
  <c r="J81" i="82"/>
  <c r="J64" i="81" l="1"/>
  <c r="J63" i="81"/>
  <c r="J62" i="81"/>
  <c r="J61" i="81"/>
  <c r="J46" i="85"/>
  <c r="J45" i="85"/>
  <c r="J44" i="85"/>
  <c r="J43" i="85"/>
  <c r="J47" i="82"/>
  <c r="J46" i="82"/>
  <c r="J45" i="82"/>
  <c r="J44" i="82"/>
  <c r="J47" i="83"/>
  <c r="J46" i="83"/>
  <c r="J45" i="83"/>
  <c r="J44" i="83"/>
  <c r="J44" i="86"/>
  <c r="J43" i="86"/>
  <c r="J42" i="86"/>
  <c r="J41" i="86"/>
  <c r="J42" i="85"/>
  <c r="J41" i="85"/>
  <c r="J40" i="85"/>
  <c r="J39" i="85"/>
  <c r="J43" i="82"/>
  <c r="J42" i="82"/>
  <c r="J41" i="82"/>
  <c r="J40" i="82"/>
  <c r="J43" i="83"/>
  <c r="J42" i="83"/>
  <c r="J41" i="83"/>
  <c r="J40" i="83"/>
  <c r="J40" i="86"/>
  <c r="J39" i="86"/>
  <c r="J38" i="86"/>
  <c r="J37" i="86"/>
  <c r="J56" i="81"/>
  <c r="J55" i="81"/>
  <c r="J54" i="81"/>
  <c r="J53" i="81"/>
  <c r="J39" i="82"/>
  <c r="J38" i="82"/>
  <c r="J37" i="82"/>
  <c r="J36" i="82"/>
  <c r="J39" i="83"/>
  <c r="J38" i="83"/>
  <c r="J37" i="83"/>
  <c r="J36" i="83"/>
  <c r="J36" i="86"/>
  <c r="J35" i="86"/>
  <c r="J34" i="86"/>
  <c r="J33" i="86"/>
  <c r="J52" i="81"/>
  <c r="J51" i="81"/>
  <c r="J50" i="81"/>
  <c r="J49" i="81"/>
  <c r="J34" i="85"/>
  <c r="J33" i="85"/>
  <c r="J32" i="85"/>
  <c r="J31" i="85"/>
  <c r="J35" i="83"/>
  <c r="J34" i="83"/>
  <c r="J33" i="83"/>
  <c r="J32" i="83"/>
  <c r="J32" i="86" l="1"/>
  <c r="J31" i="86"/>
  <c r="J30" i="86"/>
  <c r="J29" i="86"/>
  <c r="J45" i="86"/>
  <c r="J55" i="84" s="1"/>
  <c r="J46" i="86"/>
  <c r="J56" i="84" s="1"/>
  <c r="J47" i="86"/>
  <c r="J67" i="84" s="1"/>
  <c r="J48" i="86"/>
  <c r="J68" i="84" s="1"/>
  <c r="J48" i="81"/>
  <c r="J47" i="81"/>
  <c r="J46" i="81"/>
  <c r="J45" i="81"/>
  <c r="J30" i="85"/>
  <c r="J29" i="85"/>
  <c r="J28" i="85"/>
  <c r="J27" i="85"/>
  <c r="J31" i="82"/>
  <c r="J30" i="82"/>
  <c r="J29" i="82"/>
  <c r="J28" i="82"/>
  <c r="O12" i="82" l="1"/>
  <c r="O133" i="82" l="1"/>
  <c r="B137" i="82" s="1"/>
  <c r="O13" i="84"/>
  <c r="AC12" i="81"/>
  <c r="AC12" i="84" s="1"/>
  <c r="AB12" i="81"/>
  <c r="AB12" i="84" s="1"/>
  <c r="AA12" i="81"/>
  <c r="AA12" i="84" s="1"/>
  <c r="Z12" i="81"/>
  <c r="Z12" i="84" s="1"/>
  <c r="Y12" i="81"/>
  <c r="Y12" i="84" s="1"/>
  <c r="X12" i="81"/>
  <c r="X12" i="84" s="1"/>
  <c r="W12" i="81"/>
  <c r="W12" i="84" s="1"/>
  <c r="V12" i="81"/>
  <c r="V12" i="84" s="1"/>
  <c r="U12" i="81"/>
  <c r="U12" i="84" s="1"/>
  <c r="T12" i="81"/>
  <c r="T12" i="84" s="1"/>
  <c r="S12" i="81"/>
  <c r="S12" i="84" s="1"/>
  <c r="R12" i="81"/>
  <c r="R12" i="84" s="1"/>
  <c r="Q12" i="81"/>
  <c r="Q12" i="84" s="1"/>
  <c r="P12" i="81"/>
  <c r="P12" i="84" s="1"/>
  <c r="AC12" i="82" l="1"/>
  <c r="AC13" i="84" s="1"/>
  <c r="AB12" i="82"/>
  <c r="AB13" i="84" s="1"/>
  <c r="AA12" i="82"/>
  <c r="AA13" i="84" s="1"/>
  <c r="Z12" i="82"/>
  <c r="Z13" i="84" s="1"/>
  <c r="Y12" i="82"/>
  <c r="Y13" i="84" s="1"/>
  <c r="X12" i="82"/>
  <c r="X13" i="84" s="1"/>
  <c r="W12" i="82"/>
  <c r="W13" i="84" s="1"/>
  <c r="V12" i="82"/>
  <c r="V13" i="84" s="1"/>
  <c r="U12" i="82"/>
  <c r="U13" i="84" s="1"/>
  <c r="T12" i="82"/>
  <c r="T13" i="84" s="1"/>
  <c r="S12" i="82"/>
  <c r="S13" i="84" s="1"/>
  <c r="R12" i="82"/>
  <c r="R13" i="84" s="1"/>
  <c r="Q12" i="82"/>
  <c r="Q13" i="84" s="1"/>
  <c r="P12" i="82"/>
  <c r="P13" i="84" s="1"/>
  <c r="O132" i="85" l="1"/>
  <c r="B136" i="85" s="1"/>
  <c r="J133" i="86" l="1"/>
  <c r="J153" i="84" s="1"/>
  <c r="J22" i="81" l="1"/>
  <c r="J27" i="84" s="1"/>
  <c r="J23" i="81"/>
  <c r="J28" i="84" s="1"/>
  <c r="J24" i="81"/>
  <c r="J29" i="84" s="1"/>
  <c r="J25" i="81"/>
  <c r="J30" i="84" s="1"/>
  <c r="J26" i="81"/>
  <c r="J31" i="84" s="1"/>
  <c r="J27" i="81"/>
  <c r="J32" i="84" s="1"/>
  <c r="J28" i="81"/>
  <c r="J33" i="84" s="1"/>
  <c r="J29" i="81"/>
  <c r="J34" i="84" s="1"/>
  <c r="J30" i="81"/>
  <c r="J35" i="84" s="1"/>
  <c r="J31" i="81"/>
  <c r="J36" i="84" s="1"/>
  <c r="J36" i="81"/>
  <c r="J41" i="84" s="1"/>
  <c r="J35" i="81"/>
  <c r="J40" i="84" s="1"/>
  <c r="J34" i="81"/>
  <c r="J39" i="84" s="1"/>
  <c r="J33" i="81"/>
  <c r="J38" i="84" s="1"/>
  <c r="J32" i="81"/>
  <c r="J37" i="84" s="1"/>
  <c r="J181" i="81" l="1"/>
  <c r="J187" i="84" s="1"/>
  <c r="J179" i="81"/>
  <c r="J184" i="84" s="1"/>
  <c r="J190" i="81"/>
  <c r="J194" i="84" s="1"/>
  <c r="J189" i="81"/>
  <c r="J192" i="84" s="1"/>
  <c r="J182" i="81"/>
  <c r="J180" i="84" s="1"/>
  <c r="J183" i="81"/>
  <c r="J185" i="84" s="1"/>
  <c r="J166" i="81"/>
  <c r="J169" i="84" s="1"/>
  <c r="J165" i="81"/>
  <c r="J168" i="84" s="1"/>
  <c r="J28" i="83"/>
  <c r="J47" i="84" s="1"/>
  <c r="J121" i="82"/>
  <c r="J117" i="82"/>
  <c r="J116" i="82"/>
  <c r="J115" i="82"/>
  <c r="J114" i="82"/>
  <c r="J113" i="82"/>
  <c r="J112" i="82"/>
  <c r="J147" i="84" s="1"/>
  <c r="J111" i="82"/>
  <c r="J110" i="82"/>
  <c r="J145" i="84" s="1"/>
  <c r="J109" i="82"/>
  <c r="J108" i="82"/>
  <c r="J107" i="82"/>
  <c r="J104" i="83" l="1"/>
  <c r="J168" i="81" l="1"/>
  <c r="J172" i="84" s="1"/>
  <c r="J164" i="81"/>
  <c r="J170" i="84" s="1"/>
  <c r="J15" i="81"/>
  <c r="J20" i="84" l="1"/>
  <c r="J16" i="82"/>
  <c r="J22" i="84" s="1"/>
  <c r="J60" i="81" l="1"/>
  <c r="J66" i="84" s="1"/>
  <c r="J58" i="81"/>
  <c r="J54" i="84" s="1"/>
  <c r="J59" i="81"/>
  <c r="J65" i="84" s="1"/>
  <c r="J57" i="81"/>
  <c r="J53" i="84" s="1"/>
  <c r="J35" i="82"/>
  <c r="J62" i="84" s="1"/>
  <c r="J33" i="82"/>
  <c r="J50" i="84" s="1"/>
  <c r="J34" i="82"/>
  <c r="J61" i="84" s="1"/>
  <c r="J32" i="82"/>
  <c r="J49" i="84" s="1"/>
  <c r="J38" i="85"/>
  <c r="J64" i="84" s="1"/>
  <c r="J36" i="85"/>
  <c r="J52" i="84" s="1"/>
  <c r="J37" i="85"/>
  <c r="J63" i="84" s="1"/>
  <c r="J35" i="85"/>
  <c r="J51" i="84" s="1"/>
  <c r="J64" i="86"/>
  <c r="J67" i="86"/>
  <c r="J117" i="81"/>
  <c r="J114" i="84" s="1"/>
  <c r="J116" i="81"/>
  <c r="J92" i="84" s="1"/>
  <c r="J115" i="81"/>
  <c r="J113" i="84" s="1"/>
  <c r="J114" i="81"/>
  <c r="J91" i="84" s="1"/>
  <c r="J156" i="81"/>
  <c r="J152" i="84" s="1"/>
  <c r="J155" i="81"/>
  <c r="J140" i="84" s="1"/>
  <c r="J126" i="82" l="1"/>
  <c r="J150" i="84" s="1"/>
  <c r="J125" i="82"/>
  <c r="J138" i="84" s="1"/>
  <c r="J88" i="82"/>
  <c r="J110" i="84" s="1"/>
  <c r="J87" i="82"/>
  <c r="J88" i="84" s="1"/>
  <c r="J86" i="82"/>
  <c r="J109" i="84" s="1"/>
  <c r="J85" i="82"/>
  <c r="J87" i="84" s="1"/>
  <c r="J91" i="85"/>
  <c r="J112" i="84" s="1"/>
  <c r="J90" i="85"/>
  <c r="J90" i="84" s="1"/>
  <c r="J89" i="85"/>
  <c r="J111" i="84" s="1"/>
  <c r="J88" i="85"/>
  <c r="J89" i="84" s="1"/>
  <c r="J127" i="85"/>
  <c r="J151" i="84" s="1"/>
  <c r="J126" i="85"/>
  <c r="J139" i="84" s="1"/>
  <c r="J132" i="86"/>
  <c r="J141" i="84" s="1"/>
  <c r="J101" i="86"/>
  <c r="J100" i="86"/>
  <c r="J99" i="86"/>
  <c r="J98" i="86"/>
  <c r="J121" i="83" l="1"/>
  <c r="J117" i="83"/>
  <c r="J116" i="83"/>
  <c r="J115" i="83"/>
  <c r="J114" i="83"/>
  <c r="J113" i="83"/>
  <c r="J112" i="83"/>
  <c r="J111" i="83"/>
  <c r="J146" i="84" s="1"/>
  <c r="J110" i="83"/>
  <c r="J109" i="83"/>
  <c r="J144" i="84" s="1"/>
  <c r="J108" i="83"/>
  <c r="J107" i="83"/>
  <c r="J80" i="83"/>
  <c r="J79" i="83"/>
  <c r="J78" i="83"/>
  <c r="J77" i="83"/>
  <c r="J76" i="83"/>
  <c r="J75" i="83"/>
  <c r="J55" i="83"/>
  <c r="J71" i="83"/>
  <c r="J52" i="83"/>
  <c r="J75" i="84" s="1"/>
  <c r="J70" i="83"/>
  <c r="J103" i="84" s="1"/>
  <c r="J69" i="83"/>
  <c r="J68" i="83"/>
  <c r="J67" i="83"/>
  <c r="J66" i="83"/>
  <c r="J63" i="83"/>
  <c r="J31" i="83" l="1"/>
  <c r="J60" i="84" s="1"/>
  <c r="J29" i="83"/>
  <c r="J48" i="84" s="1"/>
  <c r="J30" i="83"/>
  <c r="J59" i="84" s="1"/>
  <c r="J82" i="83" l="1"/>
  <c r="J107" i="84" s="1"/>
  <c r="J81" i="83"/>
  <c r="J85" i="84" s="1"/>
  <c r="J124" i="83"/>
  <c r="J149" i="84" s="1"/>
  <c r="J123" i="83"/>
  <c r="J137" i="84" s="1"/>
  <c r="J84" i="83"/>
  <c r="J108" i="84" s="1"/>
  <c r="J83" i="83"/>
  <c r="J86" i="84" s="1"/>
  <c r="J133" i="83" l="1"/>
  <c r="P12" i="83"/>
  <c r="P16" i="84" s="1"/>
  <c r="Q12" i="83"/>
  <c r="Q16" i="84" s="1"/>
  <c r="R12" i="83"/>
  <c r="R16" i="84" s="1"/>
  <c r="S12" i="83"/>
  <c r="S16" i="84" s="1"/>
  <c r="T12" i="83"/>
  <c r="T16" i="84" s="1"/>
  <c r="U12" i="83"/>
  <c r="U16" i="84" s="1"/>
  <c r="V12" i="83"/>
  <c r="V16" i="84" s="1"/>
  <c r="W12" i="83"/>
  <c r="W16" i="84" s="1"/>
  <c r="X12" i="83"/>
  <c r="X16" i="84" s="1"/>
  <c r="Y12" i="83"/>
  <c r="Y16" i="84" s="1"/>
  <c r="Z12" i="83"/>
  <c r="Z16" i="84" s="1"/>
  <c r="AA12" i="83"/>
  <c r="AA16" i="84" s="1"/>
  <c r="AB12" i="83"/>
  <c r="AB16" i="84" s="1"/>
  <c r="AC12" i="83"/>
  <c r="AC16" i="84" s="1"/>
  <c r="O133" i="83"/>
  <c r="B137" i="83" s="1"/>
  <c r="AB133" i="83" l="1"/>
  <c r="Z133" i="83"/>
  <c r="X133" i="83"/>
  <c r="V133" i="83"/>
  <c r="T133" i="83"/>
  <c r="R133" i="83"/>
  <c r="P133" i="83"/>
  <c r="AC133" i="83"/>
  <c r="AA133" i="83"/>
  <c r="Y133" i="83"/>
  <c r="W133" i="83"/>
  <c r="U133" i="83"/>
  <c r="S133" i="83"/>
  <c r="Q133" i="83"/>
  <c r="AC12" i="85"/>
  <c r="AC14" i="84" s="1"/>
  <c r="AB12" i="85"/>
  <c r="AB14" i="84" s="1"/>
  <c r="AA12" i="85"/>
  <c r="AA14" i="84" s="1"/>
  <c r="Z12" i="85"/>
  <c r="Z14" i="84" s="1"/>
  <c r="Y12" i="85"/>
  <c r="Y14" i="84" s="1"/>
  <c r="X12" i="85"/>
  <c r="X14" i="84" s="1"/>
  <c r="W12" i="85"/>
  <c r="W14" i="84" s="1"/>
  <c r="V12" i="85"/>
  <c r="V14" i="84" s="1"/>
  <c r="U12" i="85"/>
  <c r="U14" i="84" s="1"/>
  <c r="T12" i="85"/>
  <c r="T14" i="84" s="1"/>
  <c r="S12" i="85"/>
  <c r="S14" i="84" s="1"/>
  <c r="R12" i="85"/>
  <c r="R14" i="84" s="1"/>
  <c r="Q12" i="85"/>
  <c r="Q14" i="84" s="1"/>
  <c r="P12" i="85"/>
  <c r="P14" i="84" s="1"/>
  <c r="AC12" i="86"/>
  <c r="AC15" i="84" s="1"/>
  <c r="AB12" i="86"/>
  <c r="AB15" i="84" s="1"/>
  <c r="AA12" i="86"/>
  <c r="AA15" i="84" s="1"/>
  <c r="Z12" i="86"/>
  <c r="Z15" i="84" s="1"/>
  <c r="Y12" i="86"/>
  <c r="Y15" i="84" s="1"/>
  <c r="X12" i="86"/>
  <c r="X15" i="84" s="1"/>
  <c r="W12" i="86"/>
  <c r="W15" i="84" s="1"/>
  <c r="V12" i="86"/>
  <c r="V15" i="84" s="1"/>
  <c r="U12" i="86"/>
  <c r="U15" i="84" s="1"/>
  <c r="T12" i="86"/>
  <c r="T15" i="84" s="1"/>
  <c r="S12" i="86"/>
  <c r="S15" i="84" s="1"/>
  <c r="R12" i="86"/>
  <c r="R15" i="84" s="1"/>
  <c r="Q12" i="86"/>
  <c r="Q15" i="84" s="1"/>
  <c r="P12" i="86"/>
  <c r="P15" i="84" s="1"/>
  <c r="B138" i="83" l="1"/>
  <c r="B139" i="83"/>
  <c r="K69" i="84" l="1"/>
  <c r="L69" i="84"/>
  <c r="M69" i="84"/>
  <c r="N69" i="84"/>
  <c r="O69" i="84"/>
  <c r="O216" i="84" s="1"/>
  <c r="P69" i="84"/>
  <c r="P216" i="84" s="1"/>
  <c r="Q69" i="84"/>
  <c r="Q216" i="84" s="1"/>
  <c r="R69" i="84"/>
  <c r="R216" i="84" s="1"/>
  <c r="S69" i="84"/>
  <c r="S216" i="84" s="1"/>
  <c r="T69" i="84"/>
  <c r="T216" i="84" s="1"/>
  <c r="U69" i="84"/>
  <c r="U216" i="84" s="1"/>
  <c r="V69" i="84"/>
  <c r="V216" i="84" s="1"/>
  <c r="W69" i="84"/>
  <c r="W216" i="84" s="1"/>
  <c r="X69" i="84"/>
  <c r="X216" i="84" s="1"/>
  <c r="Y69" i="84"/>
  <c r="Y216" i="84" s="1"/>
  <c r="Z69" i="84"/>
  <c r="Z216" i="84" s="1"/>
  <c r="AA69" i="84"/>
  <c r="AA216" i="84" s="1"/>
  <c r="AB69" i="84"/>
  <c r="AB216" i="84" s="1"/>
  <c r="AC69" i="84"/>
  <c r="AC216" i="84" s="1"/>
  <c r="C219" i="81" l="1"/>
  <c r="C218" i="81" l="1"/>
  <c r="J81" i="86" l="1"/>
  <c r="J80" i="86"/>
  <c r="J79" i="86"/>
  <c r="J78" i="86"/>
  <c r="J79" i="85"/>
  <c r="J78" i="85"/>
  <c r="J77" i="85"/>
  <c r="J76" i="85"/>
  <c r="J80" i="82"/>
  <c r="J79" i="82"/>
  <c r="J78" i="82"/>
  <c r="J77" i="82"/>
  <c r="J101" i="81"/>
  <c r="J125" i="84" s="1"/>
  <c r="J100" i="81"/>
  <c r="J124" i="84" s="1"/>
  <c r="J99" i="81"/>
  <c r="J123" i="84" s="1"/>
  <c r="J98" i="81"/>
  <c r="J122" i="84" s="1"/>
  <c r="J77" i="86"/>
  <c r="J76" i="86"/>
  <c r="J75" i="85"/>
  <c r="J74" i="85"/>
  <c r="J76" i="82"/>
  <c r="J75" i="82"/>
  <c r="J120" i="84"/>
  <c r="J95" i="81"/>
  <c r="J119" i="84" s="1"/>
  <c r="J122" i="86"/>
  <c r="J148" i="81"/>
  <c r="J162" i="84" s="1"/>
  <c r="J147" i="81"/>
  <c r="J161" i="84" s="1"/>
  <c r="J146" i="81"/>
  <c r="J160" i="84" s="1"/>
  <c r="J145" i="81"/>
  <c r="J159" i="84" s="1"/>
  <c r="J144" i="81"/>
  <c r="J158" i="84" s="1"/>
  <c r="J71" i="86" l="1"/>
  <c r="J69" i="85"/>
  <c r="J70" i="82"/>
  <c r="J92" i="81"/>
  <c r="J106" i="84" s="1"/>
  <c r="J91" i="81"/>
  <c r="J105" i="84" s="1"/>
  <c r="J118" i="86"/>
  <c r="J157" i="84" s="1"/>
  <c r="J117" i="86"/>
  <c r="J116" i="86"/>
  <c r="J115" i="86"/>
  <c r="J116" i="85"/>
  <c r="J115" i="85"/>
  <c r="J114" i="85"/>
  <c r="J113" i="85"/>
  <c r="J154" i="84" s="1"/>
  <c r="J143" i="81"/>
  <c r="J142" i="81"/>
  <c r="J156" i="84" s="1"/>
  <c r="J141" i="81"/>
  <c r="J155" i="84" s="1"/>
  <c r="J140" i="81"/>
  <c r="J44" i="81"/>
  <c r="J58" i="84" s="1"/>
  <c r="J89" i="81" l="1"/>
  <c r="J70" i="86"/>
  <c r="J69" i="86"/>
  <c r="J68" i="85"/>
  <c r="J67" i="85"/>
  <c r="J69" i="82"/>
  <c r="J68" i="82"/>
  <c r="J88" i="81"/>
  <c r="J87" i="81"/>
  <c r="J68" i="86"/>
  <c r="J66" i="85"/>
  <c r="J100" i="84" s="1"/>
  <c r="J65" i="85"/>
  <c r="J99" i="84" s="1"/>
  <c r="J67" i="82"/>
  <c r="J66" i="82"/>
  <c r="J86" i="81"/>
  <c r="J114" i="86"/>
  <c r="J113" i="86"/>
  <c r="J112" i="85"/>
  <c r="J148" i="84" s="1"/>
  <c r="J111" i="85"/>
  <c r="J139" i="81"/>
  <c r="J138" i="81"/>
  <c r="J62" i="85"/>
  <c r="J96" i="84" s="1"/>
  <c r="J63" i="82"/>
  <c r="J52" i="82"/>
  <c r="J71" i="82"/>
  <c r="J104" i="84" s="1"/>
  <c r="J55" i="82"/>
  <c r="J78" i="84" s="1"/>
  <c r="J112" i="86"/>
  <c r="J111" i="86"/>
  <c r="J110" i="85"/>
  <c r="J109" i="85"/>
  <c r="J137" i="81"/>
  <c r="J136" i="81"/>
  <c r="J81" i="81"/>
  <c r="J95" i="84" s="1"/>
  <c r="J83" i="81"/>
  <c r="J97" i="84" s="1"/>
  <c r="J110" i="86"/>
  <c r="J109" i="86"/>
  <c r="J108" i="85"/>
  <c r="J107" i="85"/>
  <c r="J143" i="84" s="1"/>
  <c r="J135" i="81"/>
  <c r="J80" i="81"/>
  <c r="J84" i="84" s="1"/>
  <c r="J79" i="81"/>
  <c r="J83" i="84" s="1"/>
  <c r="J94" i="81"/>
  <c r="J118" i="84" s="1"/>
  <c r="J134" i="81"/>
  <c r="J133" i="81"/>
  <c r="J142" i="84" s="1"/>
  <c r="J77" i="81"/>
  <c r="J81" i="84" s="1"/>
  <c r="J78" i="81"/>
  <c r="J82" i="84" s="1"/>
  <c r="J43" i="81"/>
  <c r="J57" i="84" s="1"/>
  <c r="J42" i="81"/>
  <c r="J46" i="84" s="1"/>
  <c r="J76" i="81"/>
  <c r="J80" i="84" s="1"/>
  <c r="J75" i="81"/>
  <c r="J79" i="84" s="1"/>
  <c r="J108" i="86"/>
  <c r="J136" i="84" s="1"/>
  <c r="J106" i="85"/>
  <c r="J56" i="86"/>
  <c r="J72" i="86"/>
  <c r="J54" i="85"/>
  <c r="J70" i="85"/>
  <c r="J74" i="81"/>
  <c r="J90" i="81"/>
  <c r="J73" i="81"/>
  <c r="J77" i="84" s="1"/>
  <c r="J72" i="81"/>
  <c r="J76" i="84" s="1"/>
  <c r="J53" i="86"/>
  <c r="J51" i="85"/>
  <c r="J133" i="82" l="1"/>
  <c r="J132" i="85"/>
  <c r="J134" i="86"/>
  <c r="J132" i="81"/>
  <c r="J128" i="81"/>
  <c r="J71" i="81" l="1"/>
  <c r="J85" i="81"/>
  <c r="J82" i="81"/>
  <c r="J97" i="81"/>
  <c r="J121" i="84" s="1"/>
  <c r="J93" i="81"/>
  <c r="J117" i="84" s="1"/>
  <c r="J84" i="81"/>
  <c r="J98" i="84" s="1"/>
  <c r="J180" i="81" l="1"/>
  <c r="J186" i="84" s="1"/>
  <c r="J178" i="81"/>
  <c r="J183" i="84" s="1"/>
  <c r="J177" i="81"/>
  <c r="J182" i="84" s="1"/>
  <c r="J176" i="81"/>
  <c r="J181" i="84" s="1"/>
  <c r="J188" i="81"/>
  <c r="J193" i="84" s="1"/>
  <c r="J187" i="81"/>
  <c r="J191" i="84" s="1"/>
  <c r="J186" i="81"/>
  <c r="J190" i="84" s="1"/>
  <c r="J70" i="81"/>
  <c r="J74" i="84" s="1"/>
  <c r="J69" i="81"/>
  <c r="J73" i="84" s="1"/>
  <c r="J174" i="81"/>
  <c r="J178" i="84" s="1"/>
  <c r="J175" i="81"/>
  <c r="J179" i="84" s="1"/>
  <c r="J173" i="81"/>
  <c r="J177" i="84" s="1"/>
  <c r="J172" i="81"/>
  <c r="J176" i="84" s="1"/>
  <c r="J171" i="81"/>
  <c r="J175" i="84" s="1"/>
  <c r="J170" i="81"/>
  <c r="J174" i="84" s="1"/>
  <c r="J163" i="84" l="1"/>
  <c r="J169" i="81"/>
  <c r="J212" i="81" l="1"/>
  <c r="J173" i="84"/>
  <c r="J216" i="84" s="1"/>
  <c r="J159" i="81"/>
  <c r="J12" i="86" l="1"/>
  <c r="J15" i="84" s="1"/>
  <c r="J12" i="83"/>
  <c r="J16" i="84" s="1"/>
  <c r="J12" i="85"/>
  <c r="J14" i="84" s="1"/>
  <c r="J12" i="82"/>
  <c r="J13" i="84" s="1"/>
  <c r="J12" i="81"/>
  <c r="J12" i="84" s="1"/>
  <c r="C140" i="86" l="1"/>
  <c r="O134" i="86"/>
  <c r="B138" i="86" s="1"/>
  <c r="B220" i="84" s="1"/>
  <c r="Q134" i="86" l="1"/>
  <c r="U134" i="86"/>
  <c r="Y134" i="86"/>
  <c r="AC134" i="86"/>
  <c r="R134" i="86"/>
  <c r="V134" i="86"/>
  <c r="Z134" i="86"/>
  <c r="S134" i="86"/>
  <c r="W134" i="86"/>
  <c r="AA134" i="86"/>
  <c r="T134" i="86"/>
  <c r="X134" i="86"/>
  <c r="AB134" i="86"/>
  <c r="C139" i="86"/>
  <c r="P134" i="86"/>
  <c r="B139" i="86" l="1"/>
  <c r="B140" i="86"/>
  <c r="AA132" i="85"/>
  <c r="T132" i="85"/>
  <c r="R132" i="85" l="1"/>
  <c r="W132" i="85"/>
  <c r="Q132" i="85"/>
  <c r="Z132" i="85"/>
  <c r="V132" i="85"/>
  <c r="P132" i="85"/>
  <c r="U132" i="85"/>
  <c r="Y132" i="85"/>
  <c r="S132" i="85"/>
  <c r="AB132" i="85"/>
  <c r="X132" i="85"/>
  <c r="AC132" i="85"/>
  <c r="Q212" i="81"/>
  <c r="AB212" i="81"/>
  <c r="AC212" i="81"/>
  <c r="AA212" i="81"/>
  <c r="P212" i="81"/>
  <c r="T212" i="81"/>
  <c r="S212" i="81"/>
  <c r="X212" i="81"/>
  <c r="R212" i="81"/>
  <c r="W212" i="81"/>
  <c r="Z212" i="81"/>
  <c r="V212" i="81"/>
  <c r="U212" i="81"/>
  <c r="Y212" i="81"/>
  <c r="C137" i="85"/>
  <c r="C138" i="85"/>
  <c r="B137" i="85" l="1"/>
  <c r="B138" i="85"/>
  <c r="B219" i="81"/>
  <c r="B218" i="81"/>
  <c r="AC133" i="82"/>
  <c r="U133" i="82"/>
  <c r="V133" i="82"/>
  <c r="W133" i="82"/>
  <c r="X133" i="82"/>
  <c r="Y133" i="82"/>
  <c r="Z133" i="82"/>
  <c r="AA133" i="82"/>
  <c r="AB133" i="82"/>
  <c r="T133" i="82"/>
  <c r="Q133" i="82"/>
  <c r="R133" i="82"/>
  <c r="S133" i="82"/>
  <c r="P133" i="82"/>
  <c r="C220" i="84"/>
  <c r="K216" i="84" s="1"/>
  <c r="B138" i="82" l="1"/>
  <c r="B222" i="84" s="1"/>
  <c r="B139" i="82"/>
  <c r="B223" i="84" s="1"/>
  <c r="C138" i="83"/>
  <c r="C138" i="82"/>
  <c r="C222" i="84" l="1"/>
  <c r="C139" i="83"/>
  <c r="C139" i="82"/>
  <c r="C223" i="84" l="1"/>
</calcChain>
</file>

<file path=xl/sharedStrings.xml><?xml version="1.0" encoding="utf-8"?>
<sst xmlns="http://schemas.openxmlformats.org/spreadsheetml/2006/main" count="4738" uniqueCount="234">
  <si>
    <t>Összesen:</t>
  </si>
  <si>
    <t>Épület, építmény</t>
  </si>
  <si>
    <t>Gép, berendezés</t>
  </si>
  <si>
    <t>Irányítástechnika, energiaellátás</t>
  </si>
  <si>
    <t>SZENNYVÍZCSATORNA (GRAVITÁCIÓS)</t>
  </si>
  <si>
    <t>SZENNYVÍZÁTEMELŐK</t>
  </si>
  <si>
    <t>V. Szennyvízelvezetés</t>
  </si>
  <si>
    <t>VI. Szennyvíztisztítás</t>
  </si>
  <si>
    <t>SZENNYVÍZTISZTÍTÓ-TELEP</t>
  </si>
  <si>
    <t>EGYEDI SZENNYVÍZKEZELŐ LÉTESÍTMÉNY</t>
  </si>
  <si>
    <t>TERMÉSZETKÖZELI SZENNYVÍZTISZTÍTÓK</t>
  </si>
  <si>
    <t>EGYEDI ZÁRT SZENNYVÍZTÁROLÓ</t>
  </si>
  <si>
    <t>szakág</t>
  </si>
  <si>
    <t>beruházás megnevezése</t>
  </si>
  <si>
    <t>SZENNYVÍZVEZETÉKEK (KÉNYSZERÁRAMOLTATÁSÚ)</t>
  </si>
  <si>
    <t>1. Törött szerkezeti elemek cseréje, aknában bekötések körbekenése, folyásfenék újra betonozása, hézag pótlása (vízbetörés javítás)</t>
  </si>
  <si>
    <t>¹ Idegenvíz kizárás munkafolyamatai</t>
  </si>
  <si>
    <t>3. Fedlap és szűkítő csere DN 600 mm, terhelésnek megfelelően, üzemeltető előírása szerint</t>
  </si>
  <si>
    <t>4. Pontszerű hibahelyek javítása gerincvezetéken, és bekötésen</t>
  </si>
  <si>
    <t>2. Vízzáró réteg készítés, hosszútávú korrozíó és szerkezeti védelem (Szulfátálló réteg készítése)</t>
  </si>
  <si>
    <t>Helyszín</t>
  </si>
  <si>
    <t>1. kerítés csere</t>
  </si>
  <si>
    <t>2. kapu csere</t>
  </si>
  <si>
    <t>3. aszfaltozás</t>
  </si>
  <si>
    <t>1. szivattyú talpidon csere</t>
  </si>
  <si>
    <t>2. nyomócső csere</t>
  </si>
  <si>
    <t>3. nadrágidom csere</t>
  </si>
  <si>
    <t>4. visszacsapó szelep csere</t>
  </si>
  <si>
    <t>5. tolózár csere</t>
  </si>
  <si>
    <t>6. vezetőcső csere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</si>
  <si>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</si>
  <si>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</si>
  <si>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</si>
  <si>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</si>
  <si>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</si>
  <si>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</si>
  <si>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</si>
  <si>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</si>
  <si>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</si>
  <si>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</si>
  <si>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</si>
  <si>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</si>
  <si>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</si>
  <si>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</si>
  <si>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</si>
  <si>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</si>
  <si>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FELÚJÍTÁSOK ÉS PÓTLÁSOK ÖSSZEFOGLALÓ TÁBLÁZATA</t>
  </si>
  <si>
    <t>ÉSZAK ZALAI VÍZ- ÉS CSATORNAMŰ ZÁRTKÖRŰEN MŰKÖDŐ RÉSZVÉNYTÁRSASÁG</t>
  </si>
  <si>
    <t>SZENNYVÍZ ÁGAZAT</t>
  </si>
  <si>
    <t>rövid</t>
  </si>
  <si>
    <t>hosszú</t>
  </si>
  <si>
    <t>Felujítás és pótlás megnevezése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</si>
  <si>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</si>
  <si>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</si>
  <si>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</si>
  <si>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</si>
  <si>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számszerűsített értéke a teljes ütem tekintetében (eFt)</t>
  </si>
  <si>
    <t>I. ütem</t>
  </si>
  <si>
    <t>II. ütem</t>
  </si>
  <si>
    <t>III. ütem</t>
  </si>
  <si>
    <t>ZALASZENTGRÓT</t>
  </si>
  <si>
    <t>Zalaszentgrót-SZV</t>
  </si>
  <si>
    <t>BATYK</t>
  </si>
  <si>
    <t>PAKOD</t>
  </si>
  <si>
    <t>ZALABÉR</t>
  </si>
  <si>
    <t>ZALAVÉG</t>
  </si>
  <si>
    <t>Zalaszentgrót</t>
  </si>
  <si>
    <t>Batyk</t>
  </si>
  <si>
    <t>Pakod</t>
  </si>
  <si>
    <t>Zalabér</t>
  </si>
  <si>
    <t>Zalavég</t>
  </si>
  <si>
    <t>átemelő akna:szulfátálló bevonatolás</t>
  </si>
  <si>
    <t>hatékony, korszerű</t>
  </si>
  <si>
    <t>Szivattyú felújítás</t>
  </si>
  <si>
    <t>közép</t>
  </si>
  <si>
    <t>hatékony üzemeltetés</t>
  </si>
  <si>
    <t>Zalaszentgrót szennyvíztelep</t>
  </si>
  <si>
    <t>Zalaszentgrót Liget tér</t>
  </si>
  <si>
    <t>Gépi rács rekonstrukciója</t>
  </si>
  <si>
    <t>Zalaszentgrót szennyvíztelep kombinált III. műtárgy</t>
  </si>
  <si>
    <t>Levegőztető elemek cseréje</t>
  </si>
  <si>
    <t>Vegyszeradagolók cseréje</t>
  </si>
  <si>
    <t>Áramlásmérő csere</t>
  </si>
  <si>
    <t>Zalaszentgrót szennyvíztelep kombinált II. műtárgy</t>
  </si>
  <si>
    <t>Oxigénvezérlés rekonstrukció</t>
  </si>
  <si>
    <t>Transzformátor csere</t>
  </si>
  <si>
    <t>Zalaszentgrót szennyvíztelepi főátemelő</t>
  </si>
  <si>
    <t>Frekvenciaváltó csere</t>
  </si>
  <si>
    <t>Villamos rekonstrukció és térvilágítás felújítása</t>
  </si>
  <si>
    <t>Szivattyú csere</t>
  </si>
  <si>
    <t>2. légfúvó csere</t>
  </si>
  <si>
    <t>Iszapsűrítő rekonstrukció</t>
  </si>
  <si>
    <t>Utóülepítő rekonstrukció</t>
  </si>
  <si>
    <t>Szivattyú csere (FLYGT 3057)</t>
  </si>
  <si>
    <t>Szivattyú csere (FLYGT 3085)</t>
  </si>
  <si>
    <t>Batyk 3.</t>
  </si>
  <si>
    <t>Batyk 1.</t>
  </si>
  <si>
    <t>Zalaszentgrót Tüskeszentpéter</t>
  </si>
  <si>
    <t>Szivattyú csere (FLYGT 3102)</t>
  </si>
  <si>
    <t>Pakod 2.</t>
  </si>
  <si>
    <t>Zalabér 2.</t>
  </si>
  <si>
    <t>Zalabér 3.</t>
  </si>
  <si>
    <t>Zalavég 1.</t>
  </si>
  <si>
    <t>Zalaszentgrót Csáford 1.</t>
  </si>
  <si>
    <t>Zalaszentgrót Tűztorony tér</t>
  </si>
  <si>
    <t>Szivattyú csere (FLYGT 3127)</t>
  </si>
  <si>
    <t>Zalaszentgrót Zalaudvarnok 1.</t>
  </si>
  <si>
    <t>Zalaszentgrót Kisszentgrót 3.</t>
  </si>
  <si>
    <t>Zalaszentgrót Csáford 3.</t>
  </si>
  <si>
    <t>Zalaszentgrót Kisszentgrót 1.</t>
  </si>
  <si>
    <t>Zalaszentgrót Szentpéteri út</t>
  </si>
  <si>
    <t>Zalaszentgrót Aranyod 2.</t>
  </si>
  <si>
    <t>Batyk 2.</t>
  </si>
  <si>
    <t>Pakod 3.</t>
  </si>
  <si>
    <t>Pakod 5.</t>
  </si>
  <si>
    <t>Zalabér 4.</t>
  </si>
  <si>
    <t>Zalaszentgrót Aranyod 3.</t>
  </si>
  <si>
    <t>Zalaszentgrót Aranyod 4.</t>
  </si>
  <si>
    <t>Zalavég 2.</t>
  </si>
  <si>
    <t>Zalaszentgrót Zalaudvarnok 2.</t>
  </si>
  <si>
    <t>Zalaszentgrót Csáford 2.</t>
  </si>
  <si>
    <t>Zalaszentgrót Csáford 4.</t>
  </si>
  <si>
    <t>Zalaszentgrót Felsőaranyod</t>
  </si>
  <si>
    <t>Zalaszentgrót Kisszentgrót 2.</t>
  </si>
  <si>
    <t>Jelenállapot nem felmérhető.</t>
  </si>
  <si>
    <t>Előre nem látható (váratlan) meghíbásodások megszüntetése, tönkrement gépek pótlása, a folyamatos üzem fentatása érdekében.</t>
  </si>
  <si>
    <t>A megfelelő műszaki állapot elérve az üzembiztonság érdekében .</t>
  </si>
  <si>
    <t>Dugulásveszély, és ebből fakadó szennyvíz elöntés megakadálsozása.</t>
  </si>
  <si>
    <t>Gravitációs szennyvízhálózatnak megfelelő kialakítás.</t>
  </si>
  <si>
    <t>Leromlott a vagyonvédelmi  eszközök állapota.</t>
  </si>
  <si>
    <t>A védterület feladata létesítmények védelme, vagyon és üzembiztonsági szempontból. Jelenlegi állapotban nem biztosítja a fenti funkciókat.</t>
  </si>
  <si>
    <t>A védterület állapotban biztosítja a vagyonvédelmi és működtetési funkciókat.</t>
  </si>
  <si>
    <t>Az építmény megfelelő műszaki állapota révén ellátja a vagyon- és üzembiztonsági feladatait.</t>
  </si>
  <si>
    <t>Az akna statikai stabilitás biztosítása, működőképesség megörzése.</t>
  </si>
  <si>
    <t>Korróziót okozó anyagoknak ellenálló felület.</t>
  </si>
  <si>
    <t>A szivattyú kora, műszaki állapota miatt fennáll a meghibásodás veszélye.</t>
  </si>
  <si>
    <t>A folyamatos szennyvíztovábbítás biztosítása, szennyvízkiömlések megelőzése.</t>
  </si>
  <si>
    <t>Megfelelő hatékonyságú technológia. A gépészeti funkciókat kifogástalanul ellátó szerelvények.</t>
  </si>
  <si>
    <t>A gépészeti szerelvények, műszaki állapota miatt gyakori a meghibásodás.</t>
  </si>
  <si>
    <t>Az elektromos, irányítástechnikai  szerelvények és vezetékek, műszaki állapota miatt fennáll a meghibásodás veszélye.</t>
  </si>
  <si>
    <t>A szennyvízszivattyú elektromos megtáplálása, a folyamatos távfelügyelet biztosítása.</t>
  </si>
  <si>
    <t>Az elektromos paramétereihez illeszkedő erős- és gyengeáramú vezérlőszekrény</t>
  </si>
  <si>
    <t>Állagromlás miatti balesetveszély illetve üzemzavar megszűntetése.</t>
  </si>
  <si>
    <t>Biztonságos használat illetve működőképes állapot.</t>
  </si>
  <si>
    <t xml:space="preserve">gyártó által megadott üzemidő lejár, gyakori üzem közbeni hibák, </t>
  </si>
  <si>
    <t>a berendezés nem tudja betölteni funkcióját, technológiai paraméterek nem teljesülnek. Határérték túllépés várható</t>
  </si>
  <si>
    <t>Hibás betonfelület</t>
  </si>
  <si>
    <t xml:space="preserve">elhasználódott, mechanikai részek elkoptak. </t>
  </si>
  <si>
    <t xml:space="preserve">Mechanikai szennyeződések bejutása a további tisztási egységekbe, súlyos üzemzavarokat okoz </t>
  </si>
  <si>
    <t>elhasználódott gyártó által szavatolt időt túllépte</t>
  </si>
  <si>
    <t>Biológiai tisztítási hatásfok csökkenés határérték túllépést eredményez</t>
  </si>
  <si>
    <t>elhasználódott gyártó által megadott életciklust túllépte, felújítása vagy cseréje szükséges</t>
  </si>
  <si>
    <t>Biológiai tisztítás aerob medence levegőztetése, hiányában határérték túllépést eredményez</t>
  </si>
  <si>
    <t xml:space="preserve">elhasználódott, mechanikai alkatrészek elkoptak. </t>
  </si>
  <si>
    <t>Működése hiányában, határérték túllépés és környezet szennyezés  (iszap elúszás)  várható!</t>
  </si>
  <si>
    <t>Elhasználódott, korszerűtlen energia pazarló állapot.</t>
  </si>
  <si>
    <t>Munkavégzés helyének megvilágítása elégtelen és nem korszerűen szabályozott ezáltal pazarló is.</t>
  </si>
  <si>
    <t>Munkavégzés helyének megvilágítása biztonságos munkavégzés, fényszennyezés elkerülése</t>
  </si>
  <si>
    <t>Berendezések villamos energia ellátását üzembiztonságát veszélyezteti</t>
  </si>
  <si>
    <t xml:space="preserve">A szennyvíz, és a belőle felszabaduló gázok hatására a felületek elkorrodálnak. Ezen elemek cseréje a biztonságos üzemeltetéshez elengedhetetlen. </t>
  </si>
  <si>
    <t>Az üzemelő viziközmű technológiailag elavult, üzemeltetése, és javítása már nem gazdaságos. Jelenleg a piacon magasabb műszaki tartalmak érhetőek el</t>
  </si>
  <si>
    <t>21-32522-1-005-00-12</t>
  </si>
  <si>
    <t>Rendkívüli helyzetből adódó azonnali feladatok (max. 15%)</t>
  </si>
  <si>
    <t>átemelő akna építészeti rekonstrukció</t>
  </si>
  <si>
    <t>átemelő akna gépészeti rekonstrukció (1-6)</t>
  </si>
  <si>
    <t>HBA akna építészeti rekonstrukció</t>
  </si>
  <si>
    <t>HBA akna gépészeti rekonstrukció (1-6)</t>
  </si>
  <si>
    <t>A kiépített rendszer működőképességének megóvása, a biztonságos üzemelés biztosítása miatt van szükség a munka elvégzésére.</t>
  </si>
  <si>
    <t>Ezen elemek cseréje a kiépített rendszer működőképességének megóvása, a biztonságos üzemelés biztosítása miatt van szükség a munka elvégzésére.hez elengedhetetlen.</t>
  </si>
  <si>
    <t>Az üzembiztonság jelentősen növekszik.</t>
  </si>
  <si>
    <t>FMC csere</t>
  </si>
  <si>
    <t>Jelen állapot nem felmérhető.</t>
  </si>
  <si>
    <t>építészeti rekonstrukció</t>
  </si>
  <si>
    <t>Az üzemelő viziközmű technológiailag elavult, jelenleg a piacon magasabb műszaki tartalmak érhetőek el</t>
  </si>
  <si>
    <t>gépészeti rekonstrukció (1-6)</t>
  </si>
  <si>
    <t>szv.csatorna rekonstrukció (NA110 KG-PVC)</t>
  </si>
  <si>
    <t>szv.csatorna rekonstrukció (NA150 AC)</t>
  </si>
  <si>
    <t>szv.csatorna rekonstrukció (NA200 B)</t>
  </si>
  <si>
    <t>szv.csatorna rekonstrukció (NA200 KG-PVC)</t>
  </si>
  <si>
    <t>szv.csatorna rekonstrukció (NA300 B)</t>
  </si>
  <si>
    <t>szv.csatorna rekonstrukció (NA160 KG-PVC)</t>
  </si>
  <si>
    <t>szv.csatorna rekonstrukció (NA 200 AC)</t>
  </si>
  <si>
    <t>szv.csatorna rekonstrukció (NA 200 B)</t>
  </si>
  <si>
    <t>szv.csatorna rekonstrukció (NA 300 A)</t>
  </si>
  <si>
    <t>szv.csatorna rekonstrukció (NA 300 AC)</t>
  </si>
  <si>
    <t>szv.csatorna rekonstrukció (NA 300 B)</t>
  </si>
  <si>
    <t>szv.csatorna rekonstrukció (NA 400 B)</t>
  </si>
  <si>
    <t>összesen</t>
  </si>
  <si>
    <t>védterület³</t>
  </si>
  <si>
    <r>
      <t>Gépészeti felújítás</t>
    </r>
    <r>
      <rPr>
        <vertAlign val="superscript"/>
        <sz val="11"/>
        <rFont val="Calibri"/>
        <family val="2"/>
        <charset val="238"/>
        <scheme val="minor"/>
      </rPr>
      <t>1-6</t>
    </r>
  </si>
  <si>
    <t>²Gépészeti felújítás</t>
  </si>
  <si>
    <t>³Védterület felújítás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</si>
  <si>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 xml:space="preserve">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</si>
  <si>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</si>
  <si>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r>
      <t>ellátásért felelős / ellátásért felelősök képviselője /</t>
    </r>
    <r>
      <rPr>
        <u/>
        <sz val="11"/>
        <color theme="1"/>
        <rFont val="Calibri"/>
        <family val="2"/>
        <charset val="238"/>
        <scheme val="minor"/>
      </rPr>
      <t xml:space="preserve"> 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</si>
  <si>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t>Zalaszentgrót Zalaudvarnok I.</t>
  </si>
  <si>
    <t>8 db fedlap helyreállítás</t>
  </si>
  <si>
    <t>3 db fedlap helyreállítás</t>
  </si>
  <si>
    <t>Zalaszentgrót Szentpéteri utca</t>
  </si>
  <si>
    <t>Zalaszentgrót osztatlan közös</t>
  </si>
  <si>
    <t>Pénzügyi megállapodás</t>
  </si>
  <si>
    <t>gépészeti felújítás</t>
  </si>
  <si>
    <t>COCACOLA-nál lévő átfolyásmérő leolvasó egységének kihelyezése közterületre</t>
  </si>
  <si>
    <t>4 db fedlap helyreállítás</t>
  </si>
  <si>
    <t>csatornahálózat rekonstrukció (125 fm NA200)</t>
  </si>
  <si>
    <t>csatornahálózat rekonstrukció (210fm) - nyomvonalas helyreáll. Magyar Közút!</t>
  </si>
  <si>
    <t>Zalaszentgrót Kossuth utca</t>
  </si>
  <si>
    <t>Zalaszentgrót Batthyány u.</t>
  </si>
  <si>
    <t>vezérlőszekrény és műszerezés cseréje,FMC csere Siemens PLC-re</t>
  </si>
  <si>
    <t>vezérlőszekrény és műszerezés cseréje,Siemens PLC kiépítése és M2M GPRS kommunikáció, beillesztés folyamat felügyeletbe</t>
  </si>
  <si>
    <t>villamos és irányítástechnika felújítása</t>
  </si>
  <si>
    <t>szivattyú csere 2 db - FLYGT 3127.180 250-es jk</t>
  </si>
  <si>
    <t>Tervezett feladatok nettó költsége a teljes ütem tekintetében (eFt)</t>
  </si>
  <si>
    <t>Rendelkezésre álló források megnevezése</t>
  </si>
  <si>
    <t>Gördülő fejlesztési terv a 2021 - 2035 időszakra</t>
  </si>
  <si>
    <t>Forrás       2021 évre</t>
  </si>
  <si>
    <t>2021 évre a fejlesztési forrás biztosított</t>
  </si>
  <si>
    <t>Használati díj (2021)</t>
  </si>
  <si>
    <t>Használati díj (2022-2025)</t>
  </si>
  <si>
    <t>Használati díj (2026-2035)</t>
  </si>
  <si>
    <t>Zalaszentgrót Tüskeszentpéter Szív - Nyár - Akácfa u.kereszteződésében lévő gravitációs akna</t>
  </si>
  <si>
    <t xml:space="preserve">A szennyvíz, és a belőle felszabaduló gázok hatására a felületek elkorrodálnak. A bélelés a biztonságos üzemeltetéshez elengedhetetlen. </t>
  </si>
  <si>
    <t>fogadó akna bélelés</t>
  </si>
  <si>
    <t>Zalabér I. szv.átemelő</t>
  </si>
  <si>
    <t>átemelő akna bélelés</t>
  </si>
  <si>
    <t>Zalaszentgrót Csáford 2. szv.átemelő</t>
  </si>
  <si>
    <t>folyamatfelügyelet kiépítése, és beillesztése a központi rendszerbe, jelenlegi Urh rádiós kommunkiáció átalakítása GPRS rendszerre, új vezérlő szekrény kiépítése Siemens PLCvel GPRS kommunikációval</t>
  </si>
  <si>
    <t>FMC200 vezérlő cseréje Siemens PLC-re, beillesztés a ff. Rendszerbe</t>
  </si>
  <si>
    <t>Zalaszentgrót Kinizsi tér (autóbusz pályaudvar)</t>
  </si>
  <si>
    <t xml:space="preserve">csatornahálózat rekonstrukció (350 fm NA 300) - nyomvonalas helyrell. </t>
  </si>
  <si>
    <t>Zalaszentgrót Aranyod 3. szv átemelő</t>
  </si>
  <si>
    <t>Zalaszentgrót Aranyod 4. szv átemelő</t>
  </si>
  <si>
    <t>FMC csere Siemens PLC-re</t>
  </si>
  <si>
    <t>KPA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</si>
</sst>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F_t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40">
    <xf numFmtId="0" fontId="0" fillId="0" borderId="0" xfId="0"/>
    <xf numFmtId="3" fontId="0" fillId="3" borderId="3" xfId="0" applyNumberFormat="1" applyFont="1" applyFill="1" applyBorder="1" applyAlignment="1">
      <alignment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6" fillId="3" borderId="24" xfId="0" applyNumberFormat="1" applyFont="1" applyFill="1" applyBorder="1" applyAlignment="1">
      <alignment horizontal="center" vertical="center"/>
    </xf>
    <xf numFmtId="3" fontId="6" fillId="4" borderId="24" xfId="0" applyNumberFormat="1" applyFont="1" applyFill="1" applyBorder="1" applyAlignment="1">
      <alignment horizontal="center" vertical="center"/>
    </xf>
    <xf numFmtId="3" fontId="6" fillId="5" borderId="24" xfId="0" applyNumberFormat="1" applyFont="1" applyFill="1" applyBorder="1" applyAlignment="1">
      <alignment horizontal="center" vertical="center"/>
    </xf>
    <xf numFmtId="3" fontId="6" fillId="5" borderId="25" xfId="0" applyNumberFormat="1" applyFont="1" applyFill="1" applyBorder="1" applyAlignment="1">
      <alignment horizontal="center" vertical="center"/>
    </xf>
    <xf numFmtId="3" fontId="0" fillId="5" borderId="26" xfId="0" applyNumberFormat="1" applyFont="1" applyFill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3" fontId="4" fillId="0" borderId="5" xfId="0" applyNumberFormat="1" applyFont="1" applyFill="1" applyBorder="1" applyAlignment="1">
      <alignment horizontal="center" vertical="center"/>
    </xf>
    <xf numFmtId="3" fontId="0" fillId="7" borderId="3" xfId="0" applyNumberFormat="1" applyFont="1" applyFill="1" applyBorder="1" applyAlignment="1">
      <alignment vertical="center"/>
    </xf>
    <xf numFmtId="3" fontId="0" fillId="8" borderId="3" xfId="0" applyNumberFormat="1" applyFont="1" applyFill="1" applyBorder="1" applyAlignment="1">
      <alignment vertical="center"/>
    </xf>
    <xf numFmtId="3" fontId="0" fillId="7" borderId="9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 wrapText="1"/>
    </xf>
    <xf numFmtId="3" fontId="0" fillId="5" borderId="27" xfId="0" applyNumberFormat="1" applyFont="1" applyFill="1" applyBorder="1" applyAlignment="1">
      <alignment vertical="center" wrapText="1"/>
    </xf>
    <xf numFmtId="3" fontId="0" fillId="5" borderId="27" xfId="0" applyNumberFormat="1" applyFont="1" applyFill="1" applyBorder="1" applyAlignment="1">
      <alignment vertical="center"/>
    </xf>
    <xf numFmtId="3" fontId="6" fillId="7" borderId="24" xfId="0" applyNumberFormat="1" applyFont="1" applyFill="1" applyBorder="1" applyAlignment="1">
      <alignment horizontal="center" vertical="center"/>
    </xf>
    <xf numFmtId="164" fontId="8" fillId="0" borderId="0" xfId="0" applyNumberFormat="1" applyFont="1"/>
    <xf numFmtId="164" fontId="8" fillId="0" borderId="0" xfId="2" applyNumberFormat="1" applyFont="1"/>
    <xf numFmtId="164" fontId="10" fillId="0" borderId="5" xfId="1" applyNumberFormat="1" applyFont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right"/>
    </xf>
    <xf numFmtId="164" fontId="10" fillId="0" borderId="3" xfId="1" applyNumberFormat="1" applyFont="1" applyFill="1" applyBorder="1" applyAlignment="1">
      <alignment vertical="center"/>
    </xf>
    <xf numFmtId="164" fontId="8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64" fontId="11" fillId="0" borderId="3" xfId="1" applyNumberFormat="1" applyFont="1" applyFill="1" applyBorder="1"/>
    <xf numFmtId="164" fontId="11" fillId="0" borderId="3" xfId="1" applyNumberFormat="1" applyFont="1" applyFill="1" applyBorder="1" applyAlignment="1">
      <alignment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vertical="center"/>
    </xf>
    <xf numFmtId="164" fontId="11" fillId="2" borderId="3" xfId="1" applyNumberFormat="1" applyFont="1" applyFill="1" applyBorder="1" applyAlignment="1">
      <alignment horizontal="center" vertical="center"/>
    </xf>
    <xf numFmtId="164" fontId="11" fillId="2" borderId="3" xfId="1" applyNumberFormat="1" applyFont="1" applyFill="1" applyBorder="1" applyAlignment="1">
      <alignment horizontal="left" vertical="center"/>
    </xf>
    <xf numFmtId="164" fontId="10" fillId="2" borderId="3" xfId="1" applyNumberFormat="1" applyFont="1" applyFill="1" applyBorder="1" applyAlignment="1">
      <alignment horizontal="left" vertical="center"/>
    </xf>
    <xf numFmtId="164" fontId="11" fillId="2" borderId="3" xfId="1" applyNumberFormat="1" applyFont="1" applyFill="1" applyBorder="1" applyAlignment="1">
      <alignment horizontal="right" vertical="center" wrapText="1"/>
    </xf>
    <xf numFmtId="164" fontId="10" fillId="2" borderId="3" xfId="1" applyNumberFormat="1" applyFont="1" applyFill="1" applyBorder="1"/>
    <xf numFmtId="14" fontId="10" fillId="2" borderId="3" xfId="1" applyNumberFormat="1" applyFont="1" applyFill="1" applyBorder="1" applyAlignment="1">
      <alignment horizontal="right" vertical="center" wrapText="1"/>
    </xf>
    <xf numFmtId="14" fontId="10" fillId="2" borderId="3" xfId="1" applyNumberFormat="1" applyFont="1" applyFill="1" applyBorder="1"/>
    <xf numFmtId="164" fontId="10" fillId="2" borderId="9" xfId="1" applyNumberFormat="1" applyFont="1" applyFill="1" applyBorder="1"/>
    <xf numFmtId="164" fontId="11" fillId="2" borderId="3" xfId="1" applyNumberFormat="1" applyFont="1" applyFill="1" applyBorder="1" applyAlignment="1">
      <alignment horizontal="center"/>
    </xf>
    <xf numFmtId="164" fontId="11" fillId="2" borderId="3" xfId="1" applyNumberFormat="1" applyFont="1" applyFill="1" applyBorder="1" applyAlignment="1">
      <alignment horizontal="right"/>
    </xf>
    <xf numFmtId="164" fontId="11" fillId="2" borderId="3" xfId="1" applyNumberFormat="1" applyFont="1" applyFill="1" applyBorder="1"/>
    <xf numFmtId="164" fontId="11" fillId="2" borderId="9" xfId="1" applyNumberFormat="1" applyFont="1" applyFill="1" applyBorder="1"/>
    <xf numFmtId="164" fontId="10" fillId="0" borderId="3" xfId="1" applyNumberFormat="1" applyFont="1" applyFill="1" applyBorder="1" applyAlignment="1">
      <alignment vertical="center" wrapText="1"/>
    </xf>
    <xf numFmtId="164" fontId="10" fillId="0" borderId="3" xfId="1" applyNumberFormat="1" applyFont="1" applyFill="1" applyBorder="1" applyAlignment="1">
      <alignment horizontal="left" vertical="center" wrapText="1"/>
    </xf>
    <xf numFmtId="164" fontId="11" fillId="0" borderId="3" xfId="1" applyNumberFormat="1" applyFont="1" applyBorder="1" applyAlignment="1">
      <alignment horizontal="right" vertical="center" wrapText="1"/>
    </xf>
    <xf numFmtId="164" fontId="11" fillId="0" borderId="3" xfId="1" applyNumberFormat="1" applyFont="1" applyBorder="1"/>
    <xf numFmtId="164" fontId="8" fillId="0" borderId="4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8" fillId="0" borderId="4" xfId="0" applyNumberFormat="1" applyFont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center"/>
    </xf>
    <xf numFmtId="164" fontId="10" fillId="0" borderId="3" xfId="1" applyNumberFormat="1" applyFont="1" applyFill="1" applyBorder="1"/>
    <xf numFmtId="14" fontId="10" fillId="0" borderId="3" xfId="1" applyNumberFormat="1" applyFont="1" applyFill="1" applyBorder="1"/>
    <xf numFmtId="164" fontId="11" fillId="0" borderId="9" xfId="1" applyNumberFormat="1" applyFont="1" applyFill="1" applyBorder="1"/>
    <xf numFmtId="164" fontId="8" fillId="0" borderId="0" xfId="0" applyNumberFormat="1" applyFont="1" applyFill="1"/>
    <xf numFmtId="164" fontId="8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vertical="center"/>
    </xf>
    <xf numFmtId="164" fontId="10" fillId="0" borderId="5" xfId="1" applyNumberFormat="1" applyFont="1" applyFill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164" fontId="10" fillId="0" borderId="3" xfId="1" applyNumberFormat="1" applyFont="1" applyFill="1" applyBorder="1" applyAlignment="1">
      <alignment horizontal="left" vertical="center"/>
    </xf>
    <xf numFmtId="164" fontId="11" fillId="0" borderId="0" xfId="1" applyNumberFormat="1" applyFont="1" applyBorder="1"/>
    <xf numFmtId="164" fontId="10" fillId="0" borderId="0" xfId="1" applyNumberFormat="1" applyFont="1"/>
    <xf numFmtId="164" fontId="10" fillId="0" borderId="3" xfId="1" applyNumberFormat="1" applyFont="1" applyBorder="1" applyAlignment="1">
      <alignment horizontal="center" vertical="center"/>
    </xf>
    <xf numFmtId="164" fontId="8" fillId="0" borderId="3" xfId="0" applyNumberFormat="1" applyFont="1" applyBorder="1"/>
    <xf numFmtId="164" fontId="10" fillId="0" borderId="3" xfId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horizontal="center"/>
    </xf>
    <xf numFmtId="0" fontId="10" fillId="0" borderId="3" xfId="1" applyFont="1" applyFill="1" applyBorder="1" applyAlignment="1">
      <alignment vertical="center"/>
    </xf>
    <xf numFmtId="164" fontId="10" fillId="0" borderId="3" xfId="1" applyNumberFormat="1" applyFont="1" applyFill="1" applyBorder="1" applyAlignment="1">
      <alignment horizontal="left" vertical="center" wrapText="1" shrinkToFit="1"/>
    </xf>
    <xf numFmtId="164" fontId="8" fillId="0" borderId="4" xfId="0" applyNumberFormat="1" applyFont="1" applyBorder="1" applyAlignment="1">
      <alignment horizontal="left" vertical="center" wrapText="1"/>
    </xf>
    <xf numFmtId="164" fontId="10" fillId="0" borderId="4" xfId="1" applyNumberFormat="1" applyFont="1" applyFill="1" applyBorder="1" applyAlignment="1">
      <alignment vertical="center" wrapText="1"/>
    </xf>
    <xf numFmtId="0" fontId="10" fillId="0" borderId="3" xfId="1" applyFont="1" applyFill="1" applyBorder="1"/>
    <xf numFmtId="164" fontId="10" fillId="0" borderId="3" xfId="1" applyNumberFormat="1" applyFont="1" applyFill="1" applyBorder="1" applyAlignment="1">
      <alignment wrapText="1"/>
    </xf>
    <xf numFmtId="164" fontId="10" fillId="0" borderId="3" xfId="1" applyNumberFormat="1" applyFont="1" applyFill="1" applyBorder="1" applyAlignment="1">
      <alignment horizontal="left" wrapText="1" shrinkToFit="1"/>
    </xf>
    <xf numFmtId="164" fontId="10" fillId="2" borderId="3" xfId="1" applyNumberFormat="1" applyFont="1" applyFill="1" applyBorder="1" applyAlignment="1">
      <alignment vertical="center"/>
    </xf>
    <xf numFmtId="164" fontId="10" fillId="6" borderId="3" xfId="1" applyNumberFormat="1" applyFont="1" applyFill="1" applyBorder="1"/>
    <xf numFmtId="164" fontId="11" fillId="6" borderId="3" xfId="1" applyNumberFormat="1" applyFont="1" applyFill="1" applyBorder="1" applyAlignment="1">
      <alignment horizontal="center"/>
    </xf>
    <xf numFmtId="164" fontId="11" fillId="6" borderId="3" xfId="1" applyNumberFormat="1" applyFont="1" applyFill="1" applyBorder="1" applyAlignment="1">
      <alignment horizontal="right"/>
    </xf>
    <xf numFmtId="164" fontId="11" fillId="6" borderId="3" xfId="1" applyNumberFormat="1" applyFont="1" applyFill="1" applyBorder="1"/>
    <xf numFmtId="14" fontId="10" fillId="6" borderId="3" xfId="1" applyNumberFormat="1" applyFont="1" applyFill="1" applyBorder="1"/>
    <xf numFmtId="164" fontId="11" fillId="6" borderId="9" xfId="1" applyNumberFormat="1" applyFont="1" applyFill="1" applyBorder="1"/>
    <xf numFmtId="164" fontId="8" fillId="6" borderId="3" xfId="0" applyNumberFormat="1" applyFont="1" applyFill="1" applyBorder="1"/>
    <xf numFmtId="14" fontId="8" fillId="0" borderId="3" xfId="0" applyNumberFormat="1" applyFont="1" applyBorder="1"/>
    <xf numFmtId="164" fontId="8" fillId="2" borderId="3" xfId="0" applyNumberFormat="1" applyFont="1" applyFill="1" applyBorder="1"/>
    <xf numFmtId="14" fontId="8" fillId="2" borderId="3" xfId="0" applyNumberFormat="1" applyFont="1" applyFill="1" applyBorder="1"/>
    <xf numFmtId="14" fontId="8" fillId="6" borderId="3" xfId="0" applyNumberFormat="1" applyFont="1" applyFill="1" applyBorder="1"/>
    <xf numFmtId="164" fontId="11" fillId="0" borderId="23" xfId="1" applyNumberFormat="1" applyFont="1" applyBorder="1"/>
    <xf numFmtId="164" fontId="11" fillId="0" borderId="24" xfId="1" applyNumberFormat="1" applyFont="1" applyBorder="1"/>
    <xf numFmtId="164" fontId="9" fillId="0" borderId="24" xfId="2" applyNumberFormat="1" applyFont="1" applyBorder="1"/>
    <xf numFmtId="164" fontId="9" fillId="0" borderId="0" xfId="2" applyNumberFormat="1" applyFont="1"/>
    <xf numFmtId="164" fontId="13" fillId="0" borderId="0" xfId="0" applyNumberFormat="1" applyFont="1"/>
    <xf numFmtId="164" fontId="13" fillId="0" borderId="0" xfId="2" applyNumberFormat="1" applyFont="1"/>
    <xf numFmtId="164" fontId="9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164" fontId="9" fillId="0" borderId="0" xfId="0" applyNumberFormat="1" applyFont="1"/>
    <xf numFmtId="164" fontId="9" fillId="0" borderId="3" xfId="2" applyNumberFormat="1" applyFont="1" applyBorder="1" applyAlignment="1">
      <alignment horizontal="center" vertical="center" wrapText="1"/>
    </xf>
    <xf numFmtId="3" fontId="6" fillId="7" borderId="25" xfId="0" applyNumberFormat="1" applyFont="1" applyFill="1" applyBorder="1" applyAlignment="1">
      <alignment horizontal="center" vertical="center"/>
    </xf>
    <xf numFmtId="14" fontId="10" fillId="0" borderId="3" xfId="1" applyNumberFormat="1" applyFont="1" applyFill="1" applyBorder="1" applyAlignment="1">
      <alignment horizontal="center" vertical="center"/>
    </xf>
    <xf numFmtId="14" fontId="10" fillId="0" borderId="3" xfId="1" applyNumberFormat="1" applyFont="1" applyBorder="1" applyAlignment="1">
      <alignment horizontal="center" vertical="center" wrapText="1"/>
    </xf>
    <xf numFmtId="14" fontId="10" fillId="0" borderId="3" xfId="1" applyNumberFormat="1" applyFont="1" applyBorder="1" applyAlignment="1">
      <alignment horizontal="center" vertical="center"/>
    </xf>
    <xf numFmtId="14" fontId="10" fillId="2" borderId="3" xfId="1" applyNumberFormat="1" applyFont="1" applyFill="1" applyBorder="1" applyAlignment="1">
      <alignment horizontal="center" vertical="center" wrapText="1"/>
    </xf>
    <xf numFmtId="14" fontId="10" fillId="2" borderId="3" xfId="1" applyNumberFormat="1" applyFont="1" applyFill="1" applyBorder="1" applyAlignment="1">
      <alignment horizontal="center" vertical="center"/>
    </xf>
    <xf numFmtId="164" fontId="10" fillId="2" borderId="3" xfId="1" applyNumberFormat="1" applyFont="1" applyFill="1" applyBorder="1" applyAlignment="1">
      <alignment horizontal="center"/>
    </xf>
    <xf numFmtId="164" fontId="11" fillId="2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wrapText="1"/>
    </xf>
    <xf numFmtId="164" fontId="11" fillId="2" borderId="3" xfId="1" applyNumberFormat="1" applyFont="1" applyFill="1" applyBorder="1" applyAlignment="1">
      <alignment horizontal="center" wrapText="1"/>
    </xf>
    <xf numFmtId="164" fontId="10" fillId="0" borderId="3" xfId="1" applyNumberFormat="1" applyFont="1" applyBorder="1" applyAlignment="1">
      <alignment horizontal="center" wrapText="1"/>
    </xf>
    <xf numFmtId="164" fontId="10" fillId="6" borderId="3" xfId="1" applyNumberFormat="1" applyFont="1" applyFill="1" applyBorder="1" applyAlignment="1">
      <alignment horizontal="center" wrapText="1"/>
    </xf>
    <xf numFmtId="3" fontId="0" fillId="9" borderId="3" xfId="0" applyNumberFormat="1" applyFont="1" applyFill="1" applyBorder="1" applyAlignment="1">
      <alignment vertical="center"/>
    </xf>
    <xf numFmtId="164" fontId="10" fillId="2" borderId="3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/>
    </xf>
    <xf numFmtId="164" fontId="10" fillId="0" borderId="0" xfId="1" applyNumberFormat="1" applyFont="1" applyBorder="1"/>
    <xf numFmtId="164" fontId="10" fillId="6" borderId="3" xfId="1" applyNumberFormat="1" applyFont="1" applyFill="1" applyBorder="1" applyAlignment="1">
      <alignment horizontal="center" vertical="center" wrapText="1"/>
    </xf>
    <xf numFmtId="164" fontId="11" fillId="0" borderId="24" xfId="1" applyNumberFormat="1" applyFont="1" applyBorder="1" applyAlignment="1">
      <alignment horizontal="center" vertical="center" wrapText="1"/>
    </xf>
    <xf numFmtId="164" fontId="11" fillId="2" borderId="3" xfId="1" applyNumberFormat="1" applyFont="1" applyFill="1" applyBorder="1" applyAlignment="1">
      <alignment vertical="center"/>
    </xf>
    <xf numFmtId="164" fontId="11" fillId="0" borderId="24" xfId="1" applyNumberFormat="1" applyFont="1" applyBorder="1" applyAlignment="1">
      <alignment horizontal="center" vertical="center"/>
    </xf>
    <xf numFmtId="164" fontId="10" fillId="2" borderId="3" xfId="1" applyNumberFormat="1" applyFont="1" applyFill="1" applyBorder="1" applyAlignment="1">
      <alignment horizontal="center" vertical="center" wrapText="1"/>
    </xf>
    <xf numFmtId="164" fontId="11" fillId="6" borderId="3" xfId="1" applyNumberFormat="1" applyFont="1" applyFill="1" applyBorder="1" applyAlignment="1">
      <alignment horizontal="center" vertical="center" wrapText="1"/>
    </xf>
    <xf numFmtId="164" fontId="10" fillId="2" borderId="9" xfId="1" applyNumberFormat="1" applyFont="1" applyFill="1" applyBorder="1" applyAlignment="1">
      <alignment wrapText="1"/>
    </xf>
    <xf numFmtId="164" fontId="11" fillId="2" borderId="9" xfId="1" applyNumberFormat="1" applyFont="1" applyFill="1" applyBorder="1" applyAlignment="1">
      <alignment wrapText="1"/>
    </xf>
    <xf numFmtId="164" fontId="10" fillId="0" borderId="3" xfId="0" applyNumberFormat="1" applyFont="1" applyFill="1" applyBorder="1" applyAlignment="1">
      <alignment horizontal="left" wrapText="1"/>
    </xf>
    <xf numFmtId="164" fontId="10" fillId="0" borderId="3" xfId="0" applyNumberFormat="1" applyFont="1" applyFill="1" applyBorder="1" applyAlignment="1"/>
    <xf numFmtId="164" fontId="10" fillId="0" borderId="3" xfId="0" applyNumberFormat="1" applyFont="1" applyFill="1" applyBorder="1" applyAlignment="1">
      <alignment horizontal="left" vertical="center" wrapText="1"/>
    </xf>
    <xf numFmtId="164" fontId="11" fillId="0" borderId="24" xfId="1" applyNumberFormat="1" applyFont="1" applyFill="1" applyBorder="1"/>
    <xf numFmtId="3" fontId="6" fillId="8" borderId="24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vertical="center" wrapText="1"/>
    </xf>
    <xf numFmtId="164" fontId="10" fillId="0" borderId="3" xfId="1" applyNumberFormat="1" applyFont="1" applyBorder="1" applyAlignment="1">
      <alignment horizontal="left"/>
    </xf>
    <xf numFmtId="164" fontId="11" fillId="0" borderId="3" xfId="1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 wrapText="1"/>
    </xf>
    <xf numFmtId="14" fontId="8" fillId="0" borderId="3" xfId="0" applyNumberFormat="1" applyFont="1" applyBorder="1" applyAlignment="1">
      <alignment horizontal="center" vertical="center"/>
    </xf>
    <xf numFmtId="14" fontId="10" fillId="0" borderId="4" xfId="1" applyNumberFormat="1" applyFont="1" applyFill="1" applyBorder="1" applyAlignment="1">
      <alignment horizontal="center" vertical="center"/>
    </xf>
    <xf numFmtId="3" fontId="0" fillId="3" borderId="4" xfId="0" applyNumberFormat="1" applyFont="1" applyFill="1" applyBorder="1" applyAlignment="1">
      <alignment vertical="center"/>
    </xf>
    <xf numFmtId="3" fontId="0" fillId="9" borderId="4" xfId="0" applyNumberFormat="1" applyFont="1" applyFill="1" applyBorder="1" applyAlignment="1">
      <alignment vertical="center"/>
    </xf>
    <xf numFmtId="3" fontId="0" fillId="7" borderId="4" xfId="0" applyNumberFormat="1" applyFont="1" applyFill="1" applyBorder="1" applyAlignment="1">
      <alignment vertical="center"/>
    </xf>
    <xf numFmtId="3" fontId="0" fillId="7" borderId="27" xfId="0" applyNumberFormat="1" applyFont="1" applyFill="1" applyBorder="1" applyAlignment="1">
      <alignment vertical="center"/>
    </xf>
    <xf numFmtId="164" fontId="11" fillId="0" borderId="4" xfId="1" applyNumberFormat="1" applyFont="1" applyFill="1" applyBorder="1"/>
    <xf numFmtId="164" fontId="10" fillId="0" borderId="4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right"/>
    </xf>
    <xf numFmtId="164" fontId="10" fillId="0" borderId="4" xfId="1" applyNumberFormat="1" applyFont="1" applyFill="1" applyBorder="1" applyAlignment="1">
      <alignment vertical="center"/>
    </xf>
    <xf numFmtId="164" fontId="8" fillId="0" borderId="4" xfId="0" applyNumberFormat="1" applyFont="1" applyBorder="1" applyAlignment="1">
      <alignment vertical="center" wrapText="1"/>
    </xf>
    <xf numFmtId="164" fontId="10" fillId="0" borderId="22" xfId="1" applyNumberFormat="1" applyFont="1" applyBorder="1" applyAlignment="1">
      <alignment horizontal="center" vertical="center"/>
    </xf>
    <xf numFmtId="3" fontId="0" fillId="4" borderId="4" xfId="0" applyNumberFormat="1" applyFont="1" applyFill="1" applyBorder="1" applyAlignment="1">
      <alignment vertical="center"/>
    </xf>
    <xf numFmtId="3" fontId="0" fillId="5" borderId="4" xfId="0" applyNumberFormat="1" applyFont="1" applyFill="1" applyBorder="1" applyAlignment="1">
      <alignment vertical="center"/>
    </xf>
    <xf numFmtId="164" fontId="11" fillId="0" borderId="5" xfId="1" applyNumberFormat="1" applyFont="1" applyFill="1" applyBorder="1" applyAlignment="1">
      <alignment horizontal="right"/>
    </xf>
    <xf numFmtId="164" fontId="10" fillId="0" borderId="5" xfId="0" applyNumberFormat="1" applyFont="1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164" fontId="11" fillId="0" borderId="5" xfId="1" applyNumberFormat="1" applyFont="1" applyFill="1" applyBorder="1"/>
    <xf numFmtId="164" fontId="11" fillId="0" borderId="5" xfId="1" applyNumberFormat="1" applyFont="1" applyFill="1" applyBorder="1" applyAlignment="1">
      <alignment horizontal="center" vertical="center" wrapText="1"/>
    </xf>
    <xf numFmtId="164" fontId="10" fillId="0" borderId="5" xfId="1" applyNumberFormat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vertical="center"/>
    </xf>
    <xf numFmtId="14" fontId="10" fillId="0" borderId="5" xfId="1" applyNumberFormat="1" applyFont="1" applyFill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3" fontId="0" fillId="3" borderId="5" xfId="0" applyNumberFormat="1" applyFont="1" applyFill="1" applyBorder="1" applyAlignment="1">
      <alignment vertical="center"/>
    </xf>
    <xf numFmtId="3" fontId="0" fillId="4" borderId="5" xfId="0" applyNumberFormat="1" applyFont="1" applyFill="1" applyBorder="1" applyAlignment="1">
      <alignment vertical="center"/>
    </xf>
    <xf numFmtId="3" fontId="0" fillId="5" borderId="5" xfId="0" applyNumberFormat="1" applyFont="1" applyFill="1" applyBorder="1" applyAlignment="1">
      <alignment vertical="center"/>
    </xf>
    <xf numFmtId="164" fontId="10" fillId="0" borderId="3" xfId="1" applyNumberFormat="1" applyFont="1" applyBorder="1"/>
    <xf numFmtId="164" fontId="11" fillId="0" borderId="3" xfId="1" applyNumberFormat="1" applyFont="1" applyBorder="1" applyAlignment="1">
      <alignment horizontal="center" wrapText="1"/>
    </xf>
    <xf numFmtId="164" fontId="11" fillId="0" borderId="3" xfId="1" applyNumberFormat="1" applyFont="1" applyBorder="1" applyAlignment="1">
      <alignment horizontal="left"/>
    </xf>
    <xf numFmtId="164" fontId="8" fillId="0" borderId="3" xfId="0" applyNumberFormat="1" applyFont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vertical="center"/>
    </xf>
    <xf numFmtId="3" fontId="6" fillId="9" borderId="3" xfId="0" applyNumberFormat="1" applyFont="1" applyFill="1" applyBorder="1" applyAlignment="1">
      <alignment vertical="center"/>
    </xf>
    <xf numFmtId="3" fontId="6" fillId="7" borderId="3" xfId="0" applyNumberFormat="1" applyFont="1" applyFill="1" applyBorder="1" applyAlignment="1">
      <alignment vertical="center"/>
    </xf>
    <xf numFmtId="3" fontId="0" fillId="5" borderId="7" xfId="0" applyNumberFormat="1" applyFont="1" applyFill="1" applyBorder="1" applyAlignment="1">
      <alignment vertical="center"/>
    </xf>
    <xf numFmtId="3" fontId="6" fillId="7" borderId="9" xfId="0" applyNumberFormat="1" applyFont="1" applyFill="1" applyBorder="1" applyAlignment="1">
      <alignment vertical="center"/>
    </xf>
    <xf numFmtId="164" fontId="11" fillId="0" borderId="4" xfId="1" applyNumberFormat="1" applyFont="1" applyFill="1" applyBorder="1" applyAlignment="1">
      <alignment vertical="center"/>
    </xf>
    <xf numFmtId="0" fontId="10" fillId="0" borderId="3" xfId="1" applyFont="1" applyFill="1" applyBorder="1" applyAlignment="1">
      <alignment vertical="center" wrapText="1"/>
    </xf>
    <xf numFmtId="3" fontId="6" fillId="9" borderId="24" xfId="0" applyNumberFormat="1" applyFont="1" applyFill="1" applyBorder="1" applyAlignment="1">
      <alignment horizontal="center" vertical="center"/>
    </xf>
    <xf numFmtId="3" fontId="0" fillId="8" borderId="4" xfId="0" applyNumberFormat="1" applyFont="1" applyFill="1" applyBorder="1" applyAlignment="1">
      <alignment vertical="center"/>
    </xf>
    <xf numFmtId="164" fontId="8" fillId="0" borderId="4" xfId="0" applyNumberFormat="1" applyFont="1" applyFill="1" applyBorder="1" applyAlignment="1">
      <alignment vertical="center"/>
    </xf>
    <xf numFmtId="164" fontId="10" fillId="0" borderId="5" xfId="1" applyNumberFormat="1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vertical="center" wrapText="1"/>
    </xf>
    <xf numFmtId="164" fontId="8" fillId="0" borderId="3" xfId="2" applyNumberFormat="1" applyFont="1" applyBorder="1" applyAlignment="1">
      <alignment horizontal="center" vertical="center"/>
    </xf>
    <xf numFmtId="164" fontId="8" fillId="0" borderId="22" xfId="2" applyNumberFormat="1" applyFont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164" fontId="8" fillId="0" borderId="3" xfId="2" applyNumberFormat="1" applyFont="1" applyBorder="1" applyAlignment="1">
      <alignment horizontal="center" vertical="center"/>
    </xf>
    <xf numFmtId="164" fontId="8" fillId="8" borderId="4" xfId="0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right"/>
    </xf>
    <xf numFmtId="164" fontId="0" fillId="0" borderId="8" xfId="0" applyNumberFormat="1" applyFont="1" applyBorder="1" applyAlignment="1">
      <alignment horizontal="left"/>
    </xf>
    <xf numFmtId="164" fontId="0" fillId="0" borderId="3" xfId="0" applyNumberFormat="1" applyFont="1" applyBorder="1" applyAlignment="1">
      <alignment horizontal="left"/>
    </xf>
    <xf numFmtId="0" fontId="4" fillId="3" borderId="3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164" fontId="9" fillId="0" borderId="15" xfId="2" applyNumberFormat="1" applyFont="1" applyBorder="1" applyAlignment="1">
      <alignment horizontal="center" vertical="center" wrapText="1"/>
    </xf>
    <xf numFmtId="164" fontId="9" fillId="0" borderId="18" xfId="2" applyNumberFormat="1" applyFont="1" applyBorder="1" applyAlignment="1">
      <alignment horizontal="center" vertical="center" wrapText="1"/>
    </xf>
    <xf numFmtId="164" fontId="9" fillId="0" borderId="20" xfId="2" applyNumberFormat="1" applyFont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left"/>
    </xf>
    <xf numFmtId="0" fontId="4" fillId="5" borderId="3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164" fontId="0" fillId="0" borderId="5" xfId="2" applyNumberFormat="1" applyFont="1" applyBorder="1" applyAlignment="1">
      <alignment horizontal="center" vertical="center" wrapText="1"/>
    </xf>
    <xf numFmtId="164" fontId="0" fillId="0" borderId="28" xfId="2" applyNumberFormat="1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wrapText="1"/>
    </xf>
    <xf numFmtId="164" fontId="9" fillId="0" borderId="3" xfId="2" applyNumberFormat="1" applyFont="1" applyBorder="1" applyAlignment="1">
      <alignment horizontal="center" vertical="center" wrapText="1"/>
    </xf>
    <xf numFmtId="164" fontId="9" fillId="0" borderId="9" xfId="2" applyNumberFormat="1" applyFont="1" applyBorder="1" applyAlignment="1">
      <alignment horizontal="center" vertical="center" wrapText="1"/>
    </xf>
    <xf numFmtId="164" fontId="8" fillId="0" borderId="3" xfId="2" applyNumberFormat="1" applyFont="1" applyBorder="1" applyAlignment="1">
      <alignment horizontal="center" vertical="center"/>
    </xf>
    <xf numFmtId="164" fontId="8" fillId="0" borderId="22" xfId="2" applyNumberFormat="1" applyFont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164" fontId="9" fillId="0" borderId="16" xfId="2" applyNumberFormat="1" applyFont="1" applyBorder="1" applyAlignment="1">
      <alignment horizontal="center" vertical="center" wrapText="1"/>
    </xf>
    <xf numFmtId="164" fontId="9" fillId="0" borderId="17" xfId="2" applyNumberFormat="1" applyFont="1" applyBorder="1" applyAlignment="1">
      <alignment horizontal="center" vertical="center" wrapText="1"/>
    </xf>
    <xf numFmtId="164" fontId="9" fillId="0" borderId="19" xfId="2" applyNumberFormat="1" applyFont="1" applyBorder="1" applyAlignment="1">
      <alignment horizontal="center" vertical="center" wrapText="1"/>
    </xf>
    <xf numFmtId="164" fontId="9" fillId="0" borderId="0" xfId="2" applyNumberFormat="1" applyFont="1" applyBorder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9" fillId="0" borderId="22" xfId="2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28" xfId="0" applyNumberFormat="1" applyFont="1" applyBorder="1" applyAlignment="1">
      <alignment horizontal="center" vertical="center" wrapText="1"/>
    </xf>
    <xf numFmtId="164" fontId="8" fillId="0" borderId="5" xfId="2" applyNumberFormat="1" applyFont="1" applyBorder="1" applyAlignment="1">
      <alignment horizontal="center" vertical="center" wrapText="1"/>
    </xf>
    <xf numFmtId="164" fontId="8" fillId="0" borderId="28" xfId="2" applyNumberFormat="1" applyFont="1" applyBorder="1" applyAlignment="1">
      <alignment horizontal="center" vertical="center" wrapText="1"/>
    </xf>
    <xf numFmtId="164" fontId="9" fillId="0" borderId="29" xfId="0" applyNumberFormat="1" applyFont="1" applyBorder="1" applyAlignment="1">
      <alignment horizontal="center" vertical="center" wrapText="1"/>
    </xf>
    <xf numFmtId="164" fontId="0" fillId="0" borderId="2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 vertical="center"/>
    </xf>
    <xf numFmtId="164" fontId="10" fillId="0" borderId="5" xfId="1" applyNumberFormat="1" applyFont="1" applyFill="1" applyBorder="1" applyAlignment="1">
      <alignment horizontal="center" vertical="center"/>
    </xf>
  </cellXfs>
  <cellStyles count="3"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9"/>
  <sheetViews>
    <sheetView zoomScale="59" zoomScaleNormal="59" workbookViewId="0">
      <selection activeCell="D11" sqref="D1:I1048576"/>
    </sheetView>
  </sheetViews>
  <sheetFormatPr defaultRowHeight="15" x14ac:dyDescent="0.25"/>
  <cols>
    <col min="1" max="1" width="8.7109375" style="27" customWidth="1"/>
    <col min="2" max="2" width="43" style="27" customWidth="1"/>
    <col min="3" max="3" width="28.42578125" style="27" customWidth="1"/>
    <col min="4" max="4" width="42.7109375" style="27" customWidth="1"/>
    <col min="5" max="7" width="41.28515625" style="27" customWidth="1"/>
    <col min="8" max="8" width="17.28515625" style="27" customWidth="1"/>
    <col min="9" max="9" width="14.28515625" style="27" customWidth="1"/>
    <col min="10" max="10" width="14" style="27" customWidth="1"/>
    <col min="11" max="11" width="12.7109375" style="27" bestFit="1" customWidth="1"/>
    <col min="12" max="13" width="14" style="27" customWidth="1"/>
    <col min="14" max="14" width="22.5703125" style="27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198" t="s">
        <v>214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200"/>
    </row>
    <row r="2" spans="1:29" x14ac:dyDescent="0.25">
      <c r="A2" s="201" t="s">
        <v>46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3"/>
    </row>
    <row r="3" spans="1:29" x14ac:dyDescent="0.25">
      <c r="A3" s="191" t="s">
        <v>30</v>
      </c>
      <c r="B3" s="192"/>
      <c r="C3" s="192"/>
      <c r="D3" s="192"/>
      <c r="E3" s="192"/>
      <c r="F3" s="192"/>
      <c r="G3" s="192"/>
      <c r="H3" s="192"/>
      <c r="I3" s="192"/>
      <c r="J3" s="192"/>
      <c r="K3" s="204" t="s">
        <v>62</v>
      </c>
      <c r="L3" s="204"/>
      <c r="M3" s="204"/>
      <c r="N3" s="204"/>
      <c r="O3" s="204"/>
      <c r="P3" s="204"/>
      <c r="Q3" s="204"/>
      <c r="R3" s="204" t="s">
        <v>193</v>
      </c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5"/>
    </row>
    <row r="4" spans="1:29" x14ac:dyDescent="0.25">
      <c r="A4" s="191" t="s">
        <v>31</v>
      </c>
      <c r="B4" s="192"/>
      <c r="C4" s="192"/>
      <c r="D4" s="192"/>
      <c r="E4" s="192"/>
      <c r="F4" s="192"/>
      <c r="G4" s="192"/>
      <c r="H4" s="192"/>
      <c r="I4" s="192"/>
      <c r="J4" s="192"/>
      <c r="K4" s="213" t="s">
        <v>47</v>
      </c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5"/>
    </row>
    <row r="5" spans="1:29" x14ac:dyDescent="0.25">
      <c r="A5" s="191" t="s">
        <v>45</v>
      </c>
      <c r="B5" s="192"/>
      <c r="C5" s="192"/>
      <c r="D5" s="192"/>
      <c r="E5" s="192"/>
      <c r="F5" s="192"/>
      <c r="G5" s="192"/>
      <c r="H5" s="192"/>
      <c r="I5" s="192"/>
      <c r="J5" s="192"/>
      <c r="K5" s="204" t="s">
        <v>48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5"/>
    </row>
    <row r="6" spans="1:29" x14ac:dyDescent="0.25">
      <c r="A6" s="191" t="s">
        <v>32</v>
      </c>
      <c r="B6" s="192"/>
      <c r="C6" s="192"/>
      <c r="D6" s="192"/>
      <c r="E6" s="192"/>
      <c r="F6" s="192"/>
      <c r="G6" s="192"/>
      <c r="H6" s="192"/>
      <c r="I6" s="192"/>
      <c r="J6" s="192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5"/>
    </row>
    <row r="7" spans="1:29" x14ac:dyDescent="0.25">
      <c r="A7" s="191" t="s">
        <v>33</v>
      </c>
      <c r="B7" s="192"/>
      <c r="C7" s="192"/>
      <c r="D7" s="192"/>
      <c r="E7" s="192"/>
      <c r="F7" s="192"/>
      <c r="G7" s="192"/>
      <c r="H7" s="192"/>
      <c r="I7" s="192"/>
      <c r="J7" s="192"/>
      <c r="K7" s="204" t="s">
        <v>161</v>
      </c>
      <c r="L7" s="204"/>
      <c r="M7" s="204"/>
      <c r="N7" s="204"/>
      <c r="O7" s="204"/>
      <c r="P7" s="204"/>
      <c r="Q7" s="204"/>
      <c r="R7" s="204" t="s">
        <v>61</v>
      </c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5"/>
    </row>
    <row r="8" spans="1:29" x14ac:dyDescent="0.25">
      <c r="A8" s="191" t="s">
        <v>6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206"/>
    </row>
    <row r="9" spans="1:29" s="28" customFormat="1" ht="30" customHeight="1" x14ac:dyDescent="0.25">
      <c r="A9" s="195" t="s">
        <v>34</v>
      </c>
      <c r="B9" s="220" t="s">
        <v>51</v>
      </c>
      <c r="C9" s="221"/>
      <c r="D9" s="195"/>
      <c r="E9" s="224" t="s">
        <v>52</v>
      </c>
      <c r="F9" s="225"/>
      <c r="G9" s="226"/>
      <c r="H9" s="214" t="s">
        <v>35</v>
      </c>
      <c r="I9" s="214" t="s">
        <v>36</v>
      </c>
      <c r="J9" s="103" t="s">
        <v>37</v>
      </c>
      <c r="K9" s="214" t="s">
        <v>215</v>
      </c>
      <c r="L9" s="214" t="s">
        <v>38</v>
      </c>
      <c r="M9" s="214"/>
      <c r="N9" s="103" t="s">
        <v>39</v>
      </c>
      <c r="O9" s="214" t="s">
        <v>40</v>
      </c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5"/>
    </row>
    <row r="10" spans="1:29" s="28" customFormat="1" ht="30" customHeight="1" x14ac:dyDescent="0.25">
      <c r="A10" s="196"/>
      <c r="B10" s="222"/>
      <c r="C10" s="223"/>
      <c r="D10" s="196"/>
      <c r="E10" s="224" t="s">
        <v>53</v>
      </c>
      <c r="F10" s="224" t="s">
        <v>54</v>
      </c>
      <c r="G10" s="228" t="s">
        <v>55</v>
      </c>
      <c r="H10" s="214"/>
      <c r="I10" s="214"/>
      <c r="J10" s="230" t="s">
        <v>41</v>
      </c>
      <c r="K10" s="214"/>
      <c r="L10" s="216" t="s">
        <v>42</v>
      </c>
      <c r="M10" s="216" t="s">
        <v>43</v>
      </c>
      <c r="N10" s="209" t="s">
        <v>44</v>
      </c>
      <c r="O10" s="193">
        <v>1</v>
      </c>
      <c r="P10" s="211">
        <v>2</v>
      </c>
      <c r="Q10" s="211">
        <v>3</v>
      </c>
      <c r="R10" s="211">
        <v>4</v>
      </c>
      <c r="S10" s="211">
        <v>5</v>
      </c>
      <c r="T10" s="207">
        <v>6</v>
      </c>
      <c r="U10" s="207">
        <v>7</v>
      </c>
      <c r="V10" s="207">
        <v>8</v>
      </c>
      <c r="W10" s="207">
        <v>9</v>
      </c>
      <c r="X10" s="207">
        <v>10</v>
      </c>
      <c r="Y10" s="207">
        <v>11</v>
      </c>
      <c r="Z10" s="207">
        <v>12</v>
      </c>
      <c r="AA10" s="207">
        <v>13</v>
      </c>
      <c r="AB10" s="207">
        <v>14</v>
      </c>
      <c r="AC10" s="218">
        <v>15</v>
      </c>
    </row>
    <row r="11" spans="1:29" s="28" customFormat="1" ht="15.75" customHeight="1" thickBot="1" x14ac:dyDescent="0.3">
      <c r="A11" s="197"/>
      <c r="B11" s="153" t="s">
        <v>12</v>
      </c>
      <c r="C11" s="153" t="s">
        <v>20</v>
      </c>
      <c r="D11" s="153" t="s">
        <v>13</v>
      </c>
      <c r="E11" s="232"/>
      <c r="F11" s="232"/>
      <c r="G11" s="229"/>
      <c r="H11" s="227"/>
      <c r="I11" s="227"/>
      <c r="J11" s="231"/>
      <c r="K11" s="227"/>
      <c r="L11" s="217"/>
      <c r="M11" s="217"/>
      <c r="N11" s="210"/>
      <c r="O11" s="194"/>
      <c r="P11" s="212"/>
      <c r="Q11" s="212"/>
      <c r="R11" s="212"/>
      <c r="S11" s="212"/>
      <c r="T11" s="208"/>
      <c r="U11" s="208"/>
      <c r="V11" s="208"/>
      <c r="W11" s="208"/>
      <c r="X11" s="208"/>
      <c r="Y11" s="208"/>
      <c r="Z11" s="208"/>
      <c r="AA11" s="208"/>
      <c r="AB11" s="208"/>
      <c r="AC11" s="219"/>
    </row>
    <row r="12" spans="1:29" ht="60" x14ac:dyDescent="0.25">
      <c r="A12" s="238">
        <v>1</v>
      </c>
      <c r="B12" s="150"/>
      <c r="C12" s="151" t="s">
        <v>67</v>
      </c>
      <c r="D12" s="152" t="s">
        <v>162</v>
      </c>
      <c r="E12" s="67" t="s">
        <v>124</v>
      </c>
      <c r="F12" s="67" t="s">
        <v>125</v>
      </c>
      <c r="G12" s="67" t="s">
        <v>126</v>
      </c>
      <c r="H12" s="147"/>
      <c r="I12" s="149" t="s">
        <v>67</v>
      </c>
      <c r="J12" s="148">
        <f t="shared" ref="J12" si="0">SUM(O12:AC12)</f>
        <v>1779.3999999999994</v>
      </c>
      <c r="K12" s="177"/>
      <c r="L12" s="142">
        <v>44197</v>
      </c>
      <c r="M12" s="142">
        <v>49674</v>
      </c>
      <c r="N12" s="58"/>
      <c r="O12" s="143">
        <v>574</v>
      </c>
      <c r="P12" s="144">
        <f t="shared" ref="P12:AC12" si="1">0.15*$K$133</f>
        <v>86.1</v>
      </c>
      <c r="Q12" s="144">
        <f t="shared" si="1"/>
        <v>86.1</v>
      </c>
      <c r="R12" s="144">
        <f t="shared" si="1"/>
        <v>86.1</v>
      </c>
      <c r="S12" s="144">
        <f t="shared" si="1"/>
        <v>86.1</v>
      </c>
      <c r="T12" s="145">
        <f t="shared" si="1"/>
        <v>86.1</v>
      </c>
      <c r="U12" s="145">
        <f t="shared" si="1"/>
        <v>86.1</v>
      </c>
      <c r="V12" s="145">
        <f t="shared" si="1"/>
        <v>86.1</v>
      </c>
      <c r="W12" s="145">
        <f t="shared" si="1"/>
        <v>86.1</v>
      </c>
      <c r="X12" s="145">
        <f t="shared" si="1"/>
        <v>86.1</v>
      </c>
      <c r="Y12" s="145">
        <f t="shared" si="1"/>
        <v>86.1</v>
      </c>
      <c r="Z12" s="145">
        <f t="shared" si="1"/>
        <v>86.1</v>
      </c>
      <c r="AA12" s="145">
        <f t="shared" si="1"/>
        <v>86.1</v>
      </c>
      <c r="AB12" s="145">
        <f t="shared" si="1"/>
        <v>86.1</v>
      </c>
      <c r="AC12" s="146">
        <f t="shared" si="1"/>
        <v>86.1</v>
      </c>
    </row>
    <row r="13" spans="1:29" x14ac:dyDescent="0.25">
      <c r="A13" s="121"/>
      <c r="B13" s="40" t="s">
        <v>4</v>
      </c>
      <c r="C13" s="41"/>
      <c r="D13" s="41"/>
      <c r="E13" s="41"/>
      <c r="F13" s="41"/>
      <c r="G13" s="41"/>
      <c r="H13" s="42"/>
      <c r="I13" s="128"/>
      <c r="J13" s="111"/>
      <c r="K13" s="82"/>
      <c r="L13" s="108"/>
      <c r="M13" s="109"/>
      <c r="N13" s="82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6"/>
    </row>
    <row r="14" spans="1:29" ht="15" customHeight="1" x14ac:dyDescent="0.25">
      <c r="A14" s="110"/>
      <c r="B14" s="48" t="s">
        <v>1</v>
      </c>
      <c r="C14" s="82"/>
      <c r="D14" s="82"/>
      <c r="E14" s="82"/>
      <c r="F14" s="82"/>
      <c r="G14" s="82"/>
      <c r="H14" s="42"/>
      <c r="I14" s="111"/>
      <c r="J14" s="111"/>
      <c r="K14" s="126"/>
      <c r="L14" s="108"/>
      <c r="M14" s="109"/>
      <c r="N14" s="126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50"/>
    </row>
    <row r="15" spans="1:29" ht="60" x14ac:dyDescent="0.25">
      <c r="A15" s="238">
        <v>19</v>
      </c>
      <c r="B15" s="31"/>
      <c r="C15" s="137" t="s">
        <v>220</v>
      </c>
      <c r="D15" s="65" t="s">
        <v>222</v>
      </c>
      <c r="E15" s="34" t="s">
        <v>221</v>
      </c>
      <c r="F15" s="34" t="s">
        <v>133</v>
      </c>
      <c r="G15" s="34" t="s">
        <v>134</v>
      </c>
      <c r="H15" s="35"/>
      <c r="I15" s="113" t="s">
        <v>199</v>
      </c>
      <c r="J15" s="115">
        <f t="shared" ref="J15" si="2">SUM(O15:AC15)</f>
        <v>128</v>
      </c>
      <c r="K15" s="35"/>
      <c r="L15" s="106">
        <v>44562</v>
      </c>
      <c r="M15" s="107">
        <v>44926</v>
      </c>
      <c r="N15" s="55" t="s">
        <v>74</v>
      </c>
      <c r="O15" s="21"/>
      <c r="P15" s="2">
        <v>128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38">
        <v>20</v>
      </c>
      <c r="B16" s="31"/>
      <c r="C16" s="51" t="s">
        <v>68</v>
      </c>
      <c r="D16" s="56" t="s">
        <v>196</v>
      </c>
      <c r="E16" s="33" t="s">
        <v>168</v>
      </c>
      <c r="F16" s="52" t="s">
        <v>167</v>
      </c>
      <c r="G16" s="52" t="s">
        <v>169</v>
      </c>
      <c r="H16" s="53"/>
      <c r="I16" s="112" t="s">
        <v>199</v>
      </c>
      <c r="J16" s="115">
        <f>SUM(O16:AC16)</f>
        <v>135</v>
      </c>
      <c r="K16" s="54"/>
      <c r="L16" s="106">
        <v>44562</v>
      </c>
      <c r="M16" s="107">
        <v>44926</v>
      </c>
      <c r="N16" s="55" t="s">
        <v>74</v>
      </c>
      <c r="O16" s="21"/>
      <c r="P16" s="2">
        <v>135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38">
        <v>21</v>
      </c>
      <c r="B17" s="31"/>
      <c r="C17" s="51" t="s">
        <v>67</v>
      </c>
      <c r="D17" s="56" t="s">
        <v>197</v>
      </c>
      <c r="E17" s="33" t="s">
        <v>168</v>
      </c>
      <c r="F17" s="52" t="s">
        <v>167</v>
      </c>
      <c r="G17" s="52" t="s">
        <v>169</v>
      </c>
      <c r="H17" s="53"/>
      <c r="I17" s="112" t="s">
        <v>199</v>
      </c>
      <c r="J17" s="115">
        <f>SUM(O17:AC17)</f>
        <v>51</v>
      </c>
      <c r="K17" s="54"/>
      <c r="L17" s="106">
        <v>44562</v>
      </c>
      <c r="M17" s="107">
        <v>44926</v>
      </c>
      <c r="N17" s="55" t="s">
        <v>74</v>
      </c>
      <c r="O17" s="21"/>
      <c r="P17" s="2">
        <v>51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38">
        <v>22</v>
      </c>
      <c r="B18" s="31"/>
      <c r="C18" s="51" t="s">
        <v>69</v>
      </c>
      <c r="D18" s="57" t="s">
        <v>203</v>
      </c>
      <c r="E18" s="33" t="s">
        <v>168</v>
      </c>
      <c r="F18" s="52" t="s">
        <v>167</v>
      </c>
      <c r="G18" s="52" t="s">
        <v>169</v>
      </c>
      <c r="H18" s="53"/>
      <c r="I18" s="112" t="s">
        <v>199</v>
      </c>
      <c r="J18" s="115">
        <f>SUM(O18:AC18)</f>
        <v>41</v>
      </c>
      <c r="K18" s="54"/>
      <c r="L18" s="106">
        <v>44562</v>
      </c>
      <c r="M18" s="107">
        <v>44926</v>
      </c>
      <c r="N18" s="55" t="s">
        <v>74</v>
      </c>
      <c r="O18" s="21"/>
      <c r="P18" s="2">
        <v>41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10"/>
      <c r="B19" s="49" t="s">
        <v>14</v>
      </c>
      <c r="C19" s="82"/>
      <c r="D19" s="82"/>
      <c r="E19" s="82"/>
      <c r="F19" s="82"/>
      <c r="G19" s="82"/>
      <c r="H19" s="49"/>
      <c r="I19" s="111"/>
      <c r="J19" s="124"/>
      <c r="K19" s="126"/>
      <c r="L19" s="109"/>
      <c r="M19" s="109"/>
      <c r="N19" s="126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50"/>
    </row>
    <row r="20" spans="1:29" x14ac:dyDescent="0.25">
      <c r="A20" s="110"/>
      <c r="B20" s="48" t="s">
        <v>1</v>
      </c>
      <c r="C20" s="82"/>
      <c r="D20" s="82"/>
      <c r="E20" s="82"/>
      <c r="F20" s="82"/>
      <c r="G20" s="82"/>
      <c r="H20" s="49"/>
      <c r="I20" s="111"/>
      <c r="J20" s="124"/>
      <c r="K20" s="126"/>
      <c r="L20" s="109"/>
      <c r="M20" s="109"/>
      <c r="N20" s="126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50"/>
    </row>
    <row r="21" spans="1:29" x14ac:dyDescent="0.25">
      <c r="A21" s="122"/>
      <c r="B21" s="31"/>
      <c r="C21" s="32"/>
      <c r="D21" s="38"/>
      <c r="E21" s="51"/>
      <c r="F21" s="134"/>
      <c r="G21" s="65"/>
      <c r="H21" s="35"/>
      <c r="I21" s="113"/>
      <c r="J21" s="115"/>
      <c r="K21" s="36"/>
      <c r="L21" s="105"/>
      <c r="M21" s="105"/>
      <c r="N21" s="58"/>
      <c r="O21" s="1"/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x14ac:dyDescent="0.25">
      <c r="A22" s="110"/>
      <c r="B22" s="49" t="s">
        <v>5</v>
      </c>
      <c r="C22" s="82"/>
      <c r="D22" s="82"/>
      <c r="E22" s="82"/>
      <c r="F22" s="82"/>
      <c r="G22" s="82"/>
      <c r="H22" s="49"/>
      <c r="I22" s="111"/>
      <c r="J22" s="124"/>
      <c r="K22" s="126"/>
      <c r="L22" s="109"/>
      <c r="M22" s="109"/>
      <c r="N22" s="126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50"/>
    </row>
    <row r="23" spans="1:29" x14ac:dyDescent="0.25">
      <c r="A23" s="110"/>
      <c r="B23" s="48" t="s">
        <v>1</v>
      </c>
      <c r="C23" s="82"/>
      <c r="D23" s="82"/>
      <c r="E23" s="82"/>
      <c r="F23" s="82"/>
      <c r="G23" s="82"/>
      <c r="H23" s="49"/>
      <c r="I23" s="111"/>
      <c r="J23" s="124"/>
      <c r="K23" s="126"/>
      <c r="L23" s="109"/>
      <c r="M23" s="109"/>
      <c r="N23" s="126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50"/>
    </row>
    <row r="24" spans="1:29" ht="60" x14ac:dyDescent="0.25">
      <c r="A24" s="238">
        <v>35</v>
      </c>
      <c r="B24" s="31"/>
      <c r="C24" s="137" t="s">
        <v>223</v>
      </c>
      <c r="D24" s="65" t="s">
        <v>224</v>
      </c>
      <c r="E24" s="34" t="s">
        <v>159</v>
      </c>
      <c r="F24" s="34" t="s">
        <v>133</v>
      </c>
      <c r="G24" s="34" t="s">
        <v>134</v>
      </c>
      <c r="H24" s="35"/>
      <c r="I24" s="113" t="s">
        <v>199</v>
      </c>
      <c r="J24" s="115">
        <f t="shared" ref="J24:J27" si="3">SUM(O24:AC24)</f>
        <v>320</v>
      </c>
      <c r="K24" s="35"/>
      <c r="L24" s="105">
        <v>44562</v>
      </c>
      <c r="M24" s="105">
        <v>44926</v>
      </c>
      <c r="N24" s="58" t="s">
        <v>74</v>
      </c>
      <c r="O24" s="21"/>
      <c r="P24" s="2">
        <v>320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238">
        <v>36</v>
      </c>
      <c r="B25" s="31"/>
      <c r="C25" s="65" t="s">
        <v>107</v>
      </c>
      <c r="D25" s="65" t="s">
        <v>71</v>
      </c>
      <c r="E25" s="34" t="s">
        <v>159</v>
      </c>
      <c r="F25" s="34" t="s">
        <v>133</v>
      </c>
      <c r="G25" s="34" t="s">
        <v>134</v>
      </c>
      <c r="H25" s="35"/>
      <c r="I25" s="113" t="s">
        <v>199</v>
      </c>
      <c r="J25" s="115">
        <f t="shared" si="3"/>
        <v>149</v>
      </c>
      <c r="K25" s="35"/>
      <c r="L25" s="105">
        <v>44562</v>
      </c>
      <c r="M25" s="105">
        <v>44926</v>
      </c>
      <c r="N25" s="58" t="s">
        <v>74</v>
      </c>
      <c r="O25" s="1"/>
      <c r="P25" s="2">
        <v>149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238">
        <v>87</v>
      </c>
      <c r="B26" s="31"/>
      <c r="C26" s="65" t="s">
        <v>107</v>
      </c>
      <c r="D26" s="65" t="s">
        <v>188</v>
      </c>
      <c r="E26" s="34" t="s">
        <v>129</v>
      </c>
      <c r="F26" s="34" t="s">
        <v>130</v>
      </c>
      <c r="G26" s="34" t="s">
        <v>131</v>
      </c>
      <c r="H26" s="35"/>
      <c r="I26" s="113" t="s">
        <v>199</v>
      </c>
      <c r="J26" s="115">
        <f t="shared" si="3"/>
        <v>53</v>
      </c>
      <c r="K26" s="35"/>
      <c r="L26" s="105">
        <v>44927</v>
      </c>
      <c r="M26" s="105">
        <v>45291</v>
      </c>
      <c r="N26" s="37" t="s">
        <v>74</v>
      </c>
      <c r="O26" s="1"/>
      <c r="P26" s="2"/>
      <c r="Q26" s="2">
        <v>53</v>
      </c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238">
        <v>96</v>
      </c>
      <c r="B27" s="31"/>
      <c r="C27" s="65" t="s">
        <v>97</v>
      </c>
      <c r="D27" s="65" t="s">
        <v>188</v>
      </c>
      <c r="E27" s="34" t="s">
        <v>129</v>
      </c>
      <c r="F27" s="34" t="s">
        <v>130</v>
      </c>
      <c r="G27" s="34" t="s">
        <v>131</v>
      </c>
      <c r="H27" s="35"/>
      <c r="I27" s="113" t="s">
        <v>199</v>
      </c>
      <c r="J27" s="115">
        <f t="shared" si="3"/>
        <v>53</v>
      </c>
      <c r="K27" s="35"/>
      <c r="L27" s="105">
        <v>45658</v>
      </c>
      <c r="M27" s="105">
        <v>46022</v>
      </c>
      <c r="N27" s="58" t="s">
        <v>74</v>
      </c>
      <c r="O27" s="1"/>
      <c r="P27" s="2"/>
      <c r="Q27" s="2"/>
      <c r="R27" s="2"/>
      <c r="S27" s="2">
        <v>53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238">
        <v>37</v>
      </c>
      <c r="B28" s="31"/>
      <c r="C28" s="65" t="s">
        <v>67</v>
      </c>
      <c r="D28" s="65" t="s">
        <v>163</v>
      </c>
      <c r="E28" s="34" t="s">
        <v>159</v>
      </c>
      <c r="F28" s="34" t="s">
        <v>133</v>
      </c>
      <c r="G28" s="34" t="s">
        <v>132</v>
      </c>
      <c r="H28" s="35"/>
      <c r="I28" s="113" t="s">
        <v>199</v>
      </c>
      <c r="J28" s="115">
        <f>SUM(O28:AC28)</f>
        <v>124</v>
      </c>
      <c r="K28" s="36"/>
      <c r="L28" s="105">
        <v>44562</v>
      </c>
      <c r="M28" s="105">
        <v>46022</v>
      </c>
      <c r="N28" s="58" t="s">
        <v>74</v>
      </c>
      <c r="O28" s="1"/>
      <c r="P28" s="2">
        <v>31</v>
      </c>
      <c r="Q28" s="2">
        <v>31</v>
      </c>
      <c r="R28" s="2">
        <v>31</v>
      </c>
      <c r="S28" s="2">
        <v>31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238">
        <v>38</v>
      </c>
      <c r="B29" s="31"/>
      <c r="C29" s="65" t="s">
        <v>67</v>
      </c>
      <c r="D29" s="65" t="s">
        <v>165</v>
      </c>
      <c r="E29" s="34" t="s">
        <v>159</v>
      </c>
      <c r="F29" s="34" t="s">
        <v>133</v>
      </c>
      <c r="G29" s="34" t="s">
        <v>132</v>
      </c>
      <c r="H29" s="35"/>
      <c r="I29" s="113" t="s">
        <v>199</v>
      </c>
      <c r="J29" s="115">
        <f>SUM(O29:AC29)</f>
        <v>124</v>
      </c>
      <c r="K29" s="36"/>
      <c r="L29" s="105">
        <v>44562</v>
      </c>
      <c r="M29" s="105">
        <v>46022</v>
      </c>
      <c r="N29" s="58" t="s">
        <v>74</v>
      </c>
      <c r="O29" s="1"/>
      <c r="P29" s="2">
        <v>31</v>
      </c>
      <c r="Q29" s="2">
        <v>31</v>
      </c>
      <c r="R29" s="2">
        <v>31</v>
      </c>
      <c r="S29" s="2">
        <v>31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60" x14ac:dyDescent="0.25">
      <c r="A30" s="238">
        <v>114</v>
      </c>
      <c r="B30" s="31"/>
      <c r="C30" s="65" t="s">
        <v>67</v>
      </c>
      <c r="D30" s="65" t="s">
        <v>163</v>
      </c>
      <c r="E30" s="34" t="s">
        <v>159</v>
      </c>
      <c r="F30" s="34" t="s">
        <v>133</v>
      </c>
      <c r="G30" s="34" t="s">
        <v>132</v>
      </c>
      <c r="H30" s="35"/>
      <c r="I30" s="113" t="s">
        <v>199</v>
      </c>
      <c r="J30" s="115">
        <f t="shared" ref="J30" si="4">SUM(O30:AC30)</f>
        <v>270</v>
      </c>
      <c r="K30" s="36"/>
      <c r="L30" s="105">
        <v>46023</v>
      </c>
      <c r="M30" s="105">
        <v>49674</v>
      </c>
      <c r="N30" s="37" t="s">
        <v>50</v>
      </c>
      <c r="O30" s="1"/>
      <c r="P30" s="2"/>
      <c r="Q30" s="2"/>
      <c r="R30" s="2"/>
      <c r="S30" s="2"/>
      <c r="T30" s="3">
        <v>27</v>
      </c>
      <c r="U30" s="3">
        <v>27</v>
      </c>
      <c r="V30" s="3">
        <v>27</v>
      </c>
      <c r="W30" s="3">
        <v>27</v>
      </c>
      <c r="X30" s="3">
        <v>27</v>
      </c>
      <c r="Y30" s="3">
        <v>27</v>
      </c>
      <c r="Z30" s="3">
        <v>27</v>
      </c>
      <c r="AA30" s="3">
        <v>27</v>
      </c>
      <c r="AB30" s="3">
        <v>27</v>
      </c>
      <c r="AC30" s="4">
        <v>27</v>
      </c>
    </row>
    <row r="31" spans="1:29" ht="65.25" customHeight="1" x14ac:dyDescent="0.25">
      <c r="A31" s="238">
        <v>115</v>
      </c>
      <c r="B31" s="31"/>
      <c r="C31" s="65" t="s">
        <v>67</v>
      </c>
      <c r="D31" s="65" t="s">
        <v>165</v>
      </c>
      <c r="E31" s="34" t="s">
        <v>159</v>
      </c>
      <c r="F31" s="34" t="s">
        <v>133</v>
      </c>
      <c r="G31" s="34" t="s">
        <v>132</v>
      </c>
      <c r="H31" s="35"/>
      <c r="I31" s="113" t="s">
        <v>199</v>
      </c>
      <c r="J31" s="115">
        <f t="shared" ref="J31:J43" si="5">SUM(O31:AC31)</f>
        <v>270</v>
      </c>
      <c r="K31" s="36"/>
      <c r="L31" s="105">
        <v>46023</v>
      </c>
      <c r="M31" s="105">
        <v>49674</v>
      </c>
      <c r="N31" s="37" t="s">
        <v>50</v>
      </c>
      <c r="O31" s="1"/>
      <c r="P31" s="2"/>
      <c r="Q31" s="2"/>
      <c r="R31" s="2"/>
      <c r="S31" s="2"/>
      <c r="T31" s="3">
        <v>27</v>
      </c>
      <c r="U31" s="3">
        <v>27</v>
      </c>
      <c r="V31" s="3">
        <v>27</v>
      </c>
      <c r="W31" s="3">
        <v>27</v>
      </c>
      <c r="X31" s="3">
        <v>27</v>
      </c>
      <c r="Y31" s="3">
        <v>27</v>
      </c>
      <c r="Z31" s="3">
        <v>27</v>
      </c>
      <c r="AA31" s="3">
        <v>27</v>
      </c>
      <c r="AB31" s="3">
        <v>27</v>
      </c>
      <c r="AC31" s="4">
        <v>27</v>
      </c>
    </row>
    <row r="32" spans="1:29" ht="60" x14ac:dyDescent="0.25">
      <c r="A32" s="238">
        <v>39</v>
      </c>
      <c r="B32" s="31"/>
      <c r="C32" s="65" t="s">
        <v>68</v>
      </c>
      <c r="D32" s="65" t="s">
        <v>163</v>
      </c>
      <c r="E32" s="34" t="s">
        <v>159</v>
      </c>
      <c r="F32" s="34" t="s">
        <v>133</v>
      </c>
      <c r="G32" s="34" t="s">
        <v>132</v>
      </c>
      <c r="H32" s="35"/>
      <c r="I32" s="113" t="s">
        <v>199</v>
      </c>
      <c r="J32" s="115">
        <f t="shared" si="5"/>
        <v>116</v>
      </c>
      <c r="K32" s="36"/>
      <c r="L32" s="106">
        <v>44562</v>
      </c>
      <c r="M32" s="107">
        <v>46022</v>
      </c>
      <c r="N32" s="58" t="s">
        <v>74</v>
      </c>
      <c r="O32" s="1"/>
      <c r="P32" s="2">
        <v>29</v>
      </c>
      <c r="Q32" s="2">
        <v>29</v>
      </c>
      <c r="R32" s="2">
        <v>29</v>
      </c>
      <c r="S32" s="2">
        <v>29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60" x14ac:dyDescent="0.25">
      <c r="A33" s="238">
        <v>40</v>
      </c>
      <c r="B33" s="31"/>
      <c r="C33" s="65" t="s">
        <v>68</v>
      </c>
      <c r="D33" s="65" t="s">
        <v>165</v>
      </c>
      <c r="E33" s="34" t="s">
        <v>159</v>
      </c>
      <c r="F33" s="34" t="s">
        <v>133</v>
      </c>
      <c r="G33" s="34" t="s">
        <v>132</v>
      </c>
      <c r="H33" s="35"/>
      <c r="I33" s="113" t="s">
        <v>199</v>
      </c>
      <c r="J33" s="115">
        <f>SUM(O33:AC33)</f>
        <v>116</v>
      </c>
      <c r="K33" s="36"/>
      <c r="L33" s="106">
        <v>44562</v>
      </c>
      <c r="M33" s="107">
        <v>46022</v>
      </c>
      <c r="N33" s="58" t="s">
        <v>74</v>
      </c>
      <c r="O33" s="1"/>
      <c r="P33" s="2">
        <v>29</v>
      </c>
      <c r="Q33" s="2">
        <v>29</v>
      </c>
      <c r="R33" s="2">
        <v>29</v>
      </c>
      <c r="S33" s="2">
        <v>29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60" x14ac:dyDescent="0.25">
      <c r="A34" s="238">
        <v>116</v>
      </c>
      <c r="B34" s="31"/>
      <c r="C34" s="65" t="s">
        <v>68</v>
      </c>
      <c r="D34" s="65" t="s">
        <v>163</v>
      </c>
      <c r="E34" s="34" t="s">
        <v>159</v>
      </c>
      <c r="F34" s="34" t="s">
        <v>133</v>
      </c>
      <c r="G34" s="34" t="s">
        <v>132</v>
      </c>
      <c r="H34" s="35"/>
      <c r="I34" s="113" t="s">
        <v>199</v>
      </c>
      <c r="J34" s="115">
        <f t="shared" si="5"/>
        <v>610</v>
      </c>
      <c r="K34" s="36"/>
      <c r="L34" s="105">
        <v>46023</v>
      </c>
      <c r="M34" s="105">
        <v>49674</v>
      </c>
      <c r="N34" s="37" t="s">
        <v>50</v>
      </c>
      <c r="O34" s="1"/>
      <c r="P34" s="2"/>
      <c r="Q34" s="2"/>
      <c r="R34" s="2"/>
      <c r="S34" s="2"/>
      <c r="T34" s="3">
        <v>61</v>
      </c>
      <c r="U34" s="3">
        <v>61</v>
      </c>
      <c r="V34" s="3">
        <v>61</v>
      </c>
      <c r="W34" s="3">
        <v>61</v>
      </c>
      <c r="X34" s="3">
        <v>61</v>
      </c>
      <c r="Y34" s="3">
        <v>61</v>
      </c>
      <c r="Z34" s="3">
        <v>61</v>
      </c>
      <c r="AA34" s="3">
        <v>61</v>
      </c>
      <c r="AB34" s="3">
        <v>61</v>
      </c>
      <c r="AC34" s="4">
        <v>61</v>
      </c>
    </row>
    <row r="35" spans="1:29" ht="60" x14ac:dyDescent="0.25">
      <c r="A35" s="238">
        <v>117</v>
      </c>
      <c r="B35" s="31"/>
      <c r="C35" s="65" t="s">
        <v>68</v>
      </c>
      <c r="D35" s="65" t="s">
        <v>165</v>
      </c>
      <c r="E35" s="34" t="s">
        <v>159</v>
      </c>
      <c r="F35" s="34" t="s">
        <v>133</v>
      </c>
      <c r="G35" s="34" t="s">
        <v>132</v>
      </c>
      <c r="H35" s="35"/>
      <c r="I35" s="113" t="s">
        <v>199</v>
      </c>
      <c r="J35" s="115">
        <f t="shared" si="5"/>
        <v>610</v>
      </c>
      <c r="K35" s="36"/>
      <c r="L35" s="105">
        <v>46023</v>
      </c>
      <c r="M35" s="105">
        <v>49674</v>
      </c>
      <c r="N35" s="37" t="s">
        <v>50</v>
      </c>
      <c r="O35" s="1"/>
      <c r="P35" s="2"/>
      <c r="Q35" s="2"/>
      <c r="R35" s="2"/>
      <c r="S35" s="2"/>
      <c r="T35" s="3">
        <v>61</v>
      </c>
      <c r="U35" s="3">
        <v>61</v>
      </c>
      <c r="V35" s="3">
        <v>61</v>
      </c>
      <c r="W35" s="3">
        <v>61</v>
      </c>
      <c r="X35" s="3">
        <v>61</v>
      </c>
      <c r="Y35" s="3">
        <v>61</v>
      </c>
      <c r="Z35" s="3">
        <v>61</v>
      </c>
      <c r="AA35" s="3">
        <v>61</v>
      </c>
      <c r="AB35" s="3">
        <v>61</v>
      </c>
      <c r="AC35" s="4">
        <v>61</v>
      </c>
    </row>
    <row r="36" spans="1:29" ht="60" x14ac:dyDescent="0.25">
      <c r="A36" s="238">
        <v>41</v>
      </c>
      <c r="B36" s="31"/>
      <c r="C36" s="65" t="s">
        <v>69</v>
      </c>
      <c r="D36" s="65" t="s">
        <v>163</v>
      </c>
      <c r="E36" s="34" t="s">
        <v>159</v>
      </c>
      <c r="F36" s="34" t="s">
        <v>133</v>
      </c>
      <c r="G36" s="34" t="s">
        <v>132</v>
      </c>
      <c r="H36" s="35"/>
      <c r="I36" s="113" t="s">
        <v>199</v>
      </c>
      <c r="J36" s="115">
        <f t="shared" si="5"/>
        <v>248</v>
      </c>
      <c r="K36" s="36"/>
      <c r="L36" s="105">
        <v>44562</v>
      </c>
      <c r="M36" s="105">
        <v>46022</v>
      </c>
      <c r="N36" s="58" t="s">
        <v>74</v>
      </c>
      <c r="O36" s="1"/>
      <c r="P36" s="2">
        <v>62</v>
      </c>
      <c r="Q36" s="2">
        <v>62</v>
      </c>
      <c r="R36" s="2">
        <v>62</v>
      </c>
      <c r="S36" s="2">
        <v>62</v>
      </c>
      <c r="T36" s="3"/>
      <c r="U36" s="3"/>
      <c r="V36" s="3"/>
      <c r="W36" s="3"/>
      <c r="X36" s="3"/>
      <c r="Y36" s="3"/>
      <c r="Z36" s="3"/>
      <c r="AA36" s="3"/>
      <c r="AB36" s="3"/>
      <c r="AC36" s="23"/>
    </row>
    <row r="37" spans="1:29" ht="60" x14ac:dyDescent="0.25">
      <c r="A37" s="238">
        <v>42</v>
      </c>
      <c r="B37" s="31"/>
      <c r="C37" s="65" t="s">
        <v>69</v>
      </c>
      <c r="D37" s="65" t="s">
        <v>165</v>
      </c>
      <c r="E37" s="34" t="s">
        <v>159</v>
      </c>
      <c r="F37" s="34" t="s">
        <v>133</v>
      </c>
      <c r="G37" s="34" t="s">
        <v>132</v>
      </c>
      <c r="H37" s="35"/>
      <c r="I37" s="113" t="s">
        <v>199</v>
      </c>
      <c r="J37" s="115">
        <f>SUM(O37:AC37)</f>
        <v>248</v>
      </c>
      <c r="K37" s="36"/>
      <c r="L37" s="105">
        <v>44562</v>
      </c>
      <c r="M37" s="105">
        <v>46022</v>
      </c>
      <c r="N37" s="58" t="s">
        <v>74</v>
      </c>
      <c r="O37" s="1"/>
      <c r="P37" s="2">
        <v>62</v>
      </c>
      <c r="Q37" s="2">
        <v>62</v>
      </c>
      <c r="R37" s="2">
        <v>62</v>
      </c>
      <c r="S37" s="2">
        <v>62</v>
      </c>
      <c r="T37" s="3"/>
      <c r="U37" s="3"/>
      <c r="V37" s="3"/>
      <c r="W37" s="3"/>
      <c r="X37" s="3"/>
      <c r="Y37" s="3"/>
      <c r="Z37" s="3"/>
      <c r="AA37" s="3"/>
      <c r="AB37" s="3"/>
      <c r="AC37" s="23"/>
    </row>
    <row r="38" spans="1:29" ht="60" x14ac:dyDescent="0.25">
      <c r="A38" s="238">
        <v>118</v>
      </c>
      <c r="B38" s="31"/>
      <c r="C38" s="65" t="s">
        <v>69</v>
      </c>
      <c r="D38" s="65" t="s">
        <v>163</v>
      </c>
      <c r="E38" s="34" t="s">
        <v>159</v>
      </c>
      <c r="F38" s="34" t="s">
        <v>133</v>
      </c>
      <c r="G38" s="34" t="s">
        <v>132</v>
      </c>
      <c r="H38" s="35"/>
      <c r="I38" s="113" t="s">
        <v>199</v>
      </c>
      <c r="J38" s="115">
        <f t="shared" si="5"/>
        <v>530</v>
      </c>
      <c r="K38" s="36"/>
      <c r="L38" s="105">
        <v>46023</v>
      </c>
      <c r="M38" s="105">
        <v>49674</v>
      </c>
      <c r="N38" s="37" t="s">
        <v>50</v>
      </c>
      <c r="O38" s="1"/>
      <c r="P38" s="2"/>
      <c r="Q38" s="2"/>
      <c r="R38" s="2"/>
      <c r="S38" s="2"/>
      <c r="T38" s="3">
        <v>53</v>
      </c>
      <c r="U38" s="3">
        <v>53</v>
      </c>
      <c r="V38" s="3">
        <v>53</v>
      </c>
      <c r="W38" s="3">
        <v>53</v>
      </c>
      <c r="X38" s="3">
        <v>53</v>
      </c>
      <c r="Y38" s="3">
        <v>53</v>
      </c>
      <c r="Z38" s="3">
        <v>53</v>
      </c>
      <c r="AA38" s="3">
        <v>53</v>
      </c>
      <c r="AB38" s="3">
        <v>53</v>
      </c>
      <c r="AC38" s="4">
        <v>53</v>
      </c>
    </row>
    <row r="39" spans="1:29" ht="60" x14ac:dyDescent="0.25">
      <c r="A39" s="238">
        <v>119</v>
      </c>
      <c r="B39" s="31"/>
      <c r="C39" s="65" t="s">
        <v>69</v>
      </c>
      <c r="D39" s="65" t="s">
        <v>165</v>
      </c>
      <c r="E39" s="34" t="s">
        <v>159</v>
      </c>
      <c r="F39" s="34" t="s">
        <v>133</v>
      </c>
      <c r="G39" s="34" t="s">
        <v>132</v>
      </c>
      <c r="H39" s="35"/>
      <c r="I39" s="113" t="s">
        <v>199</v>
      </c>
      <c r="J39" s="115">
        <f t="shared" si="5"/>
        <v>530</v>
      </c>
      <c r="K39" s="36"/>
      <c r="L39" s="105">
        <v>46023</v>
      </c>
      <c r="M39" s="105">
        <v>49674</v>
      </c>
      <c r="N39" s="37" t="s">
        <v>50</v>
      </c>
      <c r="O39" s="1"/>
      <c r="P39" s="2"/>
      <c r="Q39" s="2"/>
      <c r="R39" s="2"/>
      <c r="S39" s="2"/>
      <c r="T39" s="3">
        <v>53</v>
      </c>
      <c r="U39" s="3">
        <v>53</v>
      </c>
      <c r="V39" s="3">
        <v>53</v>
      </c>
      <c r="W39" s="3">
        <v>53</v>
      </c>
      <c r="X39" s="3">
        <v>53</v>
      </c>
      <c r="Y39" s="3">
        <v>53</v>
      </c>
      <c r="Z39" s="3">
        <v>53</v>
      </c>
      <c r="AA39" s="3">
        <v>53</v>
      </c>
      <c r="AB39" s="3">
        <v>53</v>
      </c>
      <c r="AC39" s="4">
        <v>53</v>
      </c>
    </row>
    <row r="40" spans="1:29" ht="60" x14ac:dyDescent="0.25">
      <c r="A40" s="238">
        <v>43</v>
      </c>
      <c r="B40" s="31"/>
      <c r="C40" s="65" t="s">
        <v>66</v>
      </c>
      <c r="D40" s="65" t="s">
        <v>163</v>
      </c>
      <c r="E40" s="34" t="s">
        <v>159</v>
      </c>
      <c r="F40" s="34" t="s">
        <v>133</v>
      </c>
      <c r="G40" s="34" t="s">
        <v>132</v>
      </c>
      <c r="H40" s="35"/>
      <c r="I40" s="113" t="s">
        <v>199</v>
      </c>
      <c r="J40" s="115">
        <f t="shared" si="5"/>
        <v>560</v>
      </c>
      <c r="K40" s="36"/>
      <c r="L40" s="105">
        <v>44562</v>
      </c>
      <c r="M40" s="105">
        <v>46022</v>
      </c>
      <c r="N40" s="58" t="s">
        <v>74</v>
      </c>
      <c r="O40" s="1"/>
      <c r="P40" s="2">
        <v>140</v>
      </c>
      <c r="Q40" s="2">
        <v>140</v>
      </c>
      <c r="R40" s="2">
        <v>140</v>
      </c>
      <c r="S40" s="2">
        <v>140</v>
      </c>
      <c r="T40" s="3"/>
      <c r="U40" s="3"/>
      <c r="V40" s="3"/>
      <c r="W40" s="3"/>
      <c r="X40" s="3"/>
      <c r="Y40" s="3"/>
      <c r="Z40" s="3"/>
      <c r="AA40" s="3"/>
      <c r="AB40" s="3"/>
      <c r="AC40" s="4"/>
    </row>
    <row r="41" spans="1:29" ht="60" x14ac:dyDescent="0.25">
      <c r="A41" s="238">
        <v>44</v>
      </c>
      <c r="B41" s="31"/>
      <c r="C41" s="65" t="s">
        <v>66</v>
      </c>
      <c r="D41" s="65" t="s">
        <v>165</v>
      </c>
      <c r="E41" s="34" t="s">
        <v>159</v>
      </c>
      <c r="F41" s="34" t="s">
        <v>133</v>
      </c>
      <c r="G41" s="34" t="s">
        <v>132</v>
      </c>
      <c r="H41" s="35"/>
      <c r="I41" s="113" t="s">
        <v>199</v>
      </c>
      <c r="J41" s="115">
        <f t="shared" si="5"/>
        <v>560</v>
      </c>
      <c r="K41" s="36"/>
      <c r="L41" s="105">
        <v>44562</v>
      </c>
      <c r="M41" s="105">
        <v>46022</v>
      </c>
      <c r="N41" s="58" t="s">
        <v>74</v>
      </c>
      <c r="O41" s="1"/>
      <c r="P41" s="2">
        <v>140</v>
      </c>
      <c r="Q41" s="2">
        <v>140</v>
      </c>
      <c r="R41" s="2">
        <v>140</v>
      </c>
      <c r="S41" s="2">
        <v>140</v>
      </c>
      <c r="T41" s="3"/>
      <c r="U41" s="3"/>
      <c r="V41" s="3"/>
      <c r="W41" s="3"/>
      <c r="X41" s="3"/>
      <c r="Y41" s="3"/>
      <c r="Z41" s="3"/>
      <c r="AA41" s="3"/>
      <c r="AB41" s="3"/>
      <c r="AC41" s="4"/>
    </row>
    <row r="42" spans="1:29" ht="60" x14ac:dyDescent="0.25">
      <c r="A42" s="238">
        <v>120</v>
      </c>
      <c r="B42" s="31"/>
      <c r="C42" s="65" t="s">
        <v>66</v>
      </c>
      <c r="D42" s="65" t="s">
        <v>163</v>
      </c>
      <c r="E42" s="34" t="s">
        <v>159</v>
      </c>
      <c r="F42" s="34" t="s">
        <v>133</v>
      </c>
      <c r="G42" s="34" t="s">
        <v>132</v>
      </c>
      <c r="H42" s="35"/>
      <c r="I42" s="113" t="s">
        <v>199</v>
      </c>
      <c r="J42" s="115">
        <f>SUM(O42:AC42)</f>
        <v>1530</v>
      </c>
      <c r="K42" s="36"/>
      <c r="L42" s="105">
        <v>46023</v>
      </c>
      <c r="M42" s="105">
        <v>49674</v>
      </c>
      <c r="N42" s="37" t="s">
        <v>50</v>
      </c>
      <c r="O42" s="1"/>
      <c r="P42" s="2"/>
      <c r="Q42" s="2"/>
      <c r="R42" s="2"/>
      <c r="S42" s="2"/>
      <c r="T42" s="3">
        <v>153</v>
      </c>
      <c r="U42" s="3">
        <v>153</v>
      </c>
      <c r="V42" s="3">
        <v>153</v>
      </c>
      <c r="W42" s="3">
        <v>153</v>
      </c>
      <c r="X42" s="3">
        <v>153</v>
      </c>
      <c r="Y42" s="3">
        <v>153</v>
      </c>
      <c r="Z42" s="3">
        <v>153</v>
      </c>
      <c r="AA42" s="3">
        <v>153</v>
      </c>
      <c r="AB42" s="3">
        <v>153</v>
      </c>
      <c r="AC42" s="4">
        <v>153</v>
      </c>
    </row>
    <row r="43" spans="1:29" ht="60" x14ac:dyDescent="0.25">
      <c r="A43" s="238">
        <v>121</v>
      </c>
      <c r="B43" s="31"/>
      <c r="C43" s="65" t="s">
        <v>66</v>
      </c>
      <c r="D43" s="65" t="s">
        <v>165</v>
      </c>
      <c r="E43" s="34" t="s">
        <v>159</v>
      </c>
      <c r="F43" s="34" t="s">
        <v>133</v>
      </c>
      <c r="G43" s="34" t="s">
        <v>132</v>
      </c>
      <c r="H43" s="35"/>
      <c r="I43" s="113" t="s">
        <v>199</v>
      </c>
      <c r="J43" s="115">
        <f t="shared" si="5"/>
        <v>1530</v>
      </c>
      <c r="K43" s="36"/>
      <c r="L43" s="105">
        <v>46023</v>
      </c>
      <c r="M43" s="105">
        <v>49674</v>
      </c>
      <c r="N43" s="37" t="s">
        <v>50</v>
      </c>
      <c r="O43" s="1"/>
      <c r="P43" s="2"/>
      <c r="Q43" s="2"/>
      <c r="R43" s="2"/>
      <c r="S43" s="2"/>
      <c r="T43" s="3">
        <v>153</v>
      </c>
      <c r="U43" s="3">
        <v>153</v>
      </c>
      <c r="V43" s="3">
        <v>153</v>
      </c>
      <c r="W43" s="3">
        <v>153</v>
      </c>
      <c r="X43" s="3">
        <v>153</v>
      </c>
      <c r="Y43" s="3">
        <v>153</v>
      </c>
      <c r="Z43" s="3">
        <v>153</v>
      </c>
      <c r="AA43" s="3">
        <v>153</v>
      </c>
      <c r="AB43" s="3">
        <v>153</v>
      </c>
      <c r="AC43" s="4">
        <v>153</v>
      </c>
    </row>
    <row r="44" spans="1:29" ht="60" x14ac:dyDescent="0.25">
      <c r="A44" s="238">
        <v>45</v>
      </c>
      <c r="B44" s="31"/>
      <c r="C44" s="65" t="s">
        <v>70</v>
      </c>
      <c r="D44" s="65" t="s">
        <v>163</v>
      </c>
      <c r="E44" s="34" t="s">
        <v>159</v>
      </c>
      <c r="F44" s="34" t="s">
        <v>133</v>
      </c>
      <c r="G44" s="34" t="s">
        <v>132</v>
      </c>
      <c r="H44" s="35"/>
      <c r="I44" s="113" t="s">
        <v>199</v>
      </c>
      <c r="J44" s="115">
        <f>SUM(O44:AC44)</f>
        <v>140</v>
      </c>
      <c r="K44" s="36"/>
      <c r="L44" s="105">
        <v>44562</v>
      </c>
      <c r="M44" s="105">
        <v>46022</v>
      </c>
      <c r="N44" s="58" t="s">
        <v>74</v>
      </c>
      <c r="O44" s="1"/>
      <c r="P44" s="2">
        <v>35</v>
      </c>
      <c r="Q44" s="2">
        <v>35</v>
      </c>
      <c r="R44" s="2">
        <v>35</v>
      </c>
      <c r="S44" s="2">
        <v>35</v>
      </c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60" x14ac:dyDescent="0.25">
      <c r="A45" s="238">
        <v>46</v>
      </c>
      <c r="B45" s="31"/>
      <c r="C45" s="65" t="s">
        <v>70</v>
      </c>
      <c r="D45" s="65" t="s">
        <v>165</v>
      </c>
      <c r="E45" s="34" t="s">
        <v>159</v>
      </c>
      <c r="F45" s="34" t="s">
        <v>133</v>
      </c>
      <c r="G45" s="34" t="s">
        <v>132</v>
      </c>
      <c r="H45" s="35"/>
      <c r="I45" s="113" t="s">
        <v>199</v>
      </c>
      <c r="J45" s="115">
        <f>SUM(O45:AC45)</f>
        <v>140</v>
      </c>
      <c r="K45" s="36"/>
      <c r="L45" s="105">
        <v>44562</v>
      </c>
      <c r="M45" s="105">
        <v>46022</v>
      </c>
      <c r="N45" s="58" t="s">
        <v>74</v>
      </c>
      <c r="O45" s="1"/>
      <c r="P45" s="2">
        <v>35</v>
      </c>
      <c r="Q45" s="2">
        <v>35</v>
      </c>
      <c r="R45" s="2">
        <v>35</v>
      </c>
      <c r="S45" s="2">
        <v>35</v>
      </c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60" x14ac:dyDescent="0.25">
      <c r="A46" s="238">
        <v>122</v>
      </c>
      <c r="B46" s="31"/>
      <c r="C46" s="65" t="s">
        <v>70</v>
      </c>
      <c r="D46" s="65" t="s">
        <v>163</v>
      </c>
      <c r="E46" s="34" t="s">
        <v>159</v>
      </c>
      <c r="F46" s="34" t="s">
        <v>133</v>
      </c>
      <c r="G46" s="34" t="s">
        <v>132</v>
      </c>
      <c r="H46" s="35"/>
      <c r="I46" s="113" t="s">
        <v>199</v>
      </c>
      <c r="J46" s="115">
        <f t="shared" ref="J46:J47" si="6">SUM(O46:AC46)</f>
        <v>300</v>
      </c>
      <c r="K46" s="36"/>
      <c r="L46" s="105">
        <v>46023</v>
      </c>
      <c r="M46" s="105">
        <v>49674</v>
      </c>
      <c r="N46" s="37" t="s">
        <v>50</v>
      </c>
      <c r="O46" s="1"/>
      <c r="P46" s="2"/>
      <c r="Q46" s="2"/>
      <c r="R46" s="2"/>
      <c r="S46" s="2"/>
      <c r="T46" s="3">
        <v>30</v>
      </c>
      <c r="U46" s="3">
        <v>30</v>
      </c>
      <c r="V46" s="3">
        <v>30</v>
      </c>
      <c r="W46" s="3">
        <v>30</v>
      </c>
      <c r="X46" s="3">
        <v>30</v>
      </c>
      <c r="Y46" s="3">
        <v>30</v>
      </c>
      <c r="Z46" s="3">
        <v>30</v>
      </c>
      <c r="AA46" s="3">
        <v>30</v>
      </c>
      <c r="AB46" s="3">
        <v>30</v>
      </c>
      <c r="AC46" s="4">
        <v>30</v>
      </c>
    </row>
    <row r="47" spans="1:29" ht="60" x14ac:dyDescent="0.25">
      <c r="A47" s="238">
        <v>123</v>
      </c>
      <c r="B47" s="31"/>
      <c r="C47" s="65" t="s">
        <v>70</v>
      </c>
      <c r="D47" s="65" t="s">
        <v>165</v>
      </c>
      <c r="E47" s="34" t="s">
        <v>159</v>
      </c>
      <c r="F47" s="34" t="s">
        <v>133</v>
      </c>
      <c r="G47" s="34" t="s">
        <v>132</v>
      </c>
      <c r="H47" s="35"/>
      <c r="I47" s="113" t="s">
        <v>199</v>
      </c>
      <c r="J47" s="115">
        <f t="shared" si="6"/>
        <v>300</v>
      </c>
      <c r="K47" s="36"/>
      <c r="L47" s="105">
        <v>46023</v>
      </c>
      <c r="M47" s="105">
        <v>49674</v>
      </c>
      <c r="N47" s="37" t="s">
        <v>50</v>
      </c>
      <c r="O47" s="1"/>
      <c r="P47" s="2"/>
      <c r="Q47" s="2"/>
      <c r="R47" s="2"/>
      <c r="S47" s="2"/>
      <c r="T47" s="3">
        <v>30</v>
      </c>
      <c r="U47" s="3">
        <v>30</v>
      </c>
      <c r="V47" s="3">
        <v>30</v>
      </c>
      <c r="W47" s="3">
        <v>30</v>
      </c>
      <c r="X47" s="3">
        <v>30</v>
      </c>
      <c r="Y47" s="3">
        <v>30</v>
      </c>
      <c r="Z47" s="3">
        <v>30</v>
      </c>
      <c r="AA47" s="3">
        <v>30</v>
      </c>
      <c r="AB47" s="3">
        <v>30</v>
      </c>
      <c r="AC47" s="4">
        <v>30</v>
      </c>
    </row>
    <row r="48" spans="1:29" x14ac:dyDescent="0.25">
      <c r="A48" s="110"/>
      <c r="B48" s="48" t="s">
        <v>2</v>
      </c>
      <c r="C48" s="82"/>
      <c r="D48" s="82"/>
      <c r="E48" s="82"/>
      <c r="F48" s="82"/>
      <c r="G48" s="82"/>
      <c r="H48" s="49"/>
      <c r="I48" s="111"/>
      <c r="J48" s="124"/>
      <c r="K48" s="126"/>
      <c r="L48" s="109"/>
      <c r="M48" s="109"/>
      <c r="N48" s="126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50"/>
    </row>
    <row r="49" spans="1:29" ht="45" x14ac:dyDescent="0.25">
      <c r="A49" s="238">
        <v>47</v>
      </c>
      <c r="B49" s="31"/>
      <c r="C49" s="65" t="s">
        <v>99</v>
      </c>
      <c r="D49" s="137" t="s">
        <v>211</v>
      </c>
      <c r="E49" s="34" t="s">
        <v>135</v>
      </c>
      <c r="F49" s="34" t="s">
        <v>136</v>
      </c>
      <c r="G49" s="34" t="s">
        <v>137</v>
      </c>
      <c r="H49" s="35"/>
      <c r="I49" s="113" t="s">
        <v>199</v>
      </c>
      <c r="J49" s="115">
        <f t="shared" ref="J49" si="7">SUM(O49:AC49)</f>
        <v>288</v>
      </c>
      <c r="K49" s="36"/>
      <c r="L49" s="106">
        <v>44562</v>
      </c>
      <c r="M49" s="107">
        <v>44926</v>
      </c>
      <c r="N49" s="37" t="s">
        <v>74</v>
      </c>
      <c r="O49" s="21"/>
      <c r="P49" s="2">
        <v>288</v>
      </c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238">
        <v>48</v>
      </c>
      <c r="B50" s="31"/>
      <c r="C50" s="65" t="s">
        <v>95</v>
      </c>
      <c r="D50" s="65" t="s">
        <v>201</v>
      </c>
      <c r="E50" s="34" t="s">
        <v>138</v>
      </c>
      <c r="F50" s="34" t="s">
        <v>136</v>
      </c>
      <c r="G50" s="34" t="s">
        <v>137</v>
      </c>
      <c r="H50" s="35"/>
      <c r="I50" s="113" t="s">
        <v>199</v>
      </c>
      <c r="J50" s="115">
        <f t="shared" ref="J50:J51" si="8">SUM(O50:AC50)</f>
        <v>149</v>
      </c>
      <c r="K50" s="36"/>
      <c r="L50" s="106">
        <v>44562</v>
      </c>
      <c r="M50" s="107">
        <v>44926</v>
      </c>
      <c r="N50" s="37" t="s">
        <v>74</v>
      </c>
      <c r="O50" s="1"/>
      <c r="P50" s="2">
        <v>149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238">
        <v>49</v>
      </c>
      <c r="B51" s="31"/>
      <c r="C51" s="65" t="s">
        <v>97</v>
      </c>
      <c r="D51" s="137" t="s">
        <v>202</v>
      </c>
      <c r="E51" s="34" t="s">
        <v>138</v>
      </c>
      <c r="F51" s="34" t="s">
        <v>136</v>
      </c>
      <c r="G51" s="34" t="s">
        <v>137</v>
      </c>
      <c r="H51" s="35"/>
      <c r="I51" s="113" t="s">
        <v>199</v>
      </c>
      <c r="J51" s="115">
        <f t="shared" si="8"/>
        <v>52</v>
      </c>
      <c r="K51" s="36"/>
      <c r="L51" s="106">
        <v>44562</v>
      </c>
      <c r="M51" s="107">
        <v>44926</v>
      </c>
      <c r="N51" s="37" t="s">
        <v>74</v>
      </c>
      <c r="O51" s="1"/>
      <c r="P51" s="2">
        <v>52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238">
        <v>52</v>
      </c>
      <c r="B52" s="31"/>
      <c r="C52" s="65" t="s">
        <v>96</v>
      </c>
      <c r="D52" s="65" t="s">
        <v>189</v>
      </c>
      <c r="E52" s="34" t="s">
        <v>138</v>
      </c>
      <c r="F52" s="34" t="s">
        <v>136</v>
      </c>
      <c r="G52" s="34" t="s">
        <v>137</v>
      </c>
      <c r="H52" s="35"/>
      <c r="I52" s="113" t="s">
        <v>199</v>
      </c>
      <c r="J52" s="115">
        <f t="shared" ref="J52" si="9">SUM(O52:AC52)</f>
        <v>55</v>
      </c>
      <c r="K52" s="36"/>
      <c r="L52" s="106">
        <v>44562</v>
      </c>
      <c r="M52" s="107">
        <v>44926</v>
      </c>
      <c r="N52" s="37" t="s">
        <v>74</v>
      </c>
      <c r="O52" s="1"/>
      <c r="P52" s="2">
        <v>55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238">
        <v>53</v>
      </c>
      <c r="B53" s="31"/>
      <c r="C53" s="65" t="s">
        <v>103</v>
      </c>
      <c r="D53" s="65" t="s">
        <v>93</v>
      </c>
      <c r="E53" s="34" t="s">
        <v>135</v>
      </c>
      <c r="F53" s="34" t="s">
        <v>136</v>
      </c>
      <c r="G53" s="34" t="s">
        <v>137</v>
      </c>
      <c r="H53" s="35"/>
      <c r="I53" s="113" t="s">
        <v>199</v>
      </c>
      <c r="J53" s="115">
        <f>SUM(O53:AC53)</f>
        <v>37</v>
      </c>
      <c r="K53" s="35"/>
      <c r="L53" s="106">
        <v>44562</v>
      </c>
      <c r="M53" s="107">
        <v>44926</v>
      </c>
      <c r="N53" s="37" t="s">
        <v>74</v>
      </c>
      <c r="O53" s="1"/>
      <c r="P53" s="2">
        <v>37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238">
        <v>54</v>
      </c>
      <c r="B54" s="31"/>
      <c r="C54" s="65" t="s">
        <v>103</v>
      </c>
      <c r="D54" s="65" t="s">
        <v>189</v>
      </c>
      <c r="E54" s="34" t="s">
        <v>138</v>
      </c>
      <c r="F54" s="34" t="s">
        <v>136</v>
      </c>
      <c r="G54" s="34" t="s">
        <v>137</v>
      </c>
      <c r="H54" s="35"/>
      <c r="I54" s="113" t="s">
        <v>199</v>
      </c>
      <c r="J54" s="115">
        <f>SUM(O54:AC54)</f>
        <v>182</v>
      </c>
      <c r="K54" s="35"/>
      <c r="L54" s="106">
        <v>44562</v>
      </c>
      <c r="M54" s="107">
        <v>44926</v>
      </c>
      <c r="N54" s="37" t="s">
        <v>74</v>
      </c>
      <c r="O54" s="1"/>
      <c r="P54" s="2">
        <v>182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238">
        <v>55</v>
      </c>
      <c r="B55" s="31"/>
      <c r="C55" s="65" t="s">
        <v>99</v>
      </c>
      <c r="D55" s="65" t="s">
        <v>189</v>
      </c>
      <c r="E55" s="34" t="s">
        <v>138</v>
      </c>
      <c r="F55" s="34" t="s">
        <v>136</v>
      </c>
      <c r="G55" s="34" t="s">
        <v>137</v>
      </c>
      <c r="H55" s="35"/>
      <c r="I55" s="113" t="s">
        <v>199</v>
      </c>
      <c r="J55" s="115">
        <f t="shared" ref="J55:J57" si="10">SUM(O55:AC55)</f>
        <v>55</v>
      </c>
      <c r="K55" s="36"/>
      <c r="L55" s="106">
        <v>44562</v>
      </c>
      <c r="M55" s="107">
        <v>44926</v>
      </c>
      <c r="N55" s="37" t="s">
        <v>74</v>
      </c>
      <c r="O55" s="1"/>
      <c r="P55" s="2">
        <v>55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238">
        <v>56</v>
      </c>
      <c r="B56" s="31"/>
      <c r="C56" s="65" t="s">
        <v>107</v>
      </c>
      <c r="D56" s="65" t="s">
        <v>93</v>
      </c>
      <c r="E56" s="34" t="s">
        <v>135</v>
      </c>
      <c r="F56" s="34" t="s">
        <v>136</v>
      </c>
      <c r="G56" s="34" t="s">
        <v>137</v>
      </c>
      <c r="H56" s="35"/>
      <c r="I56" s="114" t="s">
        <v>199</v>
      </c>
      <c r="J56" s="115">
        <f t="shared" si="10"/>
        <v>37</v>
      </c>
      <c r="K56" s="35"/>
      <c r="L56" s="106">
        <v>44562</v>
      </c>
      <c r="M56" s="107">
        <v>44926</v>
      </c>
      <c r="N56" s="37" t="s">
        <v>74</v>
      </c>
      <c r="O56" s="1"/>
      <c r="P56" s="2">
        <v>37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238">
        <v>57</v>
      </c>
      <c r="B57" s="31"/>
      <c r="C57" s="65" t="s">
        <v>107</v>
      </c>
      <c r="D57" s="65" t="s">
        <v>189</v>
      </c>
      <c r="E57" s="34" t="s">
        <v>138</v>
      </c>
      <c r="F57" s="34" t="s">
        <v>136</v>
      </c>
      <c r="G57" s="34" t="s">
        <v>137</v>
      </c>
      <c r="H57" s="35"/>
      <c r="I57" s="114" t="s">
        <v>199</v>
      </c>
      <c r="J57" s="115">
        <f t="shared" si="10"/>
        <v>181</v>
      </c>
      <c r="K57" s="35"/>
      <c r="L57" s="106">
        <v>44562</v>
      </c>
      <c r="M57" s="107">
        <v>44926</v>
      </c>
      <c r="N57" s="37" t="s">
        <v>74</v>
      </c>
      <c r="O57" s="1"/>
      <c r="P57" s="2">
        <v>181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238">
        <v>58</v>
      </c>
      <c r="B58" s="31"/>
      <c r="C58" s="65" t="s">
        <v>108</v>
      </c>
      <c r="D58" s="65" t="s">
        <v>189</v>
      </c>
      <c r="E58" s="34" t="s">
        <v>138</v>
      </c>
      <c r="F58" s="34" t="s">
        <v>136</v>
      </c>
      <c r="G58" s="34" t="s">
        <v>137</v>
      </c>
      <c r="H58" s="35"/>
      <c r="I58" s="113" t="s">
        <v>199</v>
      </c>
      <c r="J58" s="115">
        <f>SUM(O58:AC58)</f>
        <v>182</v>
      </c>
      <c r="K58" s="35"/>
      <c r="L58" s="106">
        <v>44562</v>
      </c>
      <c r="M58" s="107">
        <v>44926</v>
      </c>
      <c r="N58" s="37" t="s">
        <v>74</v>
      </c>
      <c r="O58" s="1"/>
      <c r="P58" s="2">
        <v>182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238">
        <v>59</v>
      </c>
      <c r="B59" s="31"/>
      <c r="C59" s="65" t="s">
        <v>108</v>
      </c>
      <c r="D59" s="65" t="s">
        <v>93</v>
      </c>
      <c r="E59" s="34" t="s">
        <v>135</v>
      </c>
      <c r="F59" s="34" t="s">
        <v>136</v>
      </c>
      <c r="G59" s="34" t="s">
        <v>137</v>
      </c>
      <c r="H59" s="35"/>
      <c r="I59" s="113" t="s">
        <v>199</v>
      </c>
      <c r="J59" s="115">
        <f t="shared" ref="J59:J62" si="11">SUM(O59:AC59)</f>
        <v>37</v>
      </c>
      <c r="K59" s="35"/>
      <c r="L59" s="106">
        <v>44562</v>
      </c>
      <c r="M59" s="107">
        <v>44926</v>
      </c>
      <c r="N59" s="37" t="s">
        <v>74</v>
      </c>
      <c r="O59" s="1"/>
      <c r="P59" s="2">
        <v>37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238">
        <v>60</v>
      </c>
      <c r="B60" s="31"/>
      <c r="C60" s="65" t="s">
        <v>106</v>
      </c>
      <c r="D60" s="65" t="s">
        <v>94</v>
      </c>
      <c r="E60" s="34" t="s">
        <v>135</v>
      </c>
      <c r="F60" s="34" t="s">
        <v>136</v>
      </c>
      <c r="G60" s="34" t="s">
        <v>137</v>
      </c>
      <c r="H60" s="35"/>
      <c r="I60" s="113" t="s">
        <v>199</v>
      </c>
      <c r="J60" s="115">
        <f t="shared" si="11"/>
        <v>80</v>
      </c>
      <c r="K60" s="35"/>
      <c r="L60" s="106">
        <v>44562</v>
      </c>
      <c r="M60" s="107">
        <v>44926</v>
      </c>
      <c r="N60" s="37" t="s">
        <v>74</v>
      </c>
      <c r="O60" s="1"/>
      <c r="P60" s="2">
        <v>80</v>
      </c>
      <c r="Q60" s="2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238">
        <v>61</v>
      </c>
      <c r="B61" s="31"/>
      <c r="C61" s="65" t="s">
        <v>106</v>
      </c>
      <c r="D61" s="65" t="s">
        <v>189</v>
      </c>
      <c r="E61" s="34" t="s">
        <v>138</v>
      </c>
      <c r="F61" s="34" t="s">
        <v>136</v>
      </c>
      <c r="G61" s="34" t="s">
        <v>137</v>
      </c>
      <c r="H61" s="35"/>
      <c r="I61" s="113" t="s">
        <v>199</v>
      </c>
      <c r="J61" s="115">
        <f t="shared" si="11"/>
        <v>181</v>
      </c>
      <c r="K61" s="35"/>
      <c r="L61" s="106">
        <v>44562</v>
      </c>
      <c r="M61" s="107">
        <v>44926</v>
      </c>
      <c r="N61" s="37" t="s">
        <v>74</v>
      </c>
      <c r="O61" s="1"/>
      <c r="P61" s="2">
        <v>181</v>
      </c>
      <c r="Q61" s="2"/>
      <c r="R61" s="2"/>
      <c r="S61" s="2"/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238">
        <v>88</v>
      </c>
      <c r="B62" s="31"/>
      <c r="C62" s="65" t="s">
        <v>109</v>
      </c>
      <c r="D62" s="65" t="s">
        <v>189</v>
      </c>
      <c r="E62" s="34" t="s">
        <v>138</v>
      </c>
      <c r="F62" s="34" t="s">
        <v>136</v>
      </c>
      <c r="G62" s="34" t="s">
        <v>137</v>
      </c>
      <c r="H62" s="35"/>
      <c r="I62" s="113" t="s">
        <v>199</v>
      </c>
      <c r="J62" s="115">
        <f t="shared" si="11"/>
        <v>181</v>
      </c>
      <c r="K62" s="35"/>
      <c r="L62" s="105">
        <v>44927</v>
      </c>
      <c r="M62" s="105">
        <v>45291</v>
      </c>
      <c r="N62" s="37" t="s">
        <v>74</v>
      </c>
      <c r="O62" s="1"/>
      <c r="P62" s="2"/>
      <c r="Q62" s="2">
        <v>181</v>
      </c>
      <c r="R62" s="2"/>
      <c r="S62" s="2"/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238">
        <v>92</v>
      </c>
      <c r="B63" s="31"/>
      <c r="C63" s="65" t="s">
        <v>100</v>
      </c>
      <c r="D63" s="65" t="s">
        <v>189</v>
      </c>
      <c r="E63" s="34" t="s">
        <v>138</v>
      </c>
      <c r="F63" s="34" t="s">
        <v>136</v>
      </c>
      <c r="G63" s="34" t="s">
        <v>137</v>
      </c>
      <c r="H63" s="35"/>
      <c r="I63" s="113" t="s">
        <v>199</v>
      </c>
      <c r="J63" s="115">
        <f t="shared" ref="J63:J70" si="12">SUM(O63:AC63)</f>
        <v>55</v>
      </c>
      <c r="K63" s="36"/>
      <c r="L63" s="105">
        <v>45292</v>
      </c>
      <c r="M63" s="105">
        <v>45657</v>
      </c>
      <c r="N63" s="37" t="s">
        <v>74</v>
      </c>
      <c r="O63" s="1"/>
      <c r="P63" s="2"/>
      <c r="Q63" s="2"/>
      <c r="R63" s="2">
        <v>55</v>
      </c>
      <c r="S63" s="2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238">
        <v>93</v>
      </c>
      <c r="B64" s="31"/>
      <c r="C64" s="65" t="s">
        <v>109</v>
      </c>
      <c r="D64" s="65" t="s">
        <v>73</v>
      </c>
      <c r="E64" s="34" t="s">
        <v>135</v>
      </c>
      <c r="F64" s="34" t="s">
        <v>136</v>
      </c>
      <c r="G64" s="34" t="s">
        <v>137</v>
      </c>
      <c r="H64" s="35"/>
      <c r="I64" s="114" t="s">
        <v>199</v>
      </c>
      <c r="J64" s="115">
        <f>SUM(O64:AC64)</f>
        <v>32</v>
      </c>
      <c r="K64" s="35"/>
      <c r="L64" s="105">
        <v>45292</v>
      </c>
      <c r="M64" s="105">
        <v>45657</v>
      </c>
      <c r="N64" s="37" t="s">
        <v>74</v>
      </c>
      <c r="O64" s="1"/>
      <c r="P64" s="2"/>
      <c r="Q64" s="2"/>
      <c r="R64" s="2">
        <v>32</v>
      </c>
      <c r="S64" s="2"/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45" x14ac:dyDescent="0.25">
      <c r="A65" s="238">
        <v>98</v>
      </c>
      <c r="B65" s="31"/>
      <c r="C65" s="65" t="s">
        <v>97</v>
      </c>
      <c r="D65" s="65" t="s">
        <v>105</v>
      </c>
      <c r="E65" s="34" t="s">
        <v>135</v>
      </c>
      <c r="F65" s="34" t="s">
        <v>136</v>
      </c>
      <c r="G65" s="34" t="s">
        <v>137</v>
      </c>
      <c r="H65" s="35"/>
      <c r="I65" s="114" t="s">
        <v>199</v>
      </c>
      <c r="J65" s="115">
        <f t="shared" ref="J65" si="13">SUM(O65:AC65)</f>
        <v>1100</v>
      </c>
      <c r="K65" s="35"/>
      <c r="L65" s="105">
        <v>45658</v>
      </c>
      <c r="M65" s="105">
        <v>46022</v>
      </c>
      <c r="N65" s="37" t="s">
        <v>74</v>
      </c>
      <c r="O65" s="1"/>
      <c r="P65" s="2"/>
      <c r="Q65" s="2"/>
      <c r="R65" s="2"/>
      <c r="S65" s="2">
        <v>1100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238">
        <v>99</v>
      </c>
      <c r="B66" s="31"/>
      <c r="C66" s="65" t="s">
        <v>101</v>
      </c>
      <c r="D66" s="65" t="s">
        <v>94</v>
      </c>
      <c r="E66" s="34" t="s">
        <v>135</v>
      </c>
      <c r="F66" s="34" t="s">
        <v>136</v>
      </c>
      <c r="G66" s="34" t="s">
        <v>137</v>
      </c>
      <c r="H66" s="35"/>
      <c r="I66" s="113" t="s">
        <v>199</v>
      </c>
      <c r="J66" s="115">
        <f t="shared" si="12"/>
        <v>24</v>
      </c>
      <c r="K66" s="36"/>
      <c r="L66" s="105">
        <v>45658</v>
      </c>
      <c r="M66" s="105">
        <v>46022</v>
      </c>
      <c r="N66" s="37" t="s">
        <v>74</v>
      </c>
      <c r="O66" s="1"/>
      <c r="P66" s="2"/>
      <c r="Q66" s="2"/>
      <c r="R66" s="2"/>
      <c r="S66" s="2">
        <v>24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238">
        <v>100</v>
      </c>
      <c r="B67" s="31"/>
      <c r="C67" s="65" t="s">
        <v>101</v>
      </c>
      <c r="D67" s="65" t="s">
        <v>189</v>
      </c>
      <c r="E67" s="34" t="s">
        <v>138</v>
      </c>
      <c r="F67" s="34" t="s">
        <v>136</v>
      </c>
      <c r="G67" s="34" t="s">
        <v>137</v>
      </c>
      <c r="H67" s="35"/>
      <c r="I67" s="113" t="s">
        <v>199</v>
      </c>
      <c r="J67" s="115">
        <f t="shared" si="12"/>
        <v>55</v>
      </c>
      <c r="K67" s="36"/>
      <c r="L67" s="105">
        <v>45658</v>
      </c>
      <c r="M67" s="105">
        <v>46022</v>
      </c>
      <c r="N67" s="37" t="s">
        <v>74</v>
      </c>
      <c r="O67" s="1"/>
      <c r="P67" s="2"/>
      <c r="Q67" s="2"/>
      <c r="R67" s="2"/>
      <c r="S67" s="2">
        <v>55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238">
        <v>101</v>
      </c>
      <c r="B68" s="31"/>
      <c r="C68" s="65" t="s">
        <v>102</v>
      </c>
      <c r="D68" s="65" t="s">
        <v>94</v>
      </c>
      <c r="E68" s="34" t="s">
        <v>135</v>
      </c>
      <c r="F68" s="34" t="s">
        <v>136</v>
      </c>
      <c r="G68" s="34" t="s">
        <v>137</v>
      </c>
      <c r="H68" s="35"/>
      <c r="I68" s="113" t="s">
        <v>199</v>
      </c>
      <c r="J68" s="115">
        <f t="shared" si="12"/>
        <v>24</v>
      </c>
      <c r="K68" s="36"/>
      <c r="L68" s="105">
        <v>45658</v>
      </c>
      <c r="M68" s="105">
        <v>46022</v>
      </c>
      <c r="N68" s="37" t="s">
        <v>74</v>
      </c>
      <c r="O68" s="1"/>
      <c r="P68" s="2"/>
      <c r="Q68" s="2"/>
      <c r="R68" s="2"/>
      <c r="S68" s="2">
        <v>24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238">
        <v>102</v>
      </c>
      <c r="B69" s="31"/>
      <c r="C69" s="65" t="s">
        <v>102</v>
      </c>
      <c r="D69" s="65" t="s">
        <v>189</v>
      </c>
      <c r="E69" s="34" t="s">
        <v>138</v>
      </c>
      <c r="F69" s="34" t="s">
        <v>136</v>
      </c>
      <c r="G69" s="34" t="s">
        <v>137</v>
      </c>
      <c r="H69" s="35"/>
      <c r="I69" s="113" t="s">
        <v>199</v>
      </c>
      <c r="J69" s="115">
        <f t="shared" si="12"/>
        <v>55</v>
      </c>
      <c r="K69" s="36"/>
      <c r="L69" s="105">
        <v>45658</v>
      </c>
      <c r="M69" s="105">
        <v>46022</v>
      </c>
      <c r="N69" s="37" t="s">
        <v>74</v>
      </c>
      <c r="O69" s="1"/>
      <c r="P69" s="2"/>
      <c r="Q69" s="2"/>
      <c r="R69" s="2"/>
      <c r="S69" s="2">
        <v>55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238">
        <v>124</v>
      </c>
      <c r="B70" s="31"/>
      <c r="C70" s="65" t="s">
        <v>96</v>
      </c>
      <c r="D70" s="65" t="s">
        <v>94</v>
      </c>
      <c r="E70" s="34" t="s">
        <v>135</v>
      </c>
      <c r="F70" s="34" t="s">
        <v>136</v>
      </c>
      <c r="G70" s="34" t="s">
        <v>137</v>
      </c>
      <c r="H70" s="35"/>
      <c r="I70" s="113" t="s">
        <v>199</v>
      </c>
      <c r="J70" s="115">
        <f t="shared" si="12"/>
        <v>24</v>
      </c>
      <c r="K70" s="36"/>
      <c r="L70" s="105">
        <v>46023</v>
      </c>
      <c r="M70" s="105">
        <v>46387</v>
      </c>
      <c r="N70" s="37" t="s">
        <v>50</v>
      </c>
      <c r="O70" s="1"/>
      <c r="P70" s="2"/>
      <c r="Q70" s="2"/>
      <c r="R70" s="2"/>
      <c r="S70" s="2"/>
      <c r="T70" s="3">
        <v>24</v>
      </c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238">
        <v>125</v>
      </c>
      <c r="B71" s="31"/>
      <c r="C71" s="65" t="s">
        <v>99</v>
      </c>
      <c r="D71" s="65" t="s">
        <v>105</v>
      </c>
      <c r="E71" s="34" t="s">
        <v>135</v>
      </c>
      <c r="F71" s="34" t="s">
        <v>136</v>
      </c>
      <c r="G71" s="34" t="s">
        <v>137</v>
      </c>
      <c r="H71" s="35"/>
      <c r="I71" s="113" t="s">
        <v>199</v>
      </c>
      <c r="J71" s="115">
        <f>SUM(O71:AC71)</f>
        <v>150</v>
      </c>
      <c r="K71" s="36"/>
      <c r="L71" s="105">
        <v>46023</v>
      </c>
      <c r="M71" s="105">
        <v>46387</v>
      </c>
      <c r="N71" s="37" t="s">
        <v>50</v>
      </c>
      <c r="O71" s="1"/>
      <c r="P71" s="2"/>
      <c r="Q71" s="2"/>
      <c r="R71" s="2"/>
      <c r="S71" s="2"/>
      <c r="T71" s="3">
        <v>150</v>
      </c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238">
        <v>126</v>
      </c>
      <c r="B72" s="31"/>
      <c r="C72" s="65" t="s">
        <v>119</v>
      </c>
      <c r="D72" s="65" t="s">
        <v>93</v>
      </c>
      <c r="E72" s="34" t="s">
        <v>135</v>
      </c>
      <c r="F72" s="34" t="s">
        <v>136</v>
      </c>
      <c r="G72" s="34" t="s">
        <v>137</v>
      </c>
      <c r="H72" s="35"/>
      <c r="I72" s="113" t="s">
        <v>199</v>
      </c>
      <c r="J72" s="115">
        <f t="shared" ref="J72:J74" si="14">SUM(O72:AC72)</f>
        <v>32</v>
      </c>
      <c r="K72" s="35"/>
      <c r="L72" s="105">
        <v>46023</v>
      </c>
      <c r="M72" s="105">
        <v>46387</v>
      </c>
      <c r="N72" s="37" t="s">
        <v>50</v>
      </c>
      <c r="O72" s="1"/>
      <c r="P72" s="2"/>
      <c r="Q72" s="2"/>
      <c r="R72" s="2"/>
      <c r="S72" s="2"/>
      <c r="T72" s="3">
        <v>32</v>
      </c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238">
        <v>127</v>
      </c>
      <c r="B73" s="31"/>
      <c r="C73" s="65" t="s">
        <v>119</v>
      </c>
      <c r="D73" s="65" t="s">
        <v>189</v>
      </c>
      <c r="E73" s="34" t="s">
        <v>138</v>
      </c>
      <c r="F73" s="34" t="s">
        <v>136</v>
      </c>
      <c r="G73" s="34" t="s">
        <v>137</v>
      </c>
      <c r="H73" s="35"/>
      <c r="I73" s="113" t="s">
        <v>199</v>
      </c>
      <c r="J73" s="115">
        <f t="shared" si="14"/>
        <v>181</v>
      </c>
      <c r="K73" s="35"/>
      <c r="L73" s="105">
        <v>46023</v>
      </c>
      <c r="M73" s="105">
        <v>46387</v>
      </c>
      <c r="N73" s="37" t="s">
        <v>50</v>
      </c>
      <c r="O73" s="1"/>
      <c r="P73" s="2"/>
      <c r="Q73" s="2"/>
      <c r="R73" s="2"/>
      <c r="S73" s="2"/>
      <c r="T73" s="3">
        <v>181</v>
      </c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238">
        <v>155</v>
      </c>
      <c r="B74" s="31"/>
      <c r="C74" s="65" t="s">
        <v>106</v>
      </c>
      <c r="D74" s="65" t="s">
        <v>73</v>
      </c>
      <c r="E74" s="34" t="s">
        <v>135</v>
      </c>
      <c r="F74" s="34" t="s">
        <v>136</v>
      </c>
      <c r="G74" s="34" t="s">
        <v>137</v>
      </c>
      <c r="H74" s="35"/>
      <c r="I74" s="113" t="s">
        <v>199</v>
      </c>
      <c r="J74" s="115">
        <f t="shared" si="14"/>
        <v>32</v>
      </c>
      <c r="K74" s="35"/>
      <c r="L74" s="105">
        <v>47119</v>
      </c>
      <c r="M74" s="105">
        <v>47483</v>
      </c>
      <c r="N74" s="58" t="s">
        <v>50</v>
      </c>
      <c r="O74" s="1"/>
      <c r="P74" s="2"/>
      <c r="Q74" s="2"/>
      <c r="R74" s="2"/>
      <c r="S74" s="2"/>
      <c r="T74" s="3"/>
      <c r="U74" s="3"/>
      <c r="V74" s="3"/>
      <c r="W74" s="3">
        <v>32</v>
      </c>
      <c r="X74" s="3"/>
      <c r="Y74" s="3"/>
      <c r="Z74" s="3"/>
      <c r="AA74" s="3"/>
      <c r="AB74" s="3"/>
      <c r="AC74" s="4"/>
    </row>
    <row r="75" spans="1:29" ht="45" x14ac:dyDescent="0.25">
      <c r="A75" s="238">
        <v>156</v>
      </c>
      <c r="B75" s="31"/>
      <c r="C75" s="65" t="s">
        <v>111</v>
      </c>
      <c r="D75" s="65" t="s">
        <v>93</v>
      </c>
      <c r="E75" s="34" t="s">
        <v>135</v>
      </c>
      <c r="F75" s="34" t="s">
        <v>136</v>
      </c>
      <c r="G75" s="34" t="s">
        <v>137</v>
      </c>
      <c r="H75" s="35"/>
      <c r="I75" s="113" t="s">
        <v>199</v>
      </c>
      <c r="J75" s="115">
        <f t="shared" ref="J75:J80" si="15">SUM(O75:AC75)</f>
        <v>11</v>
      </c>
      <c r="K75" s="36"/>
      <c r="L75" s="105">
        <v>47119</v>
      </c>
      <c r="M75" s="105">
        <v>47483</v>
      </c>
      <c r="N75" s="37" t="s">
        <v>50</v>
      </c>
      <c r="O75" s="1"/>
      <c r="P75" s="2"/>
      <c r="Q75" s="2"/>
      <c r="R75" s="2"/>
      <c r="S75" s="2"/>
      <c r="T75" s="3"/>
      <c r="U75" s="3"/>
      <c r="V75" s="3"/>
      <c r="W75" s="3">
        <v>11</v>
      </c>
      <c r="X75" s="3"/>
      <c r="Y75" s="3"/>
      <c r="Z75" s="3"/>
      <c r="AA75" s="3"/>
      <c r="AB75" s="3"/>
      <c r="AC75" s="4"/>
    </row>
    <row r="76" spans="1:29" ht="45" x14ac:dyDescent="0.25">
      <c r="A76" s="238">
        <v>157</v>
      </c>
      <c r="B76" s="31"/>
      <c r="C76" s="65" t="s">
        <v>111</v>
      </c>
      <c r="D76" s="65" t="s">
        <v>189</v>
      </c>
      <c r="E76" s="34" t="s">
        <v>138</v>
      </c>
      <c r="F76" s="34" t="s">
        <v>136</v>
      </c>
      <c r="G76" s="34" t="s">
        <v>137</v>
      </c>
      <c r="H76" s="35"/>
      <c r="I76" s="113" t="s">
        <v>199</v>
      </c>
      <c r="J76" s="115">
        <f t="shared" si="15"/>
        <v>55</v>
      </c>
      <c r="K76" s="36"/>
      <c r="L76" s="105">
        <v>47119</v>
      </c>
      <c r="M76" s="105">
        <v>47483</v>
      </c>
      <c r="N76" s="37" t="s">
        <v>50</v>
      </c>
      <c r="O76" s="1"/>
      <c r="P76" s="2"/>
      <c r="Q76" s="2"/>
      <c r="R76" s="2"/>
      <c r="S76" s="2"/>
      <c r="T76" s="3"/>
      <c r="U76" s="3"/>
      <c r="V76" s="3"/>
      <c r="W76" s="3">
        <v>55</v>
      </c>
      <c r="X76" s="3"/>
      <c r="Y76" s="3"/>
      <c r="Z76" s="3"/>
      <c r="AA76" s="3"/>
      <c r="AB76" s="3"/>
      <c r="AC76" s="4"/>
    </row>
    <row r="77" spans="1:29" ht="45" x14ac:dyDescent="0.25">
      <c r="A77" s="238">
        <v>159</v>
      </c>
      <c r="B77" s="31"/>
      <c r="C77" s="65" t="s">
        <v>116</v>
      </c>
      <c r="D77" s="65" t="s">
        <v>93</v>
      </c>
      <c r="E77" s="34" t="s">
        <v>135</v>
      </c>
      <c r="F77" s="34" t="s">
        <v>136</v>
      </c>
      <c r="G77" s="34" t="s">
        <v>137</v>
      </c>
      <c r="H77" s="35"/>
      <c r="I77" s="113" t="s">
        <v>199</v>
      </c>
      <c r="J77" s="115">
        <f t="shared" si="15"/>
        <v>11</v>
      </c>
      <c r="K77" s="36"/>
      <c r="L77" s="105">
        <v>47484</v>
      </c>
      <c r="M77" s="105">
        <v>47848</v>
      </c>
      <c r="N77" s="37" t="s">
        <v>50</v>
      </c>
      <c r="O77" s="1"/>
      <c r="P77" s="2"/>
      <c r="Q77" s="2"/>
      <c r="R77" s="2"/>
      <c r="S77" s="2"/>
      <c r="T77" s="3"/>
      <c r="U77" s="3"/>
      <c r="V77" s="3"/>
      <c r="W77" s="3"/>
      <c r="X77" s="3">
        <v>11</v>
      </c>
      <c r="Y77" s="3"/>
      <c r="Z77" s="3"/>
      <c r="AA77" s="3"/>
      <c r="AB77" s="3"/>
      <c r="AC77" s="4"/>
    </row>
    <row r="78" spans="1:29" ht="45" x14ac:dyDescent="0.25">
      <c r="A78" s="238">
        <v>160</v>
      </c>
      <c r="B78" s="31"/>
      <c r="C78" s="65" t="s">
        <v>116</v>
      </c>
      <c r="D78" s="65" t="s">
        <v>189</v>
      </c>
      <c r="E78" s="34" t="s">
        <v>138</v>
      </c>
      <c r="F78" s="34" t="s">
        <v>136</v>
      </c>
      <c r="G78" s="34" t="s">
        <v>137</v>
      </c>
      <c r="H78" s="35"/>
      <c r="I78" s="113" t="s">
        <v>199</v>
      </c>
      <c r="J78" s="115">
        <f t="shared" si="15"/>
        <v>55</v>
      </c>
      <c r="K78" s="36"/>
      <c r="L78" s="105">
        <v>47484</v>
      </c>
      <c r="M78" s="105">
        <v>47848</v>
      </c>
      <c r="N78" s="37" t="s">
        <v>50</v>
      </c>
      <c r="O78" s="1"/>
      <c r="P78" s="2"/>
      <c r="Q78" s="2"/>
      <c r="R78" s="2"/>
      <c r="S78" s="2"/>
      <c r="T78" s="3"/>
      <c r="U78" s="3"/>
      <c r="V78" s="3"/>
      <c r="W78" s="3"/>
      <c r="X78" s="3">
        <v>55</v>
      </c>
      <c r="Y78" s="3"/>
      <c r="Z78" s="3"/>
      <c r="AA78" s="3"/>
      <c r="AB78" s="3"/>
      <c r="AC78" s="4"/>
    </row>
    <row r="79" spans="1:29" ht="45" x14ac:dyDescent="0.25">
      <c r="A79" s="238">
        <v>162</v>
      </c>
      <c r="B79" s="31"/>
      <c r="C79" s="65" t="s">
        <v>117</v>
      </c>
      <c r="D79" s="65" t="s">
        <v>93</v>
      </c>
      <c r="E79" s="34" t="s">
        <v>135</v>
      </c>
      <c r="F79" s="34" t="s">
        <v>136</v>
      </c>
      <c r="G79" s="34" t="s">
        <v>137</v>
      </c>
      <c r="H79" s="35"/>
      <c r="I79" s="113" t="s">
        <v>199</v>
      </c>
      <c r="J79" s="115">
        <f t="shared" si="15"/>
        <v>22</v>
      </c>
      <c r="K79" s="36"/>
      <c r="L79" s="105">
        <v>47849</v>
      </c>
      <c r="M79" s="105">
        <v>48579</v>
      </c>
      <c r="N79" s="37" t="s">
        <v>50</v>
      </c>
      <c r="O79" s="1"/>
      <c r="P79" s="2"/>
      <c r="Q79" s="2"/>
      <c r="R79" s="2"/>
      <c r="S79" s="2"/>
      <c r="T79" s="3"/>
      <c r="U79" s="3"/>
      <c r="V79" s="3"/>
      <c r="W79" s="3"/>
      <c r="X79" s="3"/>
      <c r="Y79" s="3">
        <v>11</v>
      </c>
      <c r="Z79" s="3">
        <v>11</v>
      </c>
      <c r="AA79" s="3"/>
      <c r="AB79" s="3"/>
      <c r="AC79" s="4"/>
    </row>
    <row r="80" spans="1:29" ht="45" x14ac:dyDescent="0.25">
      <c r="A80" s="238">
        <v>163</v>
      </c>
      <c r="B80" s="31"/>
      <c r="C80" s="65" t="s">
        <v>117</v>
      </c>
      <c r="D80" s="65" t="s">
        <v>189</v>
      </c>
      <c r="E80" s="34" t="s">
        <v>138</v>
      </c>
      <c r="F80" s="34" t="s">
        <v>136</v>
      </c>
      <c r="G80" s="34" t="s">
        <v>137</v>
      </c>
      <c r="H80" s="35"/>
      <c r="I80" s="113" t="s">
        <v>199</v>
      </c>
      <c r="J80" s="115">
        <f t="shared" si="15"/>
        <v>110</v>
      </c>
      <c r="K80" s="36"/>
      <c r="L80" s="105">
        <v>47849</v>
      </c>
      <c r="M80" s="105">
        <v>48579</v>
      </c>
      <c r="N80" s="37" t="s">
        <v>50</v>
      </c>
      <c r="O80" s="1"/>
      <c r="P80" s="2"/>
      <c r="Q80" s="2"/>
      <c r="R80" s="2"/>
      <c r="S80" s="2"/>
      <c r="T80" s="3"/>
      <c r="U80" s="3"/>
      <c r="V80" s="3"/>
      <c r="W80" s="3"/>
      <c r="X80" s="3"/>
      <c r="Y80" s="3">
        <v>55</v>
      </c>
      <c r="Z80" s="3">
        <v>55</v>
      </c>
      <c r="AA80" s="3"/>
      <c r="AB80" s="3"/>
      <c r="AC80" s="4"/>
    </row>
    <row r="81" spans="1:29" ht="45" x14ac:dyDescent="0.25">
      <c r="A81" s="238">
        <v>62</v>
      </c>
      <c r="B81" s="31"/>
      <c r="C81" s="65" t="s">
        <v>67</v>
      </c>
      <c r="D81" s="65" t="s">
        <v>164</v>
      </c>
      <c r="E81" s="34" t="s">
        <v>138</v>
      </c>
      <c r="F81" s="34" t="s">
        <v>136</v>
      </c>
      <c r="G81" s="34" t="s">
        <v>137</v>
      </c>
      <c r="H81" s="35"/>
      <c r="I81" s="113" t="s">
        <v>199</v>
      </c>
      <c r="J81" s="115">
        <f>SUM(O81:AC81)</f>
        <v>124</v>
      </c>
      <c r="K81" s="36"/>
      <c r="L81" s="105">
        <v>44562</v>
      </c>
      <c r="M81" s="105">
        <v>46022</v>
      </c>
      <c r="N81" s="58" t="s">
        <v>74</v>
      </c>
      <c r="O81" s="1"/>
      <c r="P81" s="2">
        <v>31</v>
      </c>
      <c r="Q81" s="2">
        <v>31</v>
      </c>
      <c r="R81" s="2">
        <v>31</v>
      </c>
      <c r="S81" s="2">
        <v>31</v>
      </c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238">
        <v>128</v>
      </c>
      <c r="B82" s="190"/>
      <c r="C82" s="65" t="s">
        <v>67</v>
      </c>
      <c r="D82" s="65" t="s">
        <v>164</v>
      </c>
      <c r="E82" s="34" t="s">
        <v>138</v>
      </c>
      <c r="F82" s="34" t="s">
        <v>136</v>
      </c>
      <c r="G82" s="34" t="s">
        <v>137</v>
      </c>
      <c r="H82" s="35"/>
      <c r="I82" s="113" t="s">
        <v>199</v>
      </c>
      <c r="J82" s="115">
        <f t="shared" ref="J82" si="16">SUM(O82:AC82)</f>
        <v>270</v>
      </c>
      <c r="K82" s="36"/>
      <c r="L82" s="105">
        <v>46023</v>
      </c>
      <c r="M82" s="105">
        <v>49674</v>
      </c>
      <c r="N82" s="37" t="s">
        <v>50</v>
      </c>
      <c r="O82" s="1"/>
      <c r="P82" s="2"/>
      <c r="Q82" s="2"/>
      <c r="R82" s="2"/>
      <c r="S82" s="2"/>
      <c r="T82" s="3">
        <v>27</v>
      </c>
      <c r="U82" s="3">
        <v>27</v>
      </c>
      <c r="V82" s="3">
        <v>27</v>
      </c>
      <c r="W82" s="3">
        <v>27</v>
      </c>
      <c r="X82" s="3">
        <v>27</v>
      </c>
      <c r="Y82" s="3">
        <v>27</v>
      </c>
      <c r="Z82" s="3">
        <v>27</v>
      </c>
      <c r="AA82" s="3">
        <v>27</v>
      </c>
      <c r="AB82" s="3">
        <v>27</v>
      </c>
      <c r="AC82" s="4">
        <v>27</v>
      </c>
    </row>
    <row r="83" spans="1:29" ht="45" x14ac:dyDescent="0.25">
      <c r="A83" s="238">
        <v>63</v>
      </c>
      <c r="B83" s="31"/>
      <c r="C83" s="65" t="s">
        <v>67</v>
      </c>
      <c r="D83" s="65" t="s">
        <v>166</v>
      </c>
      <c r="E83" s="34" t="s">
        <v>138</v>
      </c>
      <c r="F83" s="34" t="s">
        <v>136</v>
      </c>
      <c r="G83" s="34" t="s">
        <v>137</v>
      </c>
      <c r="H83" s="35"/>
      <c r="I83" s="113" t="s">
        <v>199</v>
      </c>
      <c r="J83" s="115">
        <f>SUM(O83:AC83)</f>
        <v>124</v>
      </c>
      <c r="K83" s="36"/>
      <c r="L83" s="105">
        <v>44562</v>
      </c>
      <c r="M83" s="105">
        <v>46022</v>
      </c>
      <c r="N83" s="58" t="s">
        <v>74</v>
      </c>
      <c r="O83" s="1"/>
      <c r="P83" s="2">
        <v>31</v>
      </c>
      <c r="Q83" s="2">
        <v>31</v>
      </c>
      <c r="R83" s="2">
        <v>31</v>
      </c>
      <c r="S83" s="2">
        <v>31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238">
        <v>129</v>
      </c>
      <c r="B84" s="31"/>
      <c r="C84" s="65" t="s">
        <v>67</v>
      </c>
      <c r="D84" s="65" t="s">
        <v>166</v>
      </c>
      <c r="E84" s="34" t="s">
        <v>138</v>
      </c>
      <c r="F84" s="34" t="s">
        <v>136</v>
      </c>
      <c r="G84" s="34" t="s">
        <v>137</v>
      </c>
      <c r="H84" s="35"/>
      <c r="I84" s="113" t="s">
        <v>199</v>
      </c>
      <c r="J84" s="115">
        <f t="shared" ref="J84:J88" si="17">SUM(O84:AC84)</f>
        <v>270</v>
      </c>
      <c r="K84" s="36"/>
      <c r="L84" s="105">
        <v>46023</v>
      </c>
      <c r="M84" s="105">
        <v>49674</v>
      </c>
      <c r="N84" s="37" t="s">
        <v>50</v>
      </c>
      <c r="O84" s="1"/>
      <c r="P84" s="2"/>
      <c r="Q84" s="2"/>
      <c r="R84" s="2"/>
      <c r="S84" s="2"/>
      <c r="T84" s="3">
        <v>27</v>
      </c>
      <c r="U84" s="3">
        <v>27</v>
      </c>
      <c r="V84" s="3">
        <v>27</v>
      </c>
      <c r="W84" s="3">
        <v>27</v>
      </c>
      <c r="X84" s="3">
        <v>27</v>
      </c>
      <c r="Y84" s="3">
        <v>27</v>
      </c>
      <c r="Z84" s="3">
        <v>27</v>
      </c>
      <c r="AA84" s="3">
        <v>27</v>
      </c>
      <c r="AB84" s="3">
        <v>27</v>
      </c>
      <c r="AC84" s="4">
        <v>27</v>
      </c>
    </row>
    <row r="85" spans="1:29" ht="45" x14ac:dyDescent="0.25">
      <c r="A85" s="238">
        <v>64</v>
      </c>
      <c r="B85" s="31"/>
      <c r="C85" s="65" t="s">
        <v>68</v>
      </c>
      <c r="D85" s="65" t="s">
        <v>164</v>
      </c>
      <c r="E85" s="34" t="s">
        <v>138</v>
      </c>
      <c r="F85" s="34" t="s">
        <v>136</v>
      </c>
      <c r="G85" s="34" t="s">
        <v>137</v>
      </c>
      <c r="H85" s="35"/>
      <c r="I85" s="113" t="s">
        <v>199</v>
      </c>
      <c r="J85" s="115">
        <f t="shared" si="17"/>
        <v>284</v>
      </c>
      <c r="K85" s="36"/>
      <c r="L85" s="105">
        <v>44562</v>
      </c>
      <c r="M85" s="105">
        <v>46022</v>
      </c>
      <c r="N85" s="58" t="s">
        <v>74</v>
      </c>
      <c r="O85" s="1"/>
      <c r="P85" s="2">
        <v>71</v>
      </c>
      <c r="Q85" s="2">
        <v>71</v>
      </c>
      <c r="R85" s="2">
        <v>71</v>
      </c>
      <c r="S85" s="2">
        <v>71</v>
      </c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238">
        <v>130</v>
      </c>
      <c r="B86" s="31"/>
      <c r="C86" s="65" t="s">
        <v>68</v>
      </c>
      <c r="D86" s="65" t="s">
        <v>164</v>
      </c>
      <c r="E86" s="34" t="s">
        <v>138</v>
      </c>
      <c r="F86" s="34" t="s">
        <v>136</v>
      </c>
      <c r="G86" s="34" t="s">
        <v>137</v>
      </c>
      <c r="H86" s="35"/>
      <c r="I86" s="113" t="s">
        <v>199</v>
      </c>
      <c r="J86" s="115">
        <f>SUM(O86:AC86)</f>
        <v>610</v>
      </c>
      <c r="K86" s="36"/>
      <c r="L86" s="105">
        <v>46023</v>
      </c>
      <c r="M86" s="105">
        <v>49674</v>
      </c>
      <c r="N86" s="37" t="s">
        <v>50</v>
      </c>
      <c r="O86" s="1"/>
      <c r="P86" s="2"/>
      <c r="Q86" s="2"/>
      <c r="R86" s="2"/>
      <c r="S86" s="2"/>
      <c r="T86" s="3">
        <v>61</v>
      </c>
      <c r="U86" s="3">
        <v>61</v>
      </c>
      <c r="V86" s="3">
        <v>61</v>
      </c>
      <c r="W86" s="3">
        <v>61</v>
      </c>
      <c r="X86" s="3">
        <v>61</v>
      </c>
      <c r="Y86" s="3">
        <v>61</v>
      </c>
      <c r="Z86" s="3">
        <v>61</v>
      </c>
      <c r="AA86" s="3">
        <v>61</v>
      </c>
      <c r="AB86" s="3">
        <v>61</v>
      </c>
      <c r="AC86" s="4">
        <v>61</v>
      </c>
    </row>
    <row r="87" spans="1:29" ht="45" x14ac:dyDescent="0.25">
      <c r="A87" s="238">
        <v>65</v>
      </c>
      <c r="B87" s="31"/>
      <c r="C87" s="65" t="s">
        <v>68</v>
      </c>
      <c r="D87" s="65" t="s">
        <v>166</v>
      </c>
      <c r="E87" s="34" t="s">
        <v>138</v>
      </c>
      <c r="F87" s="34" t="s">
        <v>136</v>
      </c>
      <c r="G87" s="34" t="s">
        <v>137</v>
      </c>
      <c r="H87" s="35"/>
      <c r="I87" s="113" t="s">
        <v>199</v>
      </c>
      <c r="J87" s="115">
        <f>SUM(O87:AC87)</f>
        <v>284</v>
      </c>
      <c r="K87" s="36"/>
      <c r="L87" s="105">
        <v>44562</v>
      </c>
      <c r="M87" s="105">
        <v>46022</v>
      </c>
      <c r="N87" s="58" t="s">
        <v>74</v>
      </c>
      <c r="O87" s="1"/>
      <c r="P87" s="2">
        <v>71</v>
      </c>
      <c r="Q87" s="2">
        <v>71</v>
      </c>
      <c r="R87" s="2">
        <v>71</v>
      </c>
      <c r="S87" s="2">
        <v>71</v>
      </c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238">
        <v>131</v>
      </c>
      <c r="B88" s="31"/>
      <c r="C88" s="65" t="s">
        <v>68</v>
      </c>
      <c r="D88" s="65" t="s">
        <v>166</v>
      </c>
      <c r="E88" s="34" t="s">
        <v>138</v>
      </c>
      <c r="F88" s="34" t="s">
        <v>136</v>
      </c>
      <c r="G88" s="34" t="s">
        <v>137</v>
      </c>
      <c r="H88" s="35"/>
      <c r="I88" s="113" t="s">
        <v>199</v>
      </c>
      <c r="J88" s="115">
        <f t="shared" si="17"/>
        <v>610</v>
      </c>
      <c r="K88" s="36"/>
      <c r="L88" s="105">
        <v>46023</v>
      </c>
      <c r="M88" s="105">
        <v>49674</v>
      </c>
      <c r="N88" s="37" t="s">
        <v>50</v>
      </c>
      <c r="O88" s="1"/>
      <c r="P88" s="2"/>
      <c r="Q88" s="2"/>
      <c r="R88" s="2"/>
      <c r="S88" s="2"/>
      <c r="T88" s="3">
        <v>61</v>
      </c>
      <c r="U88" s="3">
        <v>61</v>
      </c>
      <c r="V88" s="3">
        <v>61</v>
      </c>
      <c r="W88" s="3">
        <v>61</v>
      </c>
      <c r="X88" s="3">
        <v>61</v>
      </c>
      <c r="Y88" s="3">
        <v>61</v>
      </c>
      <c r="Z88" s="3">
        <v>61</v>
      </c>
      <c r="AA88" s="3">
        <v>61</v>
      </c>
      <c r="AB88" s="3">
        <v>61</v>
      </c>
      <c r="AC88" s="4">
        <v>61</v>
      </c>
    </row>
    <row r="89" spans="1:29" ht="45" x14ac:dyDescent="0.25">
      <c r="A89" s="238">
        <v>66</v>
      </c>
      <c r="B89" s="31"/>
      <c r="C89" s="65" t="s">
        <v>69</v>
      </c>
      <c r="D89" s="65" t="s">
        <v>164</v>
      </c>
      <c r="E89" s="34" t="s">
        <v>138</v>
      </c>
      <c r="F89" s="34" t="s">
        <v>136</v>
      </c>
      <c r="G89" s="34" t="s">
        <v>137</v>
      </c>
      <c r="H89" s="35"/>
      <c r="I89" s="113" t="s">
        <v>199</v>
      </c>
      <c r="J89" s="115">
        <f>SUM(O89:AC89)</f>
        <v>248</v>
      </c>
      <c r="K89" s="36"/>
      <c r="L89" s="105">
        <v>44562</v>
      </c>
      <c r="M89" s="105">
        <v>46022</v>
      </c>
      <c r="N89" s="58" t="s">
        <v>74</v>
      </c>
      <c r="O89" s="1"/>
      <c r="P89" s="2">
        <v>62</v>
      </c>
      <c r="Q89" s="2">
        <v>62</v>
      </c>
      <c r="R89" s="2">
        <v>62</v>
      </c>
      <c r="S89" s="2">
        <v>62</v>
      </c>
      <c r="T89" s="3"/>
      <c r="U89" s="3"/>
      <c r="V89" s="3"/>
      <c r="W89" s="3"/>
      <c r="X89" s="3"/>
      <c r="Y89" s="3"/>
      <c r="Z89" s="3"/>
      <c r="AA89" s="3"/>
      <c r="AB89" s="3"/>
      <c r="AC89" s="23"/>
    </row>
    <row r="90" spans="1:29" ht="45" x14ac:dyDescent="0.25">
      <c r="A90" s="238">
        <v>132</v>
      </c>
      <c r="B90" s="31"/>
      <c r="C90" s="65" t="s">
        <v>69</v>
      </c>
      <c r="D90" s="65" t="s">
        <v>164</v>
      </c>
      <c r="E90" s="34" t="s">
        <v>138</v>
      </c>
      <c r="F90" s="34" t="s">
        <v>136</v>
      </c>
      <c r="G90" s="34" t="s">
        <v>137</v>
      </c>
      <c r="H90" s="35"/>
      <c r="I90" s="113" t="s">
        <v>199</v>
      </c>
      <c r="J90" s="115">
        <f>SUM(O90:AC90)</f>
        <v>530</v>
      </c>
      <c r="K90" s="36"/>
      <c r="L90" s="105">
        <v>46023</v>
      </c>
      <c r="M90" s="105">
        <v>49674</v>
      </c>
      <c r="N90" s="37" t="s">
        <v>50</v>
      </c>
      <c r="O90" s="1"/>
      <c r="P90" s="2"/>
      <c r="Q90" s="2"/>
      <c r="R90" s="2"/>
      <c r="S90" s="2"/>
      <c r="T90" s="3">
        <v>53</v>
      </c>
      <c r="U90" s="3">
        <v>53</v>
      </c>
      <c r="V90" s="3">
        <v>53</v>
      </c>
      <c r="W90" s="3">
        <v>53</v>
      </c>
      <c r="X90" s="3">
        <v>53</v>
      </c>
      <c r="Y90" s="3">
        <v>53</v>
      </c>
      <c r="Z90" s="3">
        <v>53</v>
      </c>
      <c r="AA90" s="3">
        <v>53</v>
      </c>
      <c r="AB90" s="3">
        <v>53</v>
      </c>
      <c r="AC90" s="4">
        <v>53</v>
      </c>
    </row>
    <row r="91" spans="1:29" ht="45" x14ac:dyDescent="0.25">
      <c r="A91" s="238">
        <v>67</v>
      </c>
      <c r="B91" s="31"/>
      <c r="C91" s="65" t="s">
        <v>69</v>
      </c>
      <c r="D91" s="65" t="s">
        <v>166</v>
      </c>
      <c r="E91" s="34" t="s">
        <v>138</v>
      </c>
      <c r="F91" s="34" t="s">
        <v>136</v>
      </c>
      <c r="G91" s="34" t="s">
        <v>137</v>
      </c>
      <c r="H91" s="35"/>
      <c r="I91" s="113" t="s">
        <v>199</v>
      </c>
      <c r="J91" s="115">
        <f>SUM(O91:AC91)</f>
        <v>248</v>
      </c>
      <c r="K91" s="36"/>
      <c r="L91" s="105">
        <v>44562</v>
      </c>
      <c r="M91" s="105">
        <v>46022</v>
      </c>
      <c r="N91" s="58" t="s">
        <v>74</v>
      </c>
      <c r="O91" s="1"/>
      <c r="P91" s="2">
        <v>62</v>
      </c>
      <c r="Q91" s="2">
        <v>62</v>
      </c>
      <c r="R91" s="2">
        <v>62</v>
      </c>
      <c r="S91" s="2">
        <v>62</v>
      </c>
      <c r="T91" s="3"/>
      <c r="U91" s="3"/>
      <c r="V91" s="3"/>
      <c r="W91" s="3"/>
      <c r="X91" s="3"/>
      <c r="Y91" s="3"/>
      <c r="Z91" s="3"/>
      <c r="AA91" s="3"/>
      <c r="AB91" s="3"/>
      <c r="AC91" s="23"/>
    </row>
    <row r="92" spans="1:29" ht="45" x14ac:dyDescent="0.25">
      <c r="A92" s="238">
        <v>133</v>
      </c>
      <c r="B92" s="31"/>
      <c r="C92" s="65" t="s">
        <v>69</v>
      </c>
      <c r="D92" s="65" t="s">
        <v>166</v>
      </c>
      <c r="E92" s="34" t="s">
        <v>138</v>
      </c>
      <c r="F92" s="34" t="s">
        <v>136</v>
      </c>
      <c r="G92" s="34" t="s">
        <v>137</v>
      </c>
      <c r="H92" s="35"/>
      <c r="I92" s="113" t="s">
        <v>199</v>
      </c>
      <c r="J92" s="115">
        <f t="shared" ref="J92:J96" si="18">SUM(O92:AC92)</f>
        <v>530</v>
      </c>
      <c r="K92" s="36"/>
      <c r="L92" s="105">
        <v>46023</v>
      </c>
      <c r="M92" s="105">
        <v>49674</v>
      </c>
      <c r="N92" s="37" t="s">
        <v>50</v>
      </c>
      <c r="O92" s="1"/>
      <c r="P92" s="2"/>
      <c r="Q92" s="2"/>
      <c r="R92" s="2"/>
      <c r="S92" s="2"/>
      <c r="T92" s="3">
        <v>53</v>
      </c>
      <c r="U92" s="3">
        <v>53</v>
      </c>
      <c r="V92" s="3">
        <v>53</v>
      </c>
      <c r="W92" s="3">
        <v>53</v>
      </c>
      <c r="X92" s="3">
        <v>53</v>
      </c>
      <c r="Y92" s="3">
        <v>53</v>
      </c>
      <c r="Z92" s="3">
        <v>53</v>
      </c>
      <c r="AA92" s="3">
        <v>53</v>
      </c>
      <c r="AB92" s="3">
        <v>53</v>
      </c>
      <c r="AC92" s="4">
        <v>53</v>
      </c>
    </row>
    <row r="93" spans="1:29" ht="45" x14ac:dyDescent="0.25">
      <c r="A93" s="238">
        <v>68</v>
      </c>
      <c r="B93" s="31"/>
      <c r="C93" s="65" t="s">
        <v>66</v>
      </c>
      <c r="D93" s="65" t="s">
        <v>164</v>
      </c>
      <c r="E93" s="34" t="s">
        <v>138</v>
      </c>
      <c r="F93" s="34" t="s">
        <v>136</v>
      </c>
      <c r="G93" s="34" t="s">
        <v>137</v>
      </c>
      <c r="H93" s="35"/>
      <c r="I93" s="113" t="s">
        <v>199</v>
      </c>
      <c r="J93" s="115">
        <f t="shared" si="18"/>
        <v>408</v>
      </c>
      <c r="K93" s="36"/>
      <c r="L93" s="105">
        <v>44562</v>
      </c>
      <c r="M93" s="105">
        <v>46022</v>
      </c>
      <c r="N93" s="58" t="s">
        <v>74</v>
      </c>
      <c r="O93" s="1"/>
      <c r="P93" s="2">
        <v>102</v>
      </c>
      <c r="Q93" s="2">
        <v>102</v>
      </c>
      <c r="R93" s="2">
        <v>102</v>
      </c>
      <c r="S93" s="2">
        <v>102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238">
        <v>134</v>
      </c>
      <c r="B94" s="31"/>
      <c r="C94" s="65" t="s">
        <v>66</v>
      </c>
      <c r="D94" s="65" t="s">
        <v>164</v>
      </c>
      <c r="E94" s="34" t="s">
        <v>138</v>
      </c>
      <c r="F94" s="34" t="s">
        <v>136</v>
      </c>
      <c r="G94" s="34" t="s">
        <v>137</v>
      </c>
      <c r="H94" s="35"/>
      <c r="I94" s="113" t="s">
        <v>199</v>
      </c>
      <c r="J94" s="115">
        <f>SUM(O94:AC94)</f>
        <v>1530</v>
      </c>
      <c r="K94" s="36"/>
      <c r="L94" s="105">
        <v>46023</v>
      </c>
      <c r="M94" s="105">
        <v>49674</v>
      </c>
      <c r="N94" s="37" t="s">
        <v>50</v>
      </c>
      <c r="O94" s="1"/>
      <c r="P94" s="2"/>
      <c r="Q94" s="2"/>
      <c r="R94" s="2"/>
      <c r="S94" s="2"/>
      <c r="T94" s="3">
        <v>153</v>
      </c>
      <c r="U94" s="3">
        <v>153</v>
      </c>
      <c r="V94" s="3">
        <v>153</v>
      </c>
      <c r="W94" s="3">
        <v>153</v>
      </c>
      <c r="X94" s="3">
        <v>153</v>
      </c>
      <c r="Y94" s="3">
        <v>153</v>
      </c>
      <c r="Z94" s="3">
        <v>153</v>
      </c>
      <c r="AA94" s="3">
        <v>153</v>
      </c>
      <c r="AB94" s="3">
        <v>153</v>
      </c>
      <c r="AC94" s="4">
        <v>153</v>
      </c>
    </row>
    <row r="95" spans="1:29" ht="45" x14ac:dyDescent="0.25">
      <c r="A95" s="238">
        <v>69</v>
      </c>
      <c r="B95" s="31"/>
      <c r="C95" s="65" t="s">
        <v>66</v>
      </c>
      <c r="D95" s="65" t="s">
        <v>166</v>
      </c>
      <c r="E95" s="34" t="s">
        <v>138</v>
      </c>
      <c r="F95" s="34" t="s">
        <v>136</v>
      </c>
      <c r="G95" s="34" t="s">
        <v>137</v>
      </c>
      <c r="H95" s="35"/>
      <c r="I95" s="113" t="s">
        <v>199</v>
      </c>
      <c r="J95" s="115">
        <f>SUM(O95:AC95)</f>
        <v>588</v>
      </c>
      <c r="K95" s="36"/>
      <c r="L95" s="105">
        <v>44562</v>
      </c>
      <c r="M95" s="105">
        <v>46022</v>
      </c>
      <c r="N95" s="58" t="s">
        <v>74</v>
      </c>
      <c r="O95" s="1"/>
      <c r="P95" s="2">
        <v>147</v>
      </c>
      <c r="Q95" s="2">
        <v>147</v>
      </c>
      <c r="R95" s="2">
        <v>147</v>
      </c>
      <c r="S95" s="2">
        <v>147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45" x14ac:dyDescent="0.25">
      <c r="A96" s="238">
        <v>135</v>
      </c>
      <c r="B96" s="31"/>
      <c r="C96" s="65" t="s">
        <v>66</v>
      </c>
      <c r="D96" s="65" t="s">
        <v>166</v>
      </c>
      <c r="E96" s="34" t="s">
        <v>138</v>
      </c>
      <c r="F96" s="34" t="s">
        <v>136</v>
      </c>
      <c r="G96" s="34" t="s">
        <v>137</v>
      </c>
      <c r="H96" s="35"/>
      <c r="I96" s="113" t="s">
        <v>199</v>
      </c>
      <c r="J96" s="115">
        <f t="shared" si="18"/>
        <v>1520</v>
      </c>
      <c r="K96" s="36"/>
      <c r="L96" s="105">
        <v>46023</v>
      </c>
      <c r="M96" s="105">
        <v>49674</v>
      </c>
      <c r="N96" s="37" t="s">
        <v>50</v>
      </c>
      <c r="O96" s="1"/>
      <c r="P96" s="2"/>
      <c r="Q96" s="2"/>
      <c r="R96" s="2"/>
      <c r="S96" s="2"/>
      <c r="T96" s="3">
        <v>152</v>
      </c>
      <c r="U96" s="3">
        <v>152</v>
      </c>
      <c r="V96" s="3">
        <v>152</v>
      </c>
      <c r="W96" s="3">
        <v>152</v>
      </c>
      <c r="X96" s="3">
        <v>152</v>
      </c>
      <c r="Y96" s="3">
        <v>152</v>
      </c>
      <c r="Z96" s="3">
        <v>152</v>
      </c>
      <c r="AA96" s="3">
        <v>152</v>
      </c>
      <c r="AB96" s="3">
        <v>152</v>
      </c>
      <c r="AC96" s="4">
        <v>152</v>
      </c>
    </row>
    <row r="97" spans="1:30" ht="45" x14ac:dyDescent="0.25">
      <c r="A97" s="238">
        <v>70</v>
      </c>
      <c r="B97" s="31"/>
      <c r="C97" s="65" t="s">
        <v>70</v>
      </c>
      <c r="D97" s="65" t="s">
        <v>164</v>
      </c>
      <c r="E97" s="34" t="s">
        <v>138</v>
      </c>
      <c r="F97" s="34" t="s">
        <v>136</v>
      </c>
      <c r="G97" s="34" t="s">
        <v>137</v>
      </c>
      <c r="H97" s="35"/>
      <c r="I97" s="113" t="s">
        <v>199</v>
      </c>
      <c r="J97" s="115">
        <f>SUM(O97:AC97)</f>
        <v>140</v>
      </c>
      <c r="K97" s="36"/>
      <c r="L97" s="105">
        <v>44562</v>
      </c>
      <c r="M97" s="105">
        <v>46022</v>
      </c>
      <c r="N97" s="58" t="s">
        <v>74</v>
      </c>
      <c r="O97" s="1"/>
      <c r="P97" s="2">
        <v>35</v>
      </c>
      <c r="Q97" s="2">
        <v>35</v>
      </c>
      <c r="R97" s="2">
        <v>35</v>
      </c>
      <c r="S97" s="2">
        <v>35</v>
      </c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30" ht="45" x14ac:dyDescent="0.25">
      <c r="A98" s="238">
        <v>136</v>
      </c>
      <c r="B98" s="31"/>
      <c r="C98" s="65" t="s">
        <v>70</v>
      </c>
      <c r="D98" s="65" t="s">
        <v>164</v>
      </c>
      <c r="E98" s="34" t="s">
        <v>138</v>
      </c>
      <c r="F98" s="34" t="s">
        <v>136</v>
      </c>
      <c r="G98" s="34" t="s">
        <v>137</v>
      </c>
      <c r="H98" s="35"/>
      <c r="I98" s="113" t="s">
        <v>199</v>
      </c>
      <c r="J98" s="115">
        <f>SUM(O98:AC98)</f>
        <v>300</v>
      </c>
      <c r="K98" s="36"/>
      <c r="L98" s="105">
        <v>46023</v>
      </c>
      <c r="M98" s="105">
        <v>49674</v>
      </c>
      <c r="N98" s="37" t="s">
        <v>50</v>
      </c>
      <c r="O98" s="1"/>
      <c r="P98" s="2"/>
      <c r="Q98" s="2"/>
      <c r="R98" s="2"/>
      <c r="S98" s="2"/>
      <c r="T98" s="3">
        <v>30</v>
      </c>
      <c r="U98" s="3">
        <v>30</v>
      </c>
      <c r="V98" s="3">
        <v>30</v>
      </c>
      <c r="W98" s="3">
        <v>30</v>
      </c>
      <c r="X98" s="3">
        <v>30</v>
      </c>
      <c r="Y98" s="3">
        <v>30</v>
      </c>
      <c r="Z98" s="3">
        <v>30</v>
      </c>
      <c r="AA98" s="3">
        <v>30</v>
      </c>
      <c r="AB98" s="3">
        <v>30</v>
      </c>
      <c r="AC98" s="4">
        <v>30</v>
      </c>
    </row>
    <row r="99" spans="1:30" ht="45" x14ac:dyDescent="0.25">
      <c r="A99" s="238">
        <v>71</v>
      </c>
      <c r="B99" s="31"/>
      <c r="C99" s="65" t="s">
        <v>70</v>
      </c>
      <c r="D99" s="65" t="s">
        <v>166</v>
      </c>
      <c r="E99" s="34" t="s">
        <v>138</v>
      </c>
      <c r="F99" s="34" t="s">
        <v>136</v>
      </c>
      <c r="G99" s="34" t="s">
        <v>137</v>
      </c>
      <c r="H99" s="35"/>
      <c r="I99" s="113" t="s">
        <v>199</v>
      </c>
      <c r="J99" s="115">
        <f>SUM(O99:AC99)</f>
        <v>140</v>
      </c>
      <c r="K99" s="36"/>
      <c r="L99" s="105">
        <v>44562</v>
      </c>
      <c r="M99" s="105">
        <v>46022</v>
      </c>
      <c r="N99" s="58" t="s">
        <v>74</v>
      </c>
      <c r="O99" s="1"/>
      <c r="P99" s="2">
        <v>35</v>
      </c>
      <c r="Q99" s="2">
        <v>35</v>
      </c>
      <c r="R99" s="2">
        <v>35</v>
      </c>
      <c r="S99" s="2">
        <v>35</v>
      </c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30" ht="45" x14ac:dyDescent="0.25">
      <c r="A100" s="238">
        <v>137</v>
      </c>
      <c r="B100" s="31"/>
      <c r="C100" s="65" t="s">
        <v>70</v>
      </c>
      <c r="D100" s="65" t="s">
        <v>166</v>
      </c>
      <c r="E100" s="34" t="s">
        <v>138</v>
      </c>
      <c r="F100" s="34" t="s">
        <v>136</v>
      </c>
      <c r="G100" s="34" t="s">
        <v>137</v>
      </c>
      <c r="H100" s="35"/>
      <c r="I100" s="113" t="s">
        <v>199</v>
      </c>
      <c r="J100" s="115">
        <f t="shared" ref="J100" si="19">SUM(O100:AC100)</f>
        <v>300</v>
      </c>
      <c r="K100" s="36"/>
      <c r="L100" s="105">
        <v>46023</v>
      </c>
      <c r="M100" s="105">
        <v>49674</v>
      </c>
      <c r="N100" s="37" t="s">
        <v>50</v>
      </c>
      <c r="O100" s="1"/>
      <c r="P100" s="2"/>
      <c r="Q100" s="2"/>
      <c r="R100" s="2"/>
      <c r="S100" s="2"/>
      <c r="T100" s="3">
        <v>30</v>
      </c>
      <c r="U100" s="3">
        <v>30</v>
      </c>
      <c r="V100" s="3">
        <v>30</v>
      </c>
      <c r="W100" s="3">
        <v>30</v>
      </c>
      <c r="X100" s="3">
        <v>30</v>
      </c>
      <c r="Y100" s="3">
        <v>30</v>
      </c>
      <c r="Z100" s="3">
        <v>30</v>
      </c>
      <c r="AA100" s="3">
        <v>30</v>
      </c>
      <c r="AB100" s="3">
        <v>30</v>
      </c>
      <c r="AC100" s="4">
        <v>30</v>
      </c>
    </row>
    <row r="101" spans="1:30" x14ac:dyDescent="0.25">
      <c r="A101" s="110"/>
      <c r="B101" s="48" t="s">
        <v>3</v>
      </c>
      <c r="C101" s="82"/>
      <c r="D101" s="82"/>
      <c r="E101" s="82"/>
      <c r="F101" s="82"/>
      <c r="G101" s="82"/>
      <c r="H101" s="49"/>
      <c r="I101" s="111"/>
      <c r="J101" s="124"/>
      <c r="K101" s="126"/>
      <c r="L101" s="109"/>
      <c r="M101" s="109"/>
      <c r="N101" s="126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50"/>
    </row>
    <row r="102" spans="1:30" s="63" customFormat="1" ht="60" x14ac:dyDescent="0.25">
      <c r="A102" s="238">
        <v>72</v>
      </c>
      <c r="B102" s="31"/>
      <c r="C102" s="137" t="s">
        <v>225</v>
      </c>
      <c r="D102" s="182" t="s">
        <v>170</v>
      </c>
      <c r="E102" s="67" t="s">
        <v>139</v>
      </c>
      <c r="F102" s="67" t="s">
        <v>140</v>
      </c>
      <c r="G102" s="67" t="s">
        <v>141</v>
      </c>
      <c r="H102" s="35"/>
      <c r="I102" s="113" t="s">
        <v>199</v>
      </c>
      <c r="J102" s="115">
        <f t="shared" ref="J102" si="20">SUM(O102:AC102)</f>
        <v>208</v>
      </c>
      <c r="K102" s="36"/>
      <c r="L102" s="105">
        <v>44562</v>
      </c>
      <c r="M102" s="105">
        <v>44926</v>
      </c>
      <c r="N102" s="55" t="s">
        <v>74</v>
      </c>
      <c r="O102" s="21"/>
      <c r="P102" s="2">
        <v>208</v>
      </c>
      <c r="Q102" s="2"/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  <c r="AD102" s="27"/>
    </row>
    <row r="103" spans="1:30" s="63" customFormat="1" ht="60" x14ac:dyDescent="0.25">
      <c r="A103" s="238">
        <v>76</v>
      </c>
      <c r="B103" s="31"/>
      <c r="C103" s="65" t="s">
        <v>97</v>
      </c>
      <c r="D103" s="182" t="s">
        <v>227</v>
      </c>
      <c r="E103" s="67" t="s">
        <v>139</v>
      </c>
      <c r="F103" s="67" t="s">
        <v>140</v>
      </c>
      <c r="G103" s="67" t="s">
        <v>141</v>
      </c>
      <c r="H103" s="35"/>
      <c r="I103" s="113" t="s">
        <v>199</v>
      </c>
      <c r="J103" s="115">
        <f>SUM(O103:AC103)</f>
        <v>208</v>
      </c>
      <c r="K103" s="35"/>
      <c r="L103" s="105">
        <v>44562</v>
      </c>
      <c r="M103" s="105">
        <v>44926</v>
      </c>
      <c r="N103" s="58" t="s">
        <v>74</v>
      </c>
      <c r="O103" s="21"/>
      <c r="P103" s="2">
        <v>208</v>
      </c>
      <c r="Q103" s="2"/>
      <c r="R103" s="2"/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  <c r="AD103" s="27"/>
    </row>
    <row r="104" spans="1:30" s="63" customFormat="1" ht="60" x14ac:dyDescent="0.25">
      <c r="A104" s="238">
        <v>77</v>
      </c>
      <c r="B104" s="31"/>
      <c r="C104" s="65" t="s">
        <v>230</v>
      </c>
      <c r="D104" s="182" t="s">
        <v>208</v>
      </c>
      <c r="E104" s="67" t="s">
        <v>139</v>
      </c>
      <c r="F104" s="67" t="s">
        <v>140</v>
      </c>
      <c r="G104" s="67" t="s">
        <v>141</v>
      </c>
      <c r="H104" s="35"/>
      <c r="I104" s="113" t="s">
        <v>199</v>
      </c>
      <c r="J104" s="115">
        <f t="shared" ref="J104" si="21">SUM(O104:AC104)</f>
        <v>278</v>
      </c>
      <c r="K104" s="36"/>
      <c r="L104" s="105">
        <v>44562</v>
      </c>
      <c r="M104" s="105">
        <v>44926</v>
      </c>
      <c r="N104" s="55" t="s">
        <v>74</v>
      </c>
      <c r="O104" s="21"/>
      <c r="P104" s="2">
        <v>278</v>
      </c>
      <c r="Q104" s="2"/>
      <c r="R104" s="2"/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  <c r="AD104" s="27"/>
    </row>
    <row r="105" spans="1:30" s="63" customFormat="1" ht="60" x14ac:dyDescent="0.25">
      <c r="A105" s="238">
        <v>78</v>
      </c>
      <c r="B105" s="31"/>
      <c r="C105" s="65" t="s">
        <v>231</v>
      </c>
      <c r="D105" s="182" t="s">
        <v>209</v>
      </c>
      <c r="E105" s="67" t="s">
        <v>139</v>
      </c>
      <c r="F105" s="67" t="s">
        <v>140</v>
      </c>
      <c r="G105" s="67" t="s">
        <v>141</v>
      </c>
      <c r="H105" s="35"/>
      <c r="I105" s="113" t="s">
        <v>199</v>
      </c>
      <c r="J105" s="115">
        <f t="shared" ref="J105:J106" si="22">SUM(O105:AC105)</f>
        <v>278</v>
      </c>
      <c r="K105" s="36"/>
      <c r="L105" s="105">
        <v>44562</v>
      </c>
      <c r="M105" s="105">
        <v>44926</v>
      </c>
      <c r="N105" s="55" t="s">
        <v>74</v>
      </c>
      <c r="O105" s="21"/>
      <c r="P105" s="2">
        <v>278</v>
      </c>
      <c r="Q105" s="2"/>
      <c r="R105" s="2"/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  <c r="AD105" s="27"/>
    </row>
    <row r="106" spans="1:30" s="63" customFormat="1" ht="60" x14ac:dyDescent="0.25">
      <c r="A106" s="238">
        <v>79</v>
      </c>
      <c r="B106" s="31"/>
      <c r="C106" s="65" t="s">
        <v>195</v>
      </c>
      <c r="D106" s="66" t="s">
        <v>170</v>
      </c>
      <c r="E106" s="67" t="s">
        <v>139</v>
      </c>
      <c r="F106" s="67" t="s">
        <v>140</v>
      </c>
      <c r="G106" s="67" t="s">
        <v>141</v>
      </c>
      <c r="H106" s="35"/>
      <c r="I106" s="113" t="s">
        <v>199</v>
      </c>
      <c r="J106" s="115">
        <f t="shared" si="22"/>
        <v>208</v>
      </c>
      <c r="K106" s="35"/>
      <c r="L106" s="105">
        <v>44562</v>
      </c>
      <c r="M106" s="105">
        <v>44926</v>
      </c>
      <c r="N106" s="55" t="s">
        <v>74</v>
      </c>
      <c r="O106" s="21"/>
      <c r="P106" s="2">
        <v>208</v>
      </c>
      <c r="Q106" s="2"/>
      <c r="R106" s="2"/>
      <c r="S106" s="2"/>
      <c r="T106" s="3"/>
      <c r="U106" s="3"/>
      <c r="V106" s="3"/>
      <c r="W106" s="3"/>
      <c r="X106" s="3"/>
      <c r="Y106" s="3"/>
      <c r="Z106" s="3"/>
      <c r="AA106" s="3"/>
      <c r="AB106" s="3"/>
      <c r="AC106" s="4"/>
      <c r="AD106" s="27"/>
    </row>
    <row r="107" spans="1:30" s="63" customFormat="1" ht="60" x14ac:dyDescent="0.25">
      <c r="A107" s="238">
        <v>80</v>
      </c>
      <c r="B107" s="31"/>
      <c r="C107" s="65" t="s">
        <v>118</v>
      </c>
      <c r="D107" s="182" t="s">
        <v>232</v>
      </c>
      <c r="E107" s="67" t="s">
        <v>139</v>
      </c>
      <c r="F107" s="67" t="s">
        <v>140</v>
      </c>
      <c r="G107" s="67" t="s">
        <v>141</v>
      </c>
      <c r="H107" s="35"/>
      <c r="I107" s="113" t="s">
        <v>199</v>
      </c>
      <c r="J107" s="115">
        <f t="shared" ref="J107:J121" si="23">SUM(O107:AC107)</f>
        <v>278</v>
      </c>
      <c r="K107" s="36"/>
      <c r="L107" s="105">
        <v>44562</v>
      </c>
      <c r="M107" s="105">
        <v>44926</v>
      </c>
      <c r="N107" s="55" t="s">
        <v>74</v>
      </c>
      <c r="O107" s="1"/>
      <c r="P107" s="2">
        <v>278</v>
      </c>
      <c r="Q107" s="2"/>
      <c r="R107" s="2"/>
      <c r="S107" s="2"/>
      <c r="T107" s="3"/>
      <c r="U107" s="3"/>
      <c r="V107" s="3"/>
      <c r="W107" s="3"/>
      <c r="X107" s="3"/>
      <c r="Y107" s="3"/>
      <c r="Z107" s="3"/>
      <c r="AA107" s="3"/>
      <c r="AB107" s="3"/>
      <c r="AC107" s="4"/>
      <c r="AD107" s="27"/>
    </row>
    <row r="108" spans="1:30" s="63" customFormat="1" ht="60" x14ac:dyDescent="0.25">
      <c r="A108" s="238">
        <v>90</v>
      </c>
      <c r="B108" s="31"/>
      <c r="C108" s="65" t="s">
        <v>100</v>
      </c>
      <c r="D108" s="66" t="s">
        <v>210</v>
      </c>
      <c r="E108" s="67" t="s">
        <v>139</v>
      </c>
      <c r="F108" s="67" t="s">
        <v>140</v>
      </c>
      <c r="G108" s="67" t="s">
        <v>141</v>
      </c>
      <c r="H108" s="35"/>
      <c r="I108" s="113" t="s">
        <v>199</v>
      </c>
      <c r="J108" s="115">
        <f t="shared" si="23"/>
        <v>64</v>
      </c>
      <c r="K108" s="36"/>
      <c r="L108" s="105">
        <v>44927</v>
      </c>
      <c r="M108" s="105">
        <v>45291</v>
      </c>
      <c r="N108" s="58" t="s">
        <v>74</v>
      </c>
      <c r="O108" s="1"/>
      <c r="P108" s="2"/>
      <c r="Q108" s="2">
        <v>64</v>
      </c>
      <c r="R108" s="2"/>
      <c r="S108" s="2"/>
      <c r="T108" s="3"/>
      <c r="U108" s="3"/>
      <c r="V108" s="3"/>
      <c r="W108" s="3"/>
      <c r="X108" s="3"/>
      <c r="Y108" s="3"/>
      <c r="Z108" s="3"/>
      <c r="AA108" s="3"/>
      <c r="AB108" s="3"/>
      <c r="AC108" s="4"/>
      <c r="AD108" s="27"/>
    </row>
    <row r="109" spans="1:30" s="63" customFormat="1" ht="60" x14ac:dyDescent="0.25">
      <c r="A109" s="238">
        <v>94</v>
      </c>
      <c r="B109" s="31"/>
      <c r="C109" s="65" t="s">
        <v>112</v>
      </c>
      <c r="D109" s="66" t="s">
        <v>210</v>
      </c>
      <c r="E109" s="67" t="s">
        <v>139</v>
      </c>
      <c r="F109" s="67" t="s">
        <v>140</v>
      </c>
      <c r="G109" s="67" t="s">
        <v>141</v>
      </c>
      <c r="H109" s="35"/>
      <c r="I109" s="113" t="s">
        <v>199</v>
      </c>
      <c r="J109" s="115">
        <f t="shared" si="23"/>
        <v>64</v>
      </c>
      <c r="K109" s="36"/>
      <c r="L109" s="105">
        <v>45292</v>
      </c>
      <c r="M109" s="105">
        <v>45657</v>
      </c>
      <c r="N109" s="58" t="s">
        <v>74</v>
      </c>
      <c r="O109" s="1"/>
      <c r="P109" s="2"/>
      <c r="Q109" s="2"/>
      <c r="R109" s="2">
        <v>64</v>
      </c>
      <c r="S109" s="2"/>
      <c r="T109" s="3"/>
      <c r="U109" s="3"/>
      <c r="V109" s="3"/>
      <c r="W109" s="3"/>
      <c r="X109" s="3"/>
      <c r="Y109" s="3"/>
      <c r="Z109" s="3"/>
      <c r="AA109" s="3"/>
      <c r="AB109" s="3"/>
      <c r="AC109" s="4"/>
      <c r="AD109" s="27"/>
    </row>
    <row r="110" spans="1:30" s="63" customFormat="1" ht="60" x14ac:dyDescent="0.25">
      <c r="A110" s="238">
        <v>103</v>
      </c>
      <c r="B110" s="31"/>
      <c r="C110" s="65" t="s">
        <v>113</v>
      </c>
      <c r="D110" s="66" t="s">
        <v>210</v>
      </c>
      <c r="E110" s="67" t="s">
        <v>139</v>
      </c>
      <c r="F110" s="67" t="s">
        <v>140</v>
      </c>
      <c r="G110" s="67" t="s">
        <v>141</v>
      </c>
      <c r="H110" s="35"/>
      <c r="I110" s="113" t="s">
        <v>199</v>
      </c>
      <c r="J110" s="115">
        <f t="shared" si="23"/>
        <v>64</v>
      </c>
      <c r="K110" s="36"/>
      <c r="L110" s="105">
        <v>45658</v>
      </c>
      <c r="M110" s="105">
        <v>46022</v>
      </c>
      <c r="N110" s="58" t="s">
        <v>74</v>
      </c>
      <c r="O110" s="1"/>
      <c r="P110" s="2"/>
      <c r="Q110" s="2"/>
      <c r="R110" s="2"/>
      <c r="S110" s="2">
        <v>64</v>
      </c>
      <c r="T110" s="3"/>
      <c r="U110" s="3"/>
      <c r="V110" s="3"/>
      <c r="W110" s="3"/>
      <c r="X110" s="3"/>
      <c r="Y110" s="3"/>
      <c r="Z110" s="3"/>
      <c r="AA110" s="3"/>
      <c r="AB110" s="3"/>
      <c r="AC110" s="4"/>
      <c r="AD110" s="27"/>
    </row>
    <row r="111" spans="1:30" s="63" customFormat="1" ht="60" x14ac:dyDescent="0.25">
      <c r="A111" s="238">
        <v>104</v>
      </c>
      <c r="B111" s="31"/>
      <c r="C111" s="65" t="s">
        <v>95</v>
      </c>
      <c r="D111" s="66" t="s">
        <v>210</v>
      </c>
      <c r="E111" s="67" t="s">
        <v>139</v>
      </c>
      <c r="F111" s="67" t="s">
        <v>140</v>
      </c>
      <c r="G111" s="67" t="s">
        <v>141</v>
      </c>
      <c r="H111" s="35"/>
      <c r="I111" s="113" t="s">
        <v>199</v>
      </c>
      <c r="J111" s="115">
        <f t="shared" si="23"/>
        <v>64</v>
      </c>
      <c r="K111" s="36"/>
      <c r="L111" s="105">
        <v>45658</v>
      </c>
      <c r="M111" s="105">
        <v>46022</v>
      </c>
      <c r="N111" s="58" t="s">
        <v>74</v>
      </c>
      <c r="O111" s="1"/>
      <c r="P111" s="2"/>
      <c r="Q111" s="2"/>
      <c r="R111" s="2"/>
      <c r="S111" s="2">
        <v>64</v>
      </c>
      <c r="T111" s="3"/>
      <c r="U111" s="3"/>
      <c r="V111" s="3"/>
      <c r="W111" s="3"/>
      <c r="X111" s="3"/>
      <c r="Y111" s="3"/>
      <c r="Z111" s="3"/>
      <c r="AA111" s="3"/>
      <c r="AB111" s="3"/>
      <c r="AC111" s="4"/>
      <c r="AD111" s="27"/>
    </row>
    <row r="112" spans="1:30" s="63" customFormat="1" ht="60" x14ac:dyDescent="0.25">
      <c r="A112" s="238">
        <v>138</v>
      </c>
      <c r="B112" s="31"/>
      <c r="C112" s="65" t="s">
        <v>114</v>
      </c>
      <c r="D112" s="66" t="s">
        <v>210</v>
      </c>
      <c r="E112" s="67" t="s">
        <v>139</v>
      </c>
      <c r="F112" s="67" t="s">
        <v>140</v>
      </c>
      <c r="G112" s="67" t="s">
        <v>141</v>
      </c>
      <c r="H112" s="35"/>
      <c r="I112" s="113" t="s">
        <v>199</v>
      </c>
      <c r="J112" s="115">
        <f t="shared" si="23"/>
        <v>64</v>
      </c>
      <c r="K112" s="36"/>
      <c r="L112" s="105">
        <v>46023</v>
      </c>
      <c r="M112" s="105">
        <v>46387</v>
      </c>
      <c r="N112" s="58" t="s">
        <v>50</v>
      </c>
      <c r="O112" s="1"/>
      <c r="P112" s="2"/>
      <c r="Q112" s="2"/>
      <c r="R112" s="2"/>
      <c r="S112" s="2"/>
      <c r="T112" s="3">
        <v>64</v>
      </c>
      <c r="U112" s="3"/>
      <c r="V112" s="3"/>
      <c r="W112" s="3"/>
      <c r="X112" s="3"/>
      <c r="Y112" s="3"/>
      <c r="Z112" s="3"/>
      <c r="AA112" s="3"/>
      <c r="AB112" s="3"/>
      <c r="AC112" s="4"/>
      <c r="AD112" s="27"/>
    </row>
    <row r="113" spans="1:30" s="63" customFormat="1" ht="60" x14ac:dyDescent="0.25">
      <c r="A113" s="238">
        <v>139</v>
      </c>
      <c r="B113" s="31"/>
      <c r="C113" s="65" t="s">
        <v>101</v>
      </c>
      <c r="D113" s="66" t="s">
        <v>210</v>
      </c>
      <c r="E113" s="67" t="s">
        <v>139</v>
      </c>
      <c r="F113" s="67" t="s">
        <v>140</v>
      </c>
      <c r="G113" s="67" t="s">
        <v>141</v>
      </c>
      <c r="H113" s="35"/>
      <c r="I113" s="113" t="s">
        <v>199</v>
      </c>
      <c r="J113" s="115">
        <f t="shared" si="23"/>
        <v>64</v>
      </c>
      <c r="K113" s="36"/>
      <c r="L113" s="105">
        <v>46023</v>
      </c>
      <c r="M113" s="105">
        <v>46387</v>
      </c>
      <c r="N113" s="58" t="s">
        <v>50</v>
      </c>
      <c r="O113" s="1"/>
      <c r="P113" s="2"/>
      <c r="Q113" s="2"/>
      <c r="R113" s="2"/>
      <c r="S113" s="2"/>
      <c r="T113" s="3">
        <v>64</v>
      </c>
      <c r="U113" s="3"/>
      <c r="V113" s="3"/>
      <c r="W113" s="3"/>
      <c r="X113" s="3"/>
      <c r="Y113" s="3"/>
      <c r="Z113" s="3"/>
      <c r="AA113" s="3"/>
      <c r="AB113" s="3"/>
      <c r="AC113" s="4"/>
      <c r="AD113" s="27"/>
    </row>
    <row r="114" spans="1:30" s="63" customFormat="1" ht="60" x14ac:dyDescent="0.25">
      <c r="A114" s="238">
        <v>146</v>
      </c>
      <c r="B114" s="31"/>
      <c r="C114" s="65" t="s">
        <v>115</v>
      </c>
      <c r="D114" s="66" t="s">
        <v>210</v>
      </c>
      <c r="E114" s="67" t="s">
        <v>139</v>
      </c>
      <c r="F114" s="67" t="s">
        <v>140</v>
      </c>
      <c r="G114" s="67" t="s">
        <v>141</v>
      </c>
      <c r="H114" s="35"/>
      <c r="I114" s="113" t="s">
        <v>199</v>
      </c>
      <c r="J114" s="115">
        <f t="shared" si="23"/>
        <v>64</v>
      </c>
      <c r="K114" s="36"/>
      <c r="L114" s="105">
        <v>46388</v>
      </c>
      <c r="M114" s="105">
        <v>46752</v>
      </c>
      <c r="N114" s="58" t="s">
        <v>50</v>
      </c>
      <c r="O114" s="1"/>
      <c r="P114" s="2"/>
      <c r="Q114" s="2"/>
      <c r="R114" s="2"/>
      <c r="S114" s="2"/>
      <c r="T114" s="3"/>
      <c r="U114" s="3">
        <v>64</v>
      </c>
      <c r="V114" s="3"/>
      <c r="W114" s="3"/>
      <c r="X114" s="3"/>
      <c r="Y114" s="3"/>
      <c r="Z114" s="3"/>
      <c r="AA114" s="3"/>
      <c r="AB114" s="3"/>
      <c r="AC114" s="4"/>
      <c r="AD114" s="27"/>
    </row>
    <row r="115" spans="1:30" s="63" customFormat="1" ht="60" x14ac:dyDescent="0.25">
      <c r="A115" s="238">
        <v>147</v>
      </c>
      <c r="B115" s="31"/>
      <c r="C115" s="65" t="s">
        <v>116</v>
      </c>
      <c r="D115" s="66" t="s">
        <v>210</v>
      </c>
      <c r="E115" s="67" t="s">
        <v>139</v>
      </c>
      <c r="F115" s="67" t="s">
        <v>140</v>
      </c>
      <c r="G115" s="67" t="s">
        <v>141</v>
      </c>
      <c r="H115" s="35"/>
      <c r="I115" s="113" t="s">
        <v>199</v>
      </c>
      <c r="J115" s="115">
        <f t="shared" si="23"/>
        <v>64</v>
      </c>
      <c r="K115" s="36"/>
      <c r="L115" s="105">
        <v>46388</v>
      </c>
      <c r="M115" s="105">
        <v>46752</v>
      </c>
      <c r="N115" s="58" t="s">
        <v>50</v>
      </c>
      <c r="O115" s="1"/>
      <c r="P115" s="2"/>
      <c r="Q115" s="2"/>
      <c r="R115" s="2"/>
      <c r="S115" s="2"/>
      <c r="T115" s="3"/>
      <c r="U115" s="3">
        <v>64</v>
      </c>
      <c r="V115" s="3"/>
      <c r="W115" s="3"/>
      <c r="X115" s="3"/>
      <c r="Y115" s="3"/>
      <c r="Z115" s="3"/>
      <c r="AA115" s="3"/>
      <c r="AB115" s="3"/>
      <c r="AC115" s="4"/>
      <c r="AD115" s="27"/>
    </row>
    <row r="116" spans="1:30" s="63" customFormat="1" ht="60" x14ac:dyDescent="0.25">
      <c r="A116" s="238">
        <v>148</v>
      </c>
      <c r="B116" s="31"/>
      <c r="C116" s="65" t="s">
        <v>117</v>
      </c>
      <c r="D116" s="66" t="s">
        <v>210</v>
      </c>
      <c r="E116" s="67" t="s">
        <v>139</v>
      </c>
      <c r="F116" s="67" t="s">
        <v>140</v>
      </c>
      <c r="G116" s="67" t="s">
        <v>141</v>
      </c>
      <c r="H116" s="35"/>
      <c r="I116" s="113" t="s">
        <v>199</v>
      </c>
      <c r="J116" s="115">
        <f t="shared" si="23"/>
        <v>64</v>
      </c>
      <c r="K116" s="36"/>
      <c r="L116" s="105">
        <v>46388</v>
      </c>
      <c r="M116" s="105">
        <v>46752</v>
      </c>
      <c r="N116" s="58" t="s">
        <v>50</v>
      </c>
      <c r="O116" s="1"/>
      <c r="P116" s="2"/>
      <c r="Q116" s="2"/>
      <c r="R116" s="2"/>
      <c r="S116" s="2"/>
      <c r="T116" s="3"/>
      <c r="U116" s="3">
        <v>64</v>
      </c>
      <c r="V116" s="3"/>
      <c r="W116" s="3"/>
      <c r="X116" s="3"/>
      <c r="Y116" s="3"/>
      <c r="Z116" s="3"/>
      <c r="AA116" s="3"/>
      <c r="AB116" s="3"/>
      <c r="AC116" s="4"/>
      <c r="AD116" s="27"/>
    </row>
    <row r="117" spans="1:30" s="63" customFormat="1" ht="60" x14ac:dyDescent="0.25">
      <c r="A117" s="238">
        <v>149</v>
      </c>
      <c r="B117" s="31"/>
      <c r="C117" s="65" t="s">
        <v>118</v>
      </c>
      <c r="D117" s="66" t="s">
        <v>210</v>
      </c>
      <c r="E117" s="67" t="s">
        <v>139</v>
      </c>
      <c r="F117" s="67" t="s">
        <v>140</v>
      </c>
      <c r="G117" s="67" t="s">
        <v>141</v>
      </c>
      <c r="H117" s="35"/>
      <c r="I117" s="113" t="s">
        <v>199</v>
      </c>
      <c r="J117" s="115">
        <f t="shared" si="23"/>
        <v>64</v>
      </c>
      <c r="K117" s="36"/>
      <c r="L117" s="105">
        <v>46388</v>
      </c>
      <c r="M117" s="105">
        <v>46752</v>
      </c>
      <c r="N117" s="58" t="s">
        <v>50</v>
      </c>
      <c r="O117" s="1"/>
      <c r="P117" s="2"/>
      <c r="Q117" s="2"/>
      <c r="R117" s="2"/>
      <c r="S117" s="2"/>
      <c r="T117" s="3"/>
      <c r="U117" s="3">
        <v>64</v>
      </c>
      <c r="V117" s="3"/>
      <c r="W117" s="3"/>
      <c r="X117" s="3"/>
      <c r="Y117" s="3"/>
      <c r="Z117" s="3"/>
      <c r="AA117" s="3"/>
      <c r="AB117" s="3"/>
      <c r="AC117" s="4"/>
      <c r="AD117" s="27"/>
    </row>
    <row r="118" spans="1:30" s="63" customFormat="1" ht="60" x14ac:dyDescent="0.25">
      <c r="A118" s="238">
        <v>152</v>
      </c>
      <c r="B118" s="31"/>
      <c r="C118" s="65" t="s">
        <v>120</v>
      </c>
      <c r="D118" s="66" t="s">
        <v>210</v>
      </c>
      <c r="E118" s="67" t="s">
        <v>139</v>
      </c>
      <c r="F118" s="67" t="s">
        <v>140</v>
      </c>
      <c r="G118" s="67" t="s">
        <v>141</v>
      </c>
      <c r="H118" s="35"/>
      <c r="I118" s="113" t="s">
        <v>199</v>
      </c>
      <c r="J118" s="115">
        <f t="shared" ref="J118:J120" si="24">SUM(O118:AB118)</f>
        <v>213</v>
      </c>
      <c r="K118" s="35"/>
      <c r="L118" s="105">
        <v>46753</v>
      </c>
      <c r="M118" s="105">
        <v>47118</v>
      </c>
      <c r="N118" s="58" t="s">
        <v>50</v>
      </c>
      <c r="O118" s="1"/>
      <c r="P118" s="2"/>
      <c r="Q118" s="2"/>
      <c r="R118" s="2"/>
      <c r="S118" s="2"/>
      <c r="T118" s="3"/>
      <c r="U118" s="3"/>
      <c r="V118" s="3">
        <v>213</v>
      </c>
      <c r="W118" s="3"/>
      <c r="X118" s="3"/>
      <c r="Y118" s="3"/>
      <c r="Z118" s="3"/>
      <c r="AA118" s="3"/>
      <c r="AB118" s="3"/>
      <c r="AC118" s="4"/>
      <c r="AD118" s="27"/>
    </row>
    <row r="119" spans="1:30" s="63" customFormat="1" ht="60" x14ac:dyDescent="0.25">
      <c r="A119" s="238">
        <v>153</v>
      </c>
      <c r="B119" s="31"/>
      <c r="C119" s="65" t="s">
        <v>108</v>
      </c>
      <c r="D119" s="66" t="s">
        <v>210</v>
      </c>
      <c r="E119" s="67" t="s">
        <v>139</v>
      </c>
      <c r="F119" s="67" t="s">
        <v>140</v>
      </c>
      <c r="G119" s="67" t="s">
        <v>141</v>
      </c>
      <c r="H119" s="35"/>
      <c r="I119" s="113" t="s">
        <v>199</v>
      </c>
      <c r="J119" s="115">
        <f t="shared" si="24"/>
        <v>213</v>
      </c>
      <c r="K119" s="35"/>
      <c r="L119" s="105">
        <v>46753</v>
      </c>
      <c r="M119" s="105">
        <v>47118</v>
      </c>
      <c r="N119" s="58" t="s">
        <v>50</v>
      </c>
      <c r="O119" s="1"/>
      <c r="P119" s="2"/>
      <c r="Q119" s="2"/>
      <c r="R119" s="2"/>
      <c r="S119" s="2"/>
      <c r="T119" s="3"/>
      <c r="U119" s="3"/>
      <c r="V119" s="3">
        <v>213</v>
      </c>
      <c r="W119" s="3"/>
      <c r="X119" s="3"/>
      <c r="Y119" s="3"/>
      <c r="Z119" s="3"/>
      <c r="AA119" s="3"/>
      <c r="AB119" s="3"/>
      <c r="AC119" s="4"/>
      <c r="AD119" s="27"/>
    </row>
    <row r="120" spans="1:30" s="63" customFormat="1" ht="60" x14ac:dyDescent="0.25">
      <c r="A120" s="238">
        <v>161</v>
      </c>
      <c r="B120" s="31"/>
      <c r="C120" s="65" t="s">
        <v>121</v>
      </c>
      <c r="D120" s="66" t="s">
        <v>210</v>
      </c>
      <c r="E120" s="67" t="s">
        <v>139</v>
      </c>
      <c r="F120" s="67" t="s">
        <v>140</v>
      </c>
      <c r="G120" s="67" t="s">
        <v>141</v>
      </c>
      <c r="H120" s="35"/>
      <c r="I120" s="113" t="s">
        <v>199</v>
      </c>
      <c r="J120" s="115">
        <f t="shared" si="24"/>
        <v>213</v>
      </c>
      <c r="K120" s="35"/>
      <c r="L120" s="105">
        <v>47484</v>
      </c>
      <c r="M120" s="105">
        <v>47848</v>
      </c>
      <c r="N120" s="58" t="s">
        <v>50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213</v>
      </c>
      <c r="Y120" s="3"/>
      <c r="Z120" s="3"/>
      <c r="AA120" s="3"/>
      <c r="AB120" s="3"/>
      <c r="AC120" s="4"/>
      <c r="AD120" s="27"/>
    </row>
    <row r="121" spans="1:30" s="63" customFormat="1" ht="60" x14ac:dyDescent="0.25">
      <c r="A121" s="238">
        <v>164</v>
      </c>
      <c r="B121" s="31"/>
      <c r="C121" s="65" t="s">
        <v>122</v>
      </c>
      <c r="D121" s="66" t="s">
        <v>210</v>
      </c>
      <c r="E121" s="67" t="s">
        <v>139</v>
      </c>
      <c r="F121" s="67" t="s">
        <v>140</v>
      </c>
      <c r="G121" s="67" t="s">
        <v>141</v>
      </c>
      <c r="H121" s="35"/>
      <c r="I121" s="113" t="s">
        <v>199</v>
      </c>
      <c r="J121" s="115">
        <f t="shared" si="23"/>
        <v>64</v>
      </c>
      <c r="K121" s="36"/>
      <c r="L121" s="105">
        <v>47849</v>
      </c>
      <c r="M121" s="105">
        <v>48213</v>
      </c>
      <c r="N121" s="58" t="s">
        <v>50</v>
      </c>
      <c r="O121" s="1"/>
      <c r="P121" s="2"/>
      <c r="Q121" s="2"/>
      <c r="R121" s="2"/>
      <c r="S121" s="2"/>
      <c r="T121" s="3"/>
      <c r="U121" s="3"/>
      <c r="V121" s="3"/>
      <c r="W121" s="3"/>
      <c r="X121" s="3"/>
      <c r="Y121" s="3">
        <v>64</v>
      </c>
      <c r="Z121" s="3"/>
      <c r="AA121" s="3"/>
      <c r="AB121" s="3"/>
      <c r="AC121" s="4"/>
      <c r="AD121" s="27"/>
    </row>
    <row r="122" spans="1:30" s="63" customFormat="1" ht="60" x14ac:dyDescent="0.25">
      <c r="A122" s="238">
        <v>165</v>
      </c>
      <c r="B122" s="31"/>
      <c r="C122" s="65" t="s">
        <v>123</v>
      </c>
      <c r="D122" s="66" t="s">
        <v>210</v>
      </c>
      <c r="E122" s="67" t="s">
        <v>139</v>
      </c>
      <c r="F122" s="67" t="s">
        <v>140</v>
      </c>
      <c r="G122" s="67" t="s">
        <v>141</v>
      </c>
      <c r="H122" s="35"/>
      <c r="I122" s="114" t="s">
        <v>199</v>
      </c>
      <c r="J122" s="115">
        <f t="shared" ref="J122" si="25">SUM(O122:AB122)</f>
        <v>426</v>
      </c>
      <c r="K122" s="35"/>
      <c r="L122" s="105">
        <v>48214</v>
      </c>
      <c r="M122" s="105">
        <v>48944</v>
      </c>
      <c r="N122" s="58" t="s">
        <v>50</v>
      </c>
      <c r="O122" s="1"/>
      <c r="P122" s="2"/>
      <c r="Q122" s="2"/>
      <c r="R122" s="2"/>
      <c r="S122" s="2"/>
      <c r="T122" s="3"/>
      <c r="U122" s="3"/>
      <c r="V122" s="3"/>
      <c r="W122" s="3"/>
      <c r="X122" s="3"/>
      <c r="Y122" s="3"/>
      <c r="Z122" s="3">
        <v>213</v>
      </c>
      <c r="AA122" s="3">
        <v>213</v>
      </c>
      <c r="AB122" s="3"/>
      <c r="AC122" s="4"/>
      <c r="AD122" s="27"/>
    </row>
    <row r="123" spans="1:30" s="63" customFormat="1" ht="60" x14ac:dyDescent="0.25">
      <c r="A123" s="238">
        <v>81</v>
      </c>
      <c r="B123" s="31"/>
      <c r="C123" s="65" t="s">
        <v>67</v>
      </c>
      <c r="D123" s="66" t="s">
        <v>210</v>
      </c>
      <c r="E123" s="67" t="s">
        <v>139</v>
      </c>
      <c r="F123" s="67" t="s">
        <v>140</v>
      </c>
      <c r="G123" s="67" t="s">
        <v>141</v>
      </c>
      <c r="H123" s="35"/>
      <c r="I123" s="113" t="s">
        <v>199</v>
      </c>
      <c r="J123" s="115">
        <f t="shared" ref="J123:J132" si="26">SUM(O123:AC123)</f>
        <v>124</v>
      </c>
      <c r="K123" s="36"/>
      <c r="L123" s="105">
        <v>44562</v>
      </c>
      <c r="M123" s="105">
        <v>46022</v>
      </c>
      <c r="N123" s="58" t="s">
        <v>74</v>
      </c>
      <c r="O123" s="1"/>
      <c r="P123" s="2">
        <v>31</v>
      </c>
      <c r="Q123" s="2">
        <v>31</v>
      </c>
      <c r="R123" s="2">
        <v>31</v>
      </c>
      <c r="S123" s="2">
        <v>31</v>
      </c>
      <c r="T123" s="3"/>
      <c r="U123" s="3"/>
      <c r="V123" s="3"/>
      <c r="W123" s="3"/>
      <c r="X123" s="3"/>
      <c r="Y123" s="3"/>
      <c r="Z123" s="3"/>
      <c r="AA123" s="3"/>
      <c r="AB123" s="3"/>
      <c r="AC123" s="4"/>
      <c r="AD123" s="27"/>
    </row>
    <row r="124" spans="1:30" s="63" customFormat="1" ht="60" x14ac:dyDescent="0.25">
      <c r="A124" s="238">
        <v>140</v>
      </c>
      <c r="B124" s="31"/>
      <c r="C124" s="65" t="s">
        <v>67</v>
      </c>
      <c r="D124" s="66" t="s">
        <v>210</v>
      </c>
      <c r="E124" s="67" t="s">
        <v>139</v>
      </c>
      <c r="F124" s="67" t="s">
        <v>140</v>
      </c>
      <c r="G124" s="67" t="s">
        <v>141</v>
      </c>
      <c r="H124" s="35"/>
      <c r="I124" s="113" t="s">
        <v>199</v>
      </c>
      <c r="J124" s="115">
        <f t="shared" si="26"/>
        <v>270</v>
      </c>
      <c r="K124" s="36"/>
      <c r="L124" s="105">
        <v>46023</v>
      </c>
      <c r="M124" s="105">
        <v>49674</v>
      </c>
      <c r="N124" s="37" t="s">
        <v>50</v>
      </c>
      <c r="O124" s="1"/>
      <c r="P124" s="2"/>
      <c r="Q124" s="2"/>
      <c r="R124" s="2"/>
      <c r="S124" s="2"/>
      <c r="T124" s="3">
        <v>27</v>
      </c>
      <c r="U124" s="3">
        <v>27</v>
      </c>
      <c r="V124" s="3">
        <v>27</v>
      </c>
      <c r="W124" s="3">
        <v>27</v>
      </c>
      <c r="X124" s="3">
        <v>27</v>
      </c>
      <c r="Y124" s="3">
        <v>27</v>
      </c>
      <c r="Z124" s="3">
        <v>27</v>
      </c>
      <c r="AA124" s="3">
        <v>27</v>
      </c>
      <c r="AB124" s="3">
        <v>27</v>
      </c>
      <c r="AC124" s="4">
        <v>27</v>
      </c>
      <c r="AD124" s="27"/>
    </row>
    <row r="125" spans="1:30" s="63" customFormat="1" ht="60" x14ac:dyDescent="0.25">
      <c r="A125" s="238">
        <v>82</v>
      </c>
      <c r="B125" s="31"/>
      <c r="C125" s="65" t="s">
        <v>68</v>
      </c>
      <c r="D125" s="66" t="s">
        <v>210</v>
      </c>
      <c r="E125" s="67" t="s">
        <v>139</v>
      </c>
      <c r="F125" s="67" t="s">
        <v>140</v>
      </c>
      <c r="G125" s="67" t="s">
        <v>141</v>
      </c>
      <c r="H125" s="35"/>
      <c r="I125" s="113" t="s">
        <v>199</v>
      </c>
      <c r="J125" s="115">
        <f t="shared" si="26"/>
        <v>284</v>
      </c>
      <c r="K125" s="36"/>
      <c r="L125" s="105">
        <v>44562</v>
      </c>
      <c r="M125" s="105">
        <v>46022</v>
      </c>
      <c r="N125" s="58" t="s">
        <v>74</v>
      </c>
      <c r="O125" s="1"/>
      <c r="P125" s="2">
        <v>71</v>
      </c>
      <c r="Q125" s="2">
        <v>71</v>
      </c>
      <c r="R125" s="2">
        <v>71</v>
      </c>
      <c r="S125" s="2">
        <v>71</v>
      </c>
      <c r="T125" s="3"/>
      <c r="U125" s="3"/>
      <c r="V125" s="3"/>
      <c r="W125" s="3"/>
      <c r="X125" s="3"/>
      <c r="Y125" s="3"/>
      <c r="Z125" s="3"/>
      <c r="AA125" s="3"/>
      <c r="AB125" s="3"/>
      <c r="AC125" s="25"/>
      <c r="AD125" s="27"/>
    </row>
    <row r="126" spans="1:30" s="63" customFormat="1" ht="60" x14ac:dyDescent="0.25">
      <c r="A126" s="238">
        <v>141</v>
      </c>
      <c r="B126" s="31"/>
      <c r="C126" s="65" t="s">
        <v>68</v>
      </c>
      <c r="D126" s="66" t="s">
        <v>210</v>
      </c>
      <c r="E126" s="67" t="s">
        <v>139</v>
      </c>
      <c r="F126" s="67" t="s">
        <v>140</v>
      </c>
      <c r="G126" s="67" t="s">
        <v>141</v>
      </c>
      <c r="H126" s="35"/>
      <c r="I126" s="113" t="s">
        <v>199</v>
      </c>
      <c r="J126" s="115">
        <f t="shared" si="26"/>
        <v>610</v>
      </c>
      <c r="K126" s="36"/>
      <c r="L126" s="105">
        <v>46023</v>
      </c>
      <c r="M126" s="105">
        <v>49674</v>
      </c>
      <c r="N126" s="37" t="s">
        <v>50</v>
      </c>
      <c r="O126" s="1"/>
      <c r="P126" s="2"/>
      <c r="Q126" s="2"/>
      <c r="R126" s="2"/>
      <c r="S126" s="2"/>
      <c r="T126" s="3">
        <v>61</v>
      </c>
      <c r="U126" s="3">
        <v>61</v>
      </c>
      <c r="V126" s="3">
        <v>61</v>
      </c>
      <c r="W126" s="3">
        <v>61</v>
      </c>
      <c r="X126" s="3">
        <v>61</v>
      </c>
      <c r="Y126" s="3">
        <v>61</v>
      </c>
      <c r="Z126" s="3">
        <v>61</v>
      </c>
      <c r="AA126" s="3">
        <v>61</v>
      </c>
      <c r="AB126" s="3">
        <v>61</v>
      </c>
      <c r="AC126" s="4">
        <v>61</v>
      </c>
      <c r="AD126" s="27"/>
    </row>
    <row r="127" spans="1:30" s="63" customFormat="1" ht="60" x14ac:dyDescent="0.25">
      <c r="A127" s="238">
        <v>83</v>
      </c>
      <c r="B127" s="31"/>
      <c r="C127" s="65" t="s">
        <v>69</v>
      </c>
      <c r="D127" s="66" t="s">
        <v>210</v>
      </c>
      <c r="E127" s="67" t="s">
        <v>139</v>
      </c>
      <c r="F127" s="67" t="s">
        <v>140</v>
      </c>
      <c r="G127" s="67" t="s">
        <v>141</v>
      </c>
      <c r="H127" s="35"/>
      <c r="I127" s="113" t="s">
        <v>199</v>
      </c>
      <c r="J127" s="115">
        <f t="shared" si="26"/>
        <v>248</v>
      </c>
      <c r="K127" s="36"/>
      <c r="L127" s="105">
        <v>44562</v>
      </c>
      <c r="M127" s="105">
        <v>46022</v>
      </c>
      <c r="N127" s="58" t="s">
        <v>74</v>
      </c>
      <c r="O127" s="1"/>
      <c r="P127" s="2">
        <v>62</v>
      </c>
      <c r="Q127" s="2">
        <v>62</v>
      </c>
      <c r="R127" s="2">
        <v>62</v>
      </c>
      <c r="S127" s="2">
        <v>62</v>
      </c>
      <c r="T127" s="3"/>
      <c r="U127" s="3"/>
      <c r="V127" s="3"/>
      <c r="W127" s="3"/>
      <c r="X127" s="3"/>
      <c r="Y127" s="3"/>
      <c r="Z127" s="3"/>
      <c r="AA127" s="3"/>
      <c r="AB127" s="3"/>
      <c r="AC127" s="24"/>
      <c r="AD127" s="27"/>
    </row>
    <row r="128" spans="1:30" s="63" customFormat="1" ht="60" x14ac:dyDescent="0.25">
      <c r="A128" s="238">
        <v>142</v>
      </c>
      <c r="B128" s="31"/>
      <c r="C128" s="65" t="s">
        <v>69</v>
      </c>
      <c r="D128" s="66" t="s">
        <v>210</v>
      </c>
      <c r="E128" s="67" t="s">
        <v>139</v>
      </c>
      <c r="F128" s="67" t="s">
        <v>140</v>
      </c>
      <c r="G128" s="67" t="s">
        <v>141</v>
      </c>
      <c r="H128" s="35"/>
      <c r="I128" s="113" t="s">
        <v>199</v>
      </c>
      <c r="J128" s="115">
        <f t="shared" si="26"/>
        <v>530</v>
      </c>
      <c r="K128" s="36"/>
      <c r="L128" s="105">
        <v>46023</v>
      </c>
      <c r="M128" s="105">
        <v>49674</v>
      </c>
      <c r="N128" s="37" t="s">
        <v>50</v>
      </c>
      <c r="O128" s="1"/>
      <c r="P128" s="2"/>
      <c r="Q128" s="2"/>
      <c r="R128" s="2"/>
      <c r="S128" s="2"/>
      <c r="T128" s="3">
        <v>53</v>
      </c>
      <c r="U128" s="3">
        <v>53</v>
      </c>
      <c r="V128" s="3">
        <v>53</v>
      </c>
      <c r="W128" s="3">
        <v>53</v>
      </c>
      <c r="X128" s="3">
        <v>53</v>
      </c>
      <c r="Y128" s="3">
        <v>53</v>
      </c>
      <c r="Z128" s="3">
        <v>53</v>
      </c>
      <c r="AA128" s="3">
        <v>53</v>
      </c>
      <c r="AB128" s="3">
        <v>53</v>
      </c>
      <c r="AC128" s="4">
        <v>53</v>
      </c>
      <c r="AD128" s="27"/>
    </row>
    <row r="129" spans="1:30" s="63" customFormat="1" ht="60" x14ac:dyDescent="0.25">
      <c r="A129" s="238">
        <v>84</v>
      </c>
      <c r="B129" s="31"/>
      <c r="C129" s="65" t="s">
        <v>66</v>
      </c>
      <c r="D129" s="66" t="s">
        <v>210</v>
      </c>
      <c r="E129" s="67" t="s">
        <v>139</v>
      </c>
      <c r="F129" s="67" t="s">
        <v>140</v>
      </c>
      <c r="G129" s="67" t="s">
        <v>141</v>
      </c>
      <c r="H129" s="35"/>
      <c r="I129" s="113" t="s">
        <v>199</v>
      </c>
      <c r="J129" s="115">
        <f t="shared" si="26"/>
        <v>592</v>
      </c>
      <c r="K129" s="36"/>
      <c r="L129" s="105">
        <v>44562</v>
      </c>
      <c r="M129" s="105">
        <v>46022</v>
      </c>
      <c r="N129" s="58" t="s">
        <v>74</v>
      </c>
      <c r="O129" s="1"/>
      <c r="P129" s="2">
        <v>148</v>
      </c>
      <c r="Q129" s="2">
        <v>148</v>
      </c>
      <c r="R129" s="2">
        <v>148</v>
      </c>
      <c r="S129" s="2">
        <v>148</v>
      </c>
      <c r="T129" s="3"/>
      <c r="U129" s="3"/>
      <c r="V129" s="3"/>
      <c r="W129" s="3"/>
      <c r="X129" s="3"/>
      <c r="Y129" s="3"/>
      <c r="Z129" s="3"/>
      <c r="AA129" s="3"/>
      <c r="AB129" s="3"/>
      <c r="AC129" s="4"/>
      <c r="AD129" s="27"/>
    </row>
    <row r="130" spans="1:30" s="63" customFormat="1" ht="60" x14ac:dyDescent="0.25">
      <c r="A130" s="238">
        <v>143</v>
      </c>
      <c r="B130" s="31"/>
      <c r="C130" s="65" t="s">
        <v>66</v>
      </c>
      <c r="D130" s="66" t="s">
        <v>210</v>
      </c>
      <c r="E130" s="67" t="s">
        <v>139</v>
      </c>
      <c r="F130" s="67" t="s">
        <v>140</v>
      </c>
      <c r="G130" s="67" t="s">
        <v>141</v>
      </c>
      <c r="H130" s="35"/>
      <c r="I130" s="113" t="s">
        <v>199</v>
      </c>
      <c r="J130" s="115">
        <f t="shared" si="26"/>
        <v>1520</v>
      </c>
      <c r="K130" s="36"/>
      <c r="L130" s="105">
        <v>46023</v>
      </c>
      <c r="M130" s="105">
        <v>49674</v>
      </c>
      <c r="N130" s="37" t="s">
        <v>50</v>
      </c>
      <c r="O130" s="1"/>
      <c r="P130" s="2"/>
      <c r="Q130" s="2"/>
      <c r="R130" s="2"/>
      <c r="S130" s="2"/>
      <c r="T130" s="3">
        <v>152</v>
      </c>
      <c r="U130" s="3">
        <v>152</v>
      </c>
      <c r="V130" s="3">
        <v>152</v>
      </c>
      <c r="W130" s="3">
        <v>152</v>
      </c>
      <c r="X130" s="3">
        <v>152</v>
      </c>
      <c r="Y130" s="3">
        <v>152</v>
      </c>
      <c r="Z130" s="3">
        <v>152</v>
      </c>
      <c r="AA130" s="3">
        <v>152</v>
      </c>
      <c r="AB130" s="3">
        <v>152</v>
      </c>
      <c r="AC130" s="4">
        <v>152</v>
      </c>
      <c r="AD130" s="27"/>
    </row>
    <row r="131" spans="1:30" s="63" customFormat="1" ht="60" x14ac:dyDescent="0.25">
      <c r="A131" s="238">
        <v>85</v>
      </c>
      <c r="B131" s="31"/>
      <c r="C131" s="65" t="s">
        <v>70</v>
      </c>
      <c r="D131" s="66" t="s">
        <v>210</v>
      </c>
      <c r="E131" s="67" t="s">
        <v>139</v>
      </c>
      <c r="F131" s="67" t="s">
        <v>140</v>
      </c>
      <c r="G131" s="67" t="s">
        <v>141</v>
      </c>
      <c r="H131" s="35"/>
      <c r="I131" s="113" t="s">
        <v>199</v>
      </c>
      <c r="J131" s="115">
        <f>SUM(O131:AC131)</f>
        <v>140</v>
      </c>
      <c r="K131" s="36"/>
      <c r="L131" s="105">
        <v>44562</v>
      </c>
      <c r="M131" s="105">
        <v>46022</v>
      </c>
      <c r="N131" s="58" t="s">
        <v>74</v>
      </c>
      <c r="O131" s="1"/>
      <c r="P131" s="2">
        <v>35</v>
      </c>
      <c r="Q131" s="2">
        <v>35</v>
      </c>
      <c r="R131" s="2">
        <v>35</v>
      </c>
      <c r="S131" s="2">
        <v>35</v>
      </c>
      <c r="T131" s="3"/>
      <c r="U131" s="3"/>
      <c r="V131" s="3"/>
      <c r="W131" s="3"/>
      <c r="X131" s="3"/>
      <c r="Y131" s="3"/>
      <c r="Z131" s="3"/>
      <c r="AA131" s="3"/>
      <c r="AB131" s="3"/>
      <c r="AC131" s="4"/>
      <c r="AD131" s="27"/>
    </row>
    <row r="132" spans="1:30" s="63" customFormat="1" ht="60.75" thickBot="1" x14ac:dyDescent="0.3">
      <c r="A132" s="238">
        <v>144</v>
      </c>
      <c r="B132" s="31"/>
      <c r="C132" s="65" t="s">
        <v>70</v>
      </c>
      <c r="D132" s="66" t="s">
        <v>210</v>
      </c>
      <c r="E132" s="67" t="s">
        <v>139</v>
      </c>
      <c r="F132" s="67" t="s">
        <v>140</v>
      </c>
      <c r="G132" s="67" t="s">
        <v>141</v>
      </c>
      <c r="H132" s="35"/>
      <c r="I132" s="113" t="s">
        <v>199</v>
      </c>
      <c r="J132" s="115">
        <f t="shared" si="26"/>
        <v>300</v>
      </c>
      <c r="K132" s="36"/>
      <c r="L132" s="105">
        <v>46023</v>
      </c>
      <c r="M132" s="105">
        <v>49674</v>
      </c>
      <c r="N132" s="37" t="s">
        <v>50</v>
      </c>
      <c r="O132" s="1"/>
      <c r="P132" s="2"/>
      <c r="Q132" s="2"/>
      <c r="R132" s="2"/>
      <c r="S132" s="2"/>
      <c r="T132" s="3">
        <v>30</v>
      </c>
      <c r="U132" s="3">
        <v>30</v>
      </c>
      <c r="V132" s="3">
        <v>30</v>
      </c>
      <c r="W132" s="3">
        <v>30</v>
      </c>
      <c r="X132" s="3">
        <v>30</v>
      </c>
      <c r="Y132" s="3">
        <v>30</v>
      </c>
      <c r="Z132" s="3">
        <v>30</v>
      </c>
      <c r="AA132" s="3">
        <v>30</v>
      </c>
      <c r="AB132" s="3">
        <v>30</v>
      </c>
      <c r="AC132" s="17">
        <v>30</v>
      </c>
      <c r="AD132" s="27"/>
    </row>
    <row r="133" spans="1:30" s="97" customFormat="1" ht="15.75" thickBot="1" x14ac:dyDescent="0.3">
      <c r="A133" s="94"/>
      <c r="B133" s="95" t="s">
        <v>0</v>
      </c>
      <c r="C133" s="95"/>
      <c r="D133" s="95"/>
      <c r="E133" s="95"/>
      <c r="F133" s="95"/>
      <c r="G133" s="95"/>
      <c r="H133" s="95"/>
      <c r="I133" s="125"/>
      <c r="J133" s="125">
        <f>SUM(J13:J124)</f>
        <v>26190</v>
      </c>
      <c r="K133" s="127">
        <f>C137</f>
        <v>574</v>
      </c>
      <c r="L133" s="95"/>
      <c r="M133" s="95"/>
      <c r="N133" s="96"/>
      <c r="O133" s="13">
        <f>SUM(O12:O132)</f>
        <v>574</v>
      </c>
      <c r="P133" s="14">
        <f t="shared" ref="P133:AC133" si="27">SUM(P12:P124)</f>
        <v>5156.1000000000004</v>
      </c>
      <c r="Q133" s="14">
        <f t="shared" si="27"/>
        <v>1656.1</v>
      </c>
      <c r="R133" s="14">
        <f t="shared" si="27"/>
        <v>1509.1</v>
      </c>
      <c r="S133" s="14">
        <f t="shared" si="27"/>
        <v>2797.1</v>
      </c>
      <c r="T133" s="15">
        <f t="shared" si="27"/>
        <v>1923.1</v>
      </c>
      <c r="U133" s="15">
        <f t="shared" si="27"/>
        <v>1664.1</v>
      </c>
      <c r="V133" s="15">
        <f t="shared" si="27"/>
        <v>1834.1</v>
      </c>
      <c r="W133" s="15">
        <f t="shared" si="27"/>
        <v>1506.1</v>
      </c>
      <c r="X133" s="15">
        <f t="shared" si="27"/>
        <v>1687.1</v>
      </c>
      <c r="Y133" s="15">
        <f t="shared" si="27"/>
        <v>1538.1</v>
      </c>
      <c r="Z133" s="15">
        <f t="shared" si="27"/>
        <v>1687.1</v>
      </c>
      <c r="AA133" s="15">
        <f t="shared" si="27"/>
        <v>1621.1</v>
      </c>
      <c r="AB133" s="15">
        <f t="shared" si="27"/>
        <v>1408.1</v>
      </c>
      <c r="AC133" s="16">
        <f t="shared" si="27"/>
        <v>1408.1</v>
      </c>
    </row>
    <row r="134" spans="1:30" ht="15.75" x14ac:dyDescent="0.25">
      <c r="A134" s="123"/>
      <c r="B134" s="69"/>
      <c r="C134" s="69"/>
      <c r="D134" s="69"/>
      <c r="E134" s="69"/>
      <c r="F134" s="69"/>
      <c r="G134" s="69"/>
      <c r="H134" s="69"/>
      <c r="I134" s="70"/>
      <c r="K134" s="98" t="s">
        <v>216</v>
      </c>
    </row>
    <row r="135" spans="1:30" s="28" customFormat="1" ht="15.75" x14ac:dyDescent="0.25">
      <c r="K135" s="99"/>
    </row>
    <row r="136" spans="1:30" s="28" customFormat="1" ht="60" x14ac:dyDescent="0.25">
      <c r="A136" s="5"/>
      <c r="B136" s="6" t="s">
        <v>212</v>
      </c>
      <c r="C136" s="6" t="s">
        <v>56</v>
      </c>
      <c r="D136" s="185" t="s">
        <v>213</v>
      </c>
      <c r="K136" s="99"/>
    </row>
    <row r="137" spans="1:30" s="28" customFormat="1" ht="15.75" x14ac:dyDescent="0.25">
      <c r="A137" s="7" t="s">
        <v>57</v>
      </c>
      <c r="B137" s="8">
        <f>O133</f>
        <v>574</v>
      </c>
      <c r="C137" s="8">
        <v>574</v>
      </c>
      <c r="D137" s="185" t="s">
        <v>217</v>
      </c>
      <c r="K137" s="99"/>
    </row>
    <row r="138" spans="1:30" s="28" customFormat="1" ht="15.75" x14ac:dyDescent="0.25">
      <c r="A138" s="7" t="s">
        <v>58</v>
      </c>
      <c r="B138" s="8">
        <f>SUM(P133:S133)</f>
        <v>11118.400000000001</v>
      </c>
      <c r="C138" s="8">
        <f>C137*4</f>
        <v>2296</v>
      </c>
      <c r="D138" s="185" t="s">
        <v>218</v>
      </c>
      <c r="K138" s="99"/>
    </row>
    <row r="139" spans="1:30" s="28" customFormat="1" ht="15.75" thickBot="1" x14ac:dyDescent="0.3">
      <c r="A139" s="9" t="s">
        <v>59</v>
      </c>
      <c r="B139" s="10">
        <f>SUM(T133:AC133)</f>
        <v>16277.000000000002</v>
      </c>
      <c r="C139" s="10">
        <f>C137*10</f>
        <v>5740</v>
      </c>
      <c r="D139" s="186" t="s">
        <v>219</v>
      </c>
    </row>
    <row r="140" spans="1:30" s="28" customFormat="1" x14ac:dyDescent="0.25">
      <c r="A140" s="11"/>
      <c r="B140" s="12"/>
      <c r="C140" s="12"/>
    </row>
    <row r="142" spans="1:30" x14ac:dyDescent="0.25">
      <c r="B142" s="100" t="s">
        <v>16</v>
      </c>
    </row>
    <row r="143" spans="1:30" ht="45" x14ac:dyDescent="0.25">
      <c r="B143" s="101" t="s">
        <v>15</v>
      </c>
    </row>
    <row r="144" spans="1:30" ht="45" x14ac:dyDescent="0.25">
      <c r="B144" s="101" t="s">
        <v>19</v>
      </c>
    </row>
    <row r="145" spans="2:2" ht="45" x14ac:dyDescent="0.25">
      <c r="B145" s="101" t="s">
        <v>17</v>
      </c>
    </row>
    <row r="146" spans="2:2" ht="30" x14ac:dyDescent="0.25">
      <c r="B146" s="101" t="s">
        <v>18</v>
      </c>
    </row>
    <row r="148" spans="2:2" x14ac:dyDescent="0.25">
      <c r="B148" s="102" t="s">
        <v>190</v>
      </c>
    </row>
    <row r="149" spans="2:2" x14ac:dyDescent="0.25">
      <c r="B149" s="27" t="s">
        <v>24</v>
      </c>
    </row>
    <row r="150" spans="2:2" x14ac:dyDescent="0.25">
      <c r="B150" s="27" t="s">
        <v>25</v>
      </c>
    </row>
    <row r="151" spans="2:2" x14ac:dyDescent="0.25">
      <c r="B151" s="27" t="s">
        <v>26</v>
      </c>
    </row>
    <row r="152" spans="2:2" x14ac:dyDescent="0.25">
      <c r="B152" s="27" t="s">
        <v>27</v>
      </c>
    </row>
    <row r="153" spans="2:2" x14ac:dyDescent="0.25">
      <c r="B153" s="27" t="s">
        <v>28</v>
      </c>
    </row>
    <row r="154" spans="2:2" x14ac:dyDescent="0.25">
      <c r="B154" s="27" t="s">
        <v>29</v>
      </c>
    </row>
    <row r="156" spans="2:2" x14ac:dyDescent="0.25">
      <c r="B156" s="102" t="s">
        <v>191</v>
      </c>
    </row>
    <row r="157" spans="2:2" x14ac:dyDescent="0.25">
      <c r="B157" s="27" t="s">
        <v>21</v>
      </c>
    </row>
    <row r="158" spans="2:2" x14ac:dyDescent="0.25">
      <c r="B158" s="27" t="s">
        <v>22</v>
      </c>
    </row>
    <row r="159" spans="2:2" x14ac:dyDescent="0.25">
      <c r="B159" s="27" t="s">
        <v>23</v>
      </c>
    </row>
  </sheetData>
  <mergeCells count="48">
    <mergeCell ref="B9:D10"/>
    <mergeCell ref="E9:G9"/>
    <mergeCell ref="I9:I11"/>
    <mergeCell ref="K9:K11"/>
    <mergeCell ref="L9:M9"/>
    <mergeCell ref="H9:H11"/>
    <mergeCell ref="G10:G11"/>
    <mergeCell ref="J10:J11"/>
    <mergeCell ref="L10:L11"/>
    <mergeCell ref="E10:E11"/>
    <mergeCell ref="F10:F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U10:U11"/>
    <mergeCell ref="V10:V11"/>
    <mergeCell ref="W10:W11"/>
    <mergeCell ref="X10:X11"/>
    <mergeCell ref="Y10:Y11"/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9"/>
  <sheetViews>
    <sheetView zoomScale="68" zoomScaleNormal="68" workbookViewId="0">
      <selection activeCell="D11" sqref="D1:I1048576"/>
    </sheetView>
  </sheetViews>
  <sheetFormatPr defaultRowHeight="15" x14ac:dyDescent="0.25"/>
  <cols>
    <col min="1" max="1" width="8.7109375" style="27" customWidth="1"/>
    <col min="2" max="2" width="42.7109375" style="27" customWidth="1"/>
    <col min="3" max="3" width="28.42578125" style="27" customWidth="1"/>
    <col min="4" max="4" width="42.7109375" style="27" customWidth="1"/>
    <col min="5" max="7" width="41.28515625" style="27" customWidth="1"/>
    <col min="8" max="8" width="17.28515625" style="27" customWidth="1"/>
    <col min="9" max="9" width="14.28515625" style="27" customWidth="1"/>
    <col min="10" max="10" width="14" style="27" bestFit="1" customWidth="1"/>
    <col min="11" max="11" width="12.7109375" style="27" hidden="1" customWidth="1"/>
    <col min="12" max="13" width="14" style="27" bestFit="1" customWidth="1"/>
    <col min="14" max="14" width="22.5703125" style="27" bestFit="1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198" t="s">
        <v>214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200"/>
    </row>
    <row r="2" spans="1:29" x14ac:dyDescent="0.25">
      <c r="A2" s="201" t="s">
        <v>46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3"/>
    </row>
    <row r="3" spans="1:29" x14ac:dyDescent="0.25">
      <c r="A3" s="191" t="s">
        <v>30</v>
      </c>
      <c r="B3" s="192"/>
      <c r="C3" s="192"/>
      <c r="D3" s="192"/>
      <c r="E3" s="192"/>
      <c r="F3" s="192"/>
      <c r="G3" s="192"/>
      <c r="H3" s="192"/>
      <c r="I3" s="192"/>
      <c r="J3" s="192"/>
      <c r="K3" s="204" t="s">
        <v>63</v>
      </c>
      <c r="L3" s="204"/>
      <c r="M3" s="204"/>
      <c r="N3" s="204"/>
      <c r="O3" s="204"/>
      <c r="P3" s="204"/>
      <c r="Q3" s="204"/>
      <c r="R3" s="204" t="s">
        <v>194</v>
      </c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5"/>
    </row>
    <row r="4" spans="1:29" x14ac:dyDescent="0.25">
      <c r="A4" s="191" t="s">
        <v>31</v>
      </c>
      <c r="B4" s="192"/>
      <c r="C4" s="192"/>
      <c r="D4" s="192"/>
      <c r="E4" s="192"/>
      <c r="F4" s="192"/>
      <c r="G4" s="192"/>
      <c r="H4" s="192"/>
      <c r="I4" s="192"/>
      <c r="J4" s="192"/>
      <c r="K4" s="213" t="s">
        <v>47</v>
      </c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5"/>
    </row>
    <row r="5" spans="1:29" x14ac:dyDescent="0.25">
      <c r="A5" s="191" t="s">
        <v>45</v>
      </c>
      <c r="B5" s="192"/>
      <c r="C5" s="192"/>
      <c r="D5" s="192"/>
      <c r="E5" s="192"/>
      <c r="F5" s="192"/>
      <c r="G5" s="192"/>
      <c r="H5" s="192"/>
      <c r="I5" s="192"/>
      <c r="J5" s="192"/>
      <c r="K5" s="204" t="s">
        <v>48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5"/>
    </row>
    <row r="6" spans="1:29" x14ac:dyDescent="0.25">
      <c r="A6" s="191" t="s">
        <v>32</v>
      </c>
      <c r="B6" s="192"/>
      <c r="C6" s="192"/>
      <c r="D6" s="192"/>
      <c r="E6" s="192"/>
      <c r="F6" s="192"/>
      <c r="G6" s="192"/>
      <c r="H6" s="192"/>
      <c r="I6" s="192"/>
      <c r="J6" s="192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5"/>
    </row>
    <row r="7" spans="1:29" x14ac:dyDescent="0.25">
      <c r="A7" s="191" t="s">
        <v>33</v>
      </c>
      <c r="B7" s="192"/>
      <c r="C7" s="192"/>
      <c r="D7" s="192"/>
      <c r="E7" s="192"/>
      <c r="F7" s="192"/>
      <c r="G7" s="192"/>
      <c r="H7" s="192"/>
      <c r="I7" s="192"/>
      <c r="J7" s="192"/>
      <c r="K7" s="204" t="s">
        <v>161</v>
      </c>
      <c r="L7" s="204"/>
      <c r="M7" s="204"/>
      <c r="N7" s="204"/>
      <c r="O7" s="204"/>
      <c r="P7" s="204"/>
      <c r="Q7" s="204"/>
      <c r="R7" s="233" t="s">
        <v>61</v>
      </c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5"/>
    </row>
    <row r="8" spans="1:29" x14ac:dyDescent="0.25">
      <c r="A8" s="191" t="s">
        <v>6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206"/>
    </row>
    <row r="9" spans="1:29" s="28" customFormat="1" ht="30" customHeight="1" x14ac:dyDescent="0.25">
      <c r="A9" s="195" t="s">
        <v>34</v>
      </c>
      <c r="B9" s="220" t="s">
        <v>51</v>
      </c>
      <c r="C9" s="221"/>
      <c r="D9" s="195"/>
      <c r="E9" s="224" t="s">
        <v>52</v>
      </c>
      <c r="F9" s="225"/>
      <c r="G9" s="226"/>
      <c r="H9" s="214" t="s">
        <v>35</v>
      </c>
      <c r="I9" s="214" t="s">
        <v>36</v>
      </c>
      <c r="J9" s="103" t="s">
        <v>37</v>
      </c>
      <c r="K9" s="214" t="s">
        <v>215</v>
      </c>
      <c r="L9" s="214" t="s">
        <v>38</v>
      </c>
      <c r="M9" s="214"/>
      <c r="N9" s="103" t="s">
        <v>39</v>
      </c>
      <c r="O9" s="214" t="s">
        <v>40</v>
      </c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5"/>
    </row>
    <row r="10" spans="1:29" s="28" customFormat="1" ht="30" customHeight="1" x14ac:dyDescent="0.25">
      <c r="A10" s="196"/>
      <c r="B10" s="222"/>
      <c r="C10" s="223"/>
      <c r="D10" s="196"/>
      <c r="E10" s="224" t="s">
        <v>53</v>
      </c>
      <c r="F10" s="224" t="s">
        <v>54</v>
      </c>
      <c r="G10" s="228" t="s">
        <v>55</v>
      </c>
      <c r="H10" s="214"/>
      <c r="I10" s="214"/>
      <c r="J10" s="230" t="s">
        <v>41</v>
      </c>
      <c r="K10" s="214"/>
      <c r="L10" s="216" t="s">
        <v>42</v>
      </c>
      <c r="M10" s="216" t="s">
        <v>43</v>
      </c>
      <c r="N10" s="209" t="s">
        <v>44</v>
      </c>
      <c r="O10" s="193">
        <v>1</v>
      </c>
      <c r="P10" s="211">
        <v>2</v>
      </c>
      <c r="Q10" s="211">
        <v>3</v>
      </c>
      <c r="R10" s="211">
        <v>4</v>
      </c>
      <c r="S10" s="211">
        <v>5</v>
      </c>
      <c r="T10" s="207">
        <v>6</v>
      </c>
      <c r="U10" s="207">
        <v>7</v>
      </c>
      <c r="V10" s="207">
        <v>8</v>
      </c>
      <c r="W10" s="207">
        <v>9</v>
      </c>
      <c r="X10" s="207">
        <v>10</v>
      </c>
      <c r="Y10" s="207">
        <v>11</v>
      </c>
      <c r="Z10" s="207">
        <v>12</v>
      </c>
      <c r="AA10" s="207">
        <v>13</v>
      </c>
      <c r="AB10" s="207">
        <v>14</v>
      </c>
      <c r="AC10" s="218">
        <v>15</v>
      </c>
    </row>
    <row r="11" spans="1:29" s="28" customFormat="1" ht="15.75" customHeight="1" thickBot="1" x14ac:dyDescent="0.3">
      <c r="A11" s="197"/>
      <c r="B11" s="153" t="s">
        <v>12</v>
      </c>
      <c r="C11" s="153" t="s">
        <v>20</v>
      </c>
      <c r="D11" s="153" t="s">
        <v>13</v>
      </c>
      <c r="E11" s="232"/>
      <c r="F11" s="232"/>
      <c r="G11" s="229"/>
      <c r="H11" s="227"/>
      <c r="I11" s="227"/>
      <c r="J11" s="231"/>
      <c r="K11" s="227"/>
      <c r="L11" s="217"/>
      <c r="M11" s="217"/>
      <c r="N11" s="210"/>
      <c r="O11" s="194"/>
      <c r="P11" s="212"/>
      <c r="Q11" s="212"/>
      <c r="R11" s="212"/>
      <c r="S11" s="212"/>
      <c r="T11" s="208"/>
      <c r="U11" s="208"/>
      <c r="V11" s="208"/>
      <c r="W11" s="208"/>
      <c r="X11" s="208"/>
      <c r="Y11" s="208"/>
      <c r="Z11" s="208"/>
      <c r="AA11" s="208"/>
      <c r="AB11" s="208"/>
      <c r="AC11" s="219"/>
    </row>
    <row r="12" spans="1:29" ht="60" x14ac:dyDescent="0.25">
      <c r="A12" s="238">
        <v>1</v>
      </c>
      <c r="B12" s="150"/>
      <c r="C12" s="151" t="s">
        <v>68</v>
      </c>
      <c r="D12" s="152" t="s">
        <v>162</v>
      </c>
      <c r="E12" s="67" t="s">
        <v>171</v>
      </c>
      <c r="F12" s="67" t="s">
        <v>125</v>
      </c>
      <c r="G12" s="67" t="s">
        <v>126</v>
      </c>
      <c r="H12" s="147"/>
      <c r="I12" s="149" t="s">
        <v>68</v>
      </c>
      <c r="J12" s="148">
        <f t="shared" ref="J12" si="0">SUM(O12:AC12)</f>
        <v>3190.4999999999991</v>
      </c>
      <c r="K12" s="147"/>
      <c r="L12" s="142">
        <v>44197</v>
      </c>
      <c r="M12" s="142">
        <v>49674</v>
      </c>
      <c r="N12" s="58"/>
      <c r="O12" s="143">
        <f>0.15*$C$137</f>
        <v>212.7</v>
      </c>
      <c r="P12" s="154">
        <f t="shared" ref="P12:AC12" si="1">0.15*$C$137</f>
        <v>212.7</v>
      </c>
      <c r="Q12" s="154">
        <f t="shared" si="1"/>
        <v>212.7</v>
      </c>
      <c r="R12" s="154">
        <f t="shared" si="1"/>
        <v>212.7</v>
      </c>
      <c r="S12" s="154">
        <f t="shared" si="1"/>
        <v>212.7</v>
      </c>
      <c r="T12" s="155">
        <f t="shared" si="1"/>
        <v>212.7</v>
      </c>
      <c r="U12" s="155">
        <f t="shared" si="1"/>
        <v>212.7</v>
      </c>
      <c r="V12" s="155">
        <f t="shared" si="1"/>
        <v>212.7</v>
      </c>
      <c r="W12" s="155">
        <f t="shared" si="1"/>
        <v>212.7</v>
      </c>
      <c r="X12" s="155">
        <f t="shared" si="1"/>
        <v>212.7</v>
      </c>
      <c r="Y12" s="155">
        <f t="shared" si="1"/>
        <v>212.7</v>
      </c>
      <c r="Z12" s="155">
        <f t="shared" si="1"/>
        <v>212.7</v>
      </c>
      <c r="AA12" s="155">
        <f t="shared" si="1"/>
        <v>212.7</v>
      </c>
      <c r="AB12" s="155">
        <f t="shared" si="1"/>
        <v>212.7</v>
      </c>
      <c r="AC12" s="25">
        <f t="shared" si="1"/>
        <v>212.7</v>
      </c>
    </row>
    <row r="13" spans="1:29" x14ac:dyDescent="0.25">
      <c r="A13" s="121"/>
      <c r="B13" s="40" t="s">
        <v>4</v>
      </c>
      <c r="C13" s="41"/>
      <c r="D13" s="41"/>
      <c r="E13" s="41"/>
      <c r="F13" s="41"/>
      <c r="G13" s="41"/>
      <c r="H13" s="42"/>
      <c r="I13" s="128"/>
      <c r="J13" s="111"/>
      <c r="K13" s="43"/>
      <c r="L13" s="108"/>
      <c r="M13" s="109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6"/>
    </row>
    <row r="14" spans="1:29" ht="15" customHeight="1" x14ac:dyDescent="0.25">
      <c r="A14" s="110"/>
      <c r="B14" s="48" t="s">
        <v>1</v>
      </c>
      <c r="C14" s="43"/>
      <c r="D14" s="43"/>
      <c r="E14" s="43"/>
      <c r="F14" s="43"/>
      <c r="G14" s="43"/>
      <c r="H14" s="42"/>
      <c r="I14" s="111"/>
      <c r="J14" s="111"/>
      <c r="K14" s="49"/>
      <c r="L14" s="108"/>
      <c r="M14" s="10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50"/>
    </row>
    <row r="15" spans="1:29" ht="60" x14ac:dyDescent="0.25">
      <c r="A15" s="238">
        <v>19</v>
      </c>
      <c r="B15" s="31"/>
      <c r="C15" s="137" t="s">
        <v>220</v>
      </c>
      <c r="D15" s="65" t="s">
        <v>222</v>
      </c>
      <c r="E15" s="34" t="s">
        <v>221</v>
      </c>
      <c r="F15" s="34" t="s">
        <v>133</v>
      </c>
      <c r="G15" s="34" t="s">
        <v>134</v>
      </c>
      <c r="H15" s="35"/>
      <c r="I15" s="113" t="s">
        <v>199</v>
      </c>
      <c r="J15" s="115">
        <f t="shared" ref="J15" si="2">SUM(O15:AC15)</f>
        <v>227</v>
      </c>
      <c r="K15" s="35"/>
      <c r="L15" s="105">
        <v>44562</v>
      </c>
      <c r="M15" s="105">
        <v>44926</v>
      </c>
      <c r="N15" s="58" t="s">
        <v>74</v>
      </c>
      <c r="O15" s="21"/>
      <c r="P15" s="2">
        <v>227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38">
        <v>20</v>
      </c>
      <c r="B16" s="31"/>
      <c r="C16" s="51" t="s">
        <v>68</v>
      </c>
      <c r="D16" s="56" t="s">
        <v>196</v>
      </c>
      <c r="E16" s="33" t="s">
        <v>168</v>
      </c>
      <c r="F16" s="52" t="s">
        <v>167</v>
      </c>
      <c r="G16" s="52" t="s">
        <v>169</v>
      </c>
      <c r="H16" s="53"/>
      <c r="I16" s="112" t="s">
        <v>199</v>
      </c>
      <c r="J16" s="115">
        <f>SUM(O16:AC16)</f>
        <v>238</v>
      </c>
      <c r="K16" s="54"/>
      <c r="L16" s="106">
        <v>44562</v>
      </c>
      <c r="M16" s="107">
        <v>44926</v>
      </c>
      <c r="N16" s="55" t="s">
        <v>74</v>
      </c>
      <c r="O16" s="21"/>
      <c r="P16" s="2">
        <v>238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38">
        <v>21</v>
      </c>
      <c r="B17" s="31"/>
      <c r="C17" s="51" t="s">
        <v>67</v>
      </c>
      <c r="D17" s="56" t="s">
        <v>197</v>
      </c>
      <c r="E17" s="33" t="s">
        <v>168</v>
      </c>
      <c r="F17" s="52" t="s">
        <v>167</v>
      </c>
      <c r="G17" s="52" t="s">
        <v>169</v>
      </c>
      <c r="H17" s="53"/>
      <c r="I17" s="112" t="s">
        <v>199</v>
      </c>
      <c r="J17" s="115">
        <f>SUM(O17:AC17)</f>
        <v>89</v>
      </c>
      <c r="K17" s="54"/>
      <c r="L17" s="106">
        <v>44562</v>
      </c>
      <c r="M17" s="107">
        <v>44926</v>
      </c>
      <c r="N17" s="55" t="s">
        <v>74</v>
      </c>
      <c r="O17" s="21"/>
      <c r="P17" s="2">
        <v>89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38">
        <v>22</v>
      </c>
      <c r="B18" s="31"/>
      <c r="C18" s="51" t="s">
        <v>69</v>
      </c>
      <c r="D18" s="57" t="s">
        <v>203</v>
      </c>
      <c r="E18" s="33" t="s">
        <v>168</v>
      </c>
      <c r="F18" s="52" t="s">
        <v>167</v>
      </c>
      <c r="G18" s="52" t="s">
        <v>169</v>
      </c>
      <c r="H18" s="53"/>
      <c r="I18" s="112" t="s">
        <v>199</v>
      </c>
      <c r="J18" s="115">
        <f>SUM(O18:AC18)</f>
        <v>72</v>
      </c>
      <c r="K18" s="54"/>
      <c r="L18" s="106">
        <v>44562</v>
      </c>
      <c r="M18" s="107">
        <v>44926</v>
      </c>
      <c r="N18" s="55" t="s">
        <v>74</v>
      </c>
      <c r="O18" s="21"/>
      <c r="P18" s="2">
        <v>72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10"/>
      <c r="B19" s="49" t="s">
        <v>14</v>
      </c>
      <c r="C19" s="43"/>
      <c r="D19" s="43"/>
      <c r="E19" s="43"/>
      <c r="F19" s="43"/>
      <c r="G19" s="43"/>
      <c r="H19" s="49"/>
      <c r="I19" s="111"/>
      <c r="J19" s="124"/>
      <c r="K19" s="49"/>
      <c r="L19" s="109"/>
      <c r="M19" s="10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50"/>
    </row>
    <row r="20" spans="1:29" x14ac:dyDescent="0.25">
      <c r="A20" s="110"/>
      <c r="B20" s="48" t="s">
        <v>1</v>
      </c>
      <c r="C20" s="43"/>
      <c r="D20" s="43"/>
      <c r="E20" s="43"/>
      <c r="F20" s="43"/>
      <c r="G20" s="43"/>
      <c r="H20" s="49"/>
      <c r="I20" s="111"/>
      <c r="J20" s="124"/>
      <c r="K20" s="49"/>
      <c r="L20" s="109"/>
      <c r="M20" s="10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50"/>
    </row>
    <row r="21" spans="1:29" s="63" customFormat="1" x14ac:dyDescent="0.25">
      <c r="A21" s="122"/>
      <c r="B21" s="31"/>
      <c r="C21" s="60"/>
      <c r="D21" s="60"/>
      <c r="E21" s="60"/>
      <c r="F21" s="60"/>
      <c r="G21" s="60"/>
      <c r="H21" s="35"/>
      <c r="I21" s="113"/>
      <c r="J21" s="115"/>
      <c r="K21" s="35"/>
      <c r="L21" s="105"/>
      <c r="M21" s="10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62"/>
    </row>
    <row r="22" spans="1:29" x14ac:dyDescent="0.25">
      <c r="A22" s="110"/>
      <c r="B22" s="49" t="s">
        <v>5</v>
      </c>
      <c r="C22" s="43"/>
      <c r="D22" s="43"/>
      <c r="E22" s="43"/>
      <c r="F22" s="43"/>
      <c r="G22" s="43"/>
      <c r="H22" s="49"/>
      <c r="I22" s="111"/>
      <c r="J22" s="124"/>
      <c r="K22" s="49"/>
      <c r="L22" s="109"/>
      <c r="M22" s="10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50"/>
    </row>
    <row r="23" spans="1:29" x14ac:dyDescent="0.25">
      <c r="A23" s="110"/>
      <c r="B23" s="48" t="s">
        <v>1</v>
      </c>
      <c r="C23" s="43"/>
      <c r="D23" s="43"/>
      <c r="E23" s="43"/>
      <c r="F23" s="43"/>
      <c r="G23" s="43"/>
      <c r="H23" s="49"/>
      <c r="I23" s="111"/>
      <c r="J23" s="124"/>
      <c r="K23" s="49"/>
      <c r="L23" s="109"/>
      <c r="M23" s="10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50"/>
    </row>
    <row r="24" spans="1:29" ht="60" x14ac:dyDescent="0.25">
      <c r="A24" s="238">
        <v>35</v>
      </c>
      <c r="B24" s="31"/>
      <c r="C24" s="137" t="s">
        <v>223</v>
      </c>
      <c r="D24" s="65" t="s">
        <v>224</v>
      </c>
      <c r="E24" s="34" t="s">
        <v>159</v>
      </c>
      <c r="F24" s="34" t="s">
        <v>133</v>
      </c>
      <c r="G24" s="34" t="s">
        <v>134</v>
      </c>
      <c r="H24" s="35"/>
      <c r="I24" s="113" t="s">
        <v>199</v>
      </c>
      <c r="J24" s="115">
        <f t="shared" ref="J24:J27" si="3">SUM(O24:AC24)</f>
        <v>568</v>
      </c>
      <c r="K24" s="35"/>
      <c r="L24" s="105">
        <v>44562</v>
      </c>
      <c r="M24" s="105">
        <v>44926</v>
      </c>
      <c r="N24" s="58" t="s">
        <v>74</v>
      </c>
      <c r="O24" s="21"/>
      <c r="P24" s="2">
        <v>568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238">
        <v>36</v>
      </c>
      <c r="B25" s="31"/>
      <c r="C25" s="65" t="s">
        <v>107</v>
      </c>
      <c r="D25" s="65" t="s">
        <v>71</v>
      </c>
      <c r="E25" s="34" t="s">
        <v>159</v>
      </c>
      <c r="F25" s="34" t="s">
        <v>133</v>
      </c>
      <c r="G25" s="34" t="s">
        <v>134</v>
      </c>
      <c r="H25" s="35"/>
      <c r="I25" s="113" t="s">
        <v>199</v>
      </c>
      <c r="J25" s="115">
        <f t="shared" si="3"/>
        <v>265</v>
      </c>
      <c r="K25" s="35"/>
      <c r="L25" s="105">
        <v>44562</v>
      </c>
      <c r="M25" s="105">
        <v>44926</v>
      </c>
      <c r="N25" s="58" t="s">
        <v>74</v>
      </c>
      <c r="O25" s="1"/>
      <c r="P25" s="2">
        <v>265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238">
        <v>87</v>
      </c>
      <c r="B26" s="31"/>
      <c r="C26" s="65" t="s">
        <v>107</v>
      </c>
      <c r="D26" s="65" t="s">
        <v>188</v>
      </c>
      <c r="E26" s="34" t="s">
        <v>129</v>
      </c>
      <c r="F26" s="34" t="s">
        <v>130</v>
      </c>
      <c r="G26" s="34" t="s">
        <v>131</v>
      </c>
      <c r="H26" s="35"/>
      <c r="I26" s="113" t="s">
        <v>199</v>
      </c>
      <c r="J26" s="115">
        <f t="shared" si="3"/>
        <v>95</v>
      </c>
      <c r="K26" s="35"/>
      <c r="L26" s="105">
        <v>44927</v>
      </c>
      <c r="M26" s="105">
        <v>45291</v>
      </c>
      <c r="N26" s="37" t="s">
        <v>74</v>
      </c>
      <c r="O26" s="1"/>
      <c r="P26" s="2"/>
      <c r="Q26" s="2">
        <v>95</v>
      </c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238">
        <v>97</v>
      </c>
      <c r="B27" s="31"/>
      <c r="C27" s="65" t="s">
        <v>97</v>
      </c>
      <c r="D27" s="65" t="s">
        <v>188</v>
      </c>
      <c r="E27" s="34" t="s">
        <v>129</v>
      </c>
      <c r="F27" s="34" t="s">
        <v>130</v>
      </c>
      <c r="G27" s="34" t="s">
        <v>131</v>
      </c>
      <c r="H27" s="35"/>
      <c r="I27" s="113" t="s">
        <v>199</v>
      </c>
      <c r="J27" s="115">
        <f t="shared" si="3"/>
        <v>95</v>
      </c>
      <c r="K27" s="35"/>
      <c r="L27" s="105">
        <v>45658</v>
      </c>
      <c r="M27" s="105">
        <v>46022</v>
      </c>
      <c r="N27" s="58" t="s">
        <v>74</v>
      </c>
      <c r="O27" s="1"/>
      <c r="P27" s="2"/>
      <c r="Q27" s="2"/>
      <c r="R27" s="2"/>
      <c r="S27" s="2">
        <v>95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238">
        <v>37</v>
      </c>
      <c r="B28" s="31"/>
      <c r="C28" s="65" t="s">
        <v>67</v>
      </c>
      <c r="D28" s="65" t="s">
        <v>163</v>
      </c>
      <c r="E28" s="34" t="s">
        <v>159</v>
      </c>
      <c r="F28" s="34" t="s">
        <v>133</v>
      </c>
      <c r="G28" s="34" t="s">
        <v>132</v>
      </c>
      <c r="H28" s="35"/>
      <c r="I28" s="113" t="s">
        <v>199</v>
      </c>
      <c r="J28" s="115">
        <f>SUM(O28:AC28)</f>
        <v>284</v>
      </c>
      <c r="K28" s="36"/>
      <c r="L28" s="105">
        <v>44562</v>
      </c>
      <c r="M28" s="105">
        <v>46022</v>
      </c>
      <c r="N28" s="58" t="s">
        <v>74</v>
      </c>
      <c r="O28" s="1"/>
      <c r="P28" s="2">
        <v>71</v>
      </c>
      <c r="Q28" s="2">
        <v>71</v>
      </c>
      <c r="R28" s="2">
        <v>71</v>
      </c>
      <c r="S28" s="2">
        <v>71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238">
        <v>38</v>
      </c>
      <c r="B29" s="31"/>
      <c r="C29" s="65" t="s">
        <v>67</v>
      </c>
      <c r="D29" s="65" t="s">
        <v>165</v>
      </c>
      <c r="E29" s="34" t="s">
        <v>159</v>
      </c>
      <c r="F29" s="34" t="s">
        <v>133</v>
      </c>
      <c r="G29" s="34" t="s">
        <v>132</v>
      </c>
      <c r="H29" s="35"/>
      <c r="I29" s="113" t="s">
        <v>199</v>
      </c>
      <c r="J29" s="115">
        <f>SUM(O29:AC29)</f>
        <v>284</v>
      </c>
      <c r="K29" s="36"/>
      <c r="L29" s="105">
        <v>44562</v>
      </c>
      <c r="M29" s="105">
        <v>46022</v>
      </c>
      <c r="N29" s="58" t="s">
        <v>74</v>
      </c>
      <c r="O29" s="1"/>
      <c r="P29" s="2">
        <v>71</v>
      </c>
      <c r="Q29" s="2">
        <v>71</v>
      </c>
      <c r="R29" s="2">
        <v>71</v>
      </c>
      <c r="S29" s="2">
        <v>71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60" x14ac:dyDescent="0.25">
      <c r="A30" s="238">
        <v>114</v>
      </c>
      <c r="B30" s="31"/>
      <c r="C30" s="65" t="s">
        <v>67</v>
      </c>
      <c r="D30" s="65" t="s">
        <v>163</v>
      </c>
      <c r="E30" s="34" t="s">
        <v>159</v>
      </c>
      <c r="F30" s="34" t="s">
        <v>133</v>
      </c>
      <c r="G30" s="34" t="s">
        <v>132</v>
      </c>
      <c r="H30" s="35"/>
      <c r="I30" s="113" t="s">
        <v>199</v>
      </c>
      <c r="J30" s="115">
        <f t="shared" ref="J30:J31" si="4">SUM(O30:AC30)</f>
        <v>610</v>
      </c>
      <c r="K30" s="36"/>
      <c r="L30" s="105">
        <v>46023</v>
      </c>
      <c r="M30" s="105">
        <v>49674</v>
      </c>
      <c r="N30" s="37" t="s">
        <v>50</v>
      </c>
      <c r="O30" s="1"/>
      <c r="P30" s="2"/>
      <c r="Q30" s="2"/>
      <c r="R30" s="2"/>
      <c r="S30" s="2"/>
      <c r="T30" s="3">
        <v>61</v>
      </c>
      <c r="U30" s="3">
        <v>61</v>
      </c>
      <c r="V30" s="3">
        <v>61</v>
      </c>
      <c r="W30" s="3">
        <v>61</v>
      </c>
      <c r="X30" s="3">
        <v>61</v>
      </c>
      <c r="Y30" s="3">
        <v>61</v>
      </c>
      <c r="Z30" s="3">
        <v>61</v>
      </c>
      <c r="AA30" s="3">
        <v>61</v>
      </c>
      <c r="AB30" s="3">
        <v>61</v>
      </c>
      <c r="AC30" s="4">
        <v>61</v>
      </c>
    </row>
    <row r="31" spans="1:29" ht="65.25" customHeight="1" x14ac:dyDescent="0.25">
      <c r="A31" s="238">
        <v>115</v>
      </c>
      <c r="B31" s="31"/>
      <c r="C31" s="65" t="s">
        <v>67</v>
      </c>
      <c r="D31" s="65" t="s">
        <v>165</v>
      </c>
      <c r="E31" s="34" t="s">
        <v>159</v>
      </c>
      <c r="F31" s="34" t="s">
        <v>133</v>
      </c>
      <c r="G31" s="34" t="s">
        <v>132</v>
      </c>
      <c r="H31" s="35"/>
      <c r="I31" s="113" t="s">
        <v>199</v>
      </c>
      <c r="J31" s="115">
        <f t="shared" si="4"/>
        <v>610</v>
      </c>
      <c r="K31" s="36"/>
      <c r="L31" s="105">
        <v>46023</v>
      </c>
      <c r="M31" s="105">
        <v>49674</v>
      </c>
      <c r="N31" s="37" t="s">
        <v>50</v>
      </c>
      <c r="O31" s="1"/>
      <c r="P31" s="2"/>
      <c r="Q31" s="2"/>
      <c r="R31" s="2"/>
      <c r="S31" s="2"/>
      <c r="T31" s="3">
        <v>61</v>
      </c>
      <c r="U31" s="3">
        <v>61</v>
      </c>
      <c r="V31" s="3">
        <v>61</v>
      </c>
      <c r="W31" s="3">
        <v>61</v>
      </c>
      <c r="X31" s="3">
        <v>61</v>
      </c>
      <c r="Y31" s="3">
        <v>61</v>
      </c>
      <c r="Z31" s="3">
        <v>61</v>
      </c>
      <c r="AA31" s="3">
        <v>61</v>
      </c>
      <c r="AB31" s="3">
        <v>61</v>
      </c>
      <c r="AC31" s="4">
        <v>61</v>
      </c>
    </row>
    <row r="32" spans="1:29" ht="60" x14ac:dyDescent="0.25">
      <c r="A32" s="238">
        <v>39</v>
      </c>
      <c r="B32" s="31"/>
      <c r="C32" s="65" t="s">
        <v>68</v>
      </c>
      <c r="D32" s="65" t="s">
        <v>163</v>
      </c>
      <c r="E32" s="34" t="s">
        <v>159</v>
      </c>
      <c r="F32" s="34" t="s">
        <v>133</v>
      </c>
      <c r="G32" s="34" t="s">
        <v>132</v>
      </c>
      <c r="H32" s="35"/>
      <c r="I32" s="113" t="s">
        <v>199</v>
      </c>
      <c r="J32" s="115">
        <f t="shared" ref="J32:J34" si="5">SUM(O32:AC32)</f>
        <v>260</v>
      </c>
      <c r="K32" s="36"/>
      <c r="L32" s="106">
        <v>44562</v>
      </c>
      <c r="M32" s="107">
        <v>46022</v>
      </c>
      <c r="N32" s="58" t="s">
        <v>74</v>
      </c>
      <c r="O32" s="1"/>
      <c r="P32" s="2">
        <v>65</v>
      </c>
      <c r="Q32" s="2">
        <v>65</v>
      </c>
      <c r="R32" s="2">
        <v>65</v>
      </c>
      <c r="S32" s="2">
        <v>65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60" x14ac:dyDescent="0.25">
      <c r="A33" s="238">
        <v>40</v>
      </c>
      <c r="B33" s="31"/>
      <c r="C33" s="65" t="s">
        <v>68</v>
      </c>
      <c r="D33" s="65" t="s">
        <v>165</v>
      </c>
      <c r="E33" s="34" t="s">
        <v>159</v>
      </c>
      <c r="F33" s="34" t="s">
        <v>133</v>
      </c>
      <c r="G33" s="34" t="s">
        <v>132</v>
      </c>
      <c r="H33" s="35"/>
      <c r="I33" s="113" t="s">
        <v>199</v>
      </c>
      <c r="J33" s="115">
        <f>SUM(O33:AC33)</f>
        <v>260</v>
      </c>
      <c r="K33" s="36"/>
      <c r="L33" s="106">
        <v>44562</v>
      </c>
      <c r="M33" s="107">
        <v>46022</v>
      </c>
      <c r="N33" s="58" t="s">
        <v>74</v>
      </c>
      <c r="O33" s="1"/>
      <c r="P33" s="2">
        <v>65</v>
      </c>
      <c r="Q33" s="2">
        <v>65</v>
      </c>
      <c r="R33" s="2">
        <v>65</v>
      </c>
      <c r="S33" s="2">
        <v>65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60" x14ac:dyDescent="0.25">
      <c r="A34" s="238">
        <v>116</v>
      </c>
      <c r="B34" s="31"/>
      <c r="C34" s="65" t="s">
        <v>68</v>
      </c>
      <c r="D34" s="65" t="s">
        <v>163</v>
      </c>
      <c r="E34" s="34" t="s">
        <v>159</v>
      </c>
      <c r="F34" s="34" t="s">
        <v>133</v>
      </c>
      <c r="G34" s="34" t="s">
        <v>132</v>
      </c>
      <c r="H34" s="35"/>
      <c r="I34" s="113" t="s">
        <v>199</v>
      </c>
      <c r="J34" s="115">
        <f t="shared" si="5"/>
        <v>1370</v>
      </c>
      <c r="K34" s="36"/>
      <c r="L34" s="105">
        <v>46023</v>
      </c>
      <c r="M34" s="105">
        <v>49674</v>
      </c>
      <c r="N34" s="37" t="s">
        <v>50</v>
      </c>
      <c r="O34" s="1"/>
      <c r="P34" s="2"/>
      <c r="Q34" s="2"/>
      <c r="R34" s="2"/>
      <c r="S34" s="2"/>
      <c r="T34" s="3">
        <v>137</v>
      </c>
      <c r="U34" s="3">
        <v>137</v>
      </c>
      <c r="V34" s="3">
        <v>137</v>
      </c>
      <c r="W34" s="3">
        <v>137</v>
      </c>
      <c r="X34" s="3">
        <v>137</v>
      </c>
      <c r="Y34" s="3">
        <v>137</v>
      </c>
      <c r="Z34" s="3">
        <v>137</v>
      </c>
      <c r="AA34" s="3">
        <v>137</v>
      </c>
      <c r="AB34" s="3">
        <v>137</v>
      </c>
      <c r="AC34" s="4">
        <v>137</v>
      </c>
    </row>
    <row r="35" spans="1:29" ht="60" x14ac:dyDescent="0.25">
      <c r="A35" s="238">
        <v>117</v>
      </c>
      <c r="B35" s="31"/>
      <c r="C35" s="65" t="s">
        <v>68</v>
      </c>
      <c r="D35" s="65" t="s">
        <v>165</v>
      </c>
      <c r="E35" s="34" t="s">
        <v>159</v>
      </c>
      <c r="F35" s="34" t="s">
        <v>133</v>
      </c>
      <c r="G35" s="34" t="s">
        <v>132</v>
      </c>
      <c r="H35" s="35"/>
      <c r="I35" s="113" t="s">
        <v>199</v>
      </c>
      <c r="J35" s="115">
        <f t="shared" ref="J35:J43" si="6">SUM(O35:AC35)</f>
        <v>1370</v>
      </c>
      <c r="K35" s="36"/>
      <c r="L35" s="105">
        <v>46023</v>
      </c>
      <c r="M35" s="105">
        <v>49674</v>
      </c>
      <c r="N35" s="37" t="s">
        <v>50</v>
      </c>
      <c r="O35" s="1"/>
      <c r="P35" s="2"/>
      <c r="Q35" s="2"/>
      <c r="R35" s="2"/>
      <c r="S35" s="2"/>
      <c r="T35" s="3">
        <v>137</v>
      </c>
      <c r="U35" s="3">
        <v>137</v>
      </c>
      <c r="V35" s="3">
        <v>137</v>
      </c>
      <c r="W35" s="3">
        <v>137</v>
      </c>
      <c r="X35" s="3">
        <v>137</v>
      </c>
      <c r="Y35" s="3">
        <v>137</v>
      </c>
      <c r="Z35" s="3">
        <v>137</v>
      </c>
      <c r="AA35" s="3">
        <v>137</v>
      </c>
      <c r="AB35" s="3">
        <v>137</v>
      </c>
      <c r="AC35" s="4">
        <v>137</v>
      </c>
    </row>
    <row r="36" spans="1:29" ht="60" x14ac:dyDescent="0.25">
      <c r="A36" s="238">
        <v>41</v>
      </c>
      <c r="B36" s="31"/>
      <c r="C36" s="65" t="s">
        <v>69</v>
      </c>
      <c r="D36" s="65" t="s">
        <v>163</v>
      </c>
      <c r="E36" s="34" t="s">
        <v>159</v>
      </c>
      <c r="F36" s="34" t="s">
        <v>133</v>
      </c>
      <c r="G36" s="34" t="s">
        <v>132</v>
      </c>
      <c r="H36" s="35"/>
      <c r="I36" s="113" t="s">
        <v>199</v>
      </c>
      <c r="J36" s="115">
        <f t="shared" si="6"/>
        <v>556</v>
      </c>
      <c r="K36" s="36"/>
      <c r="L36" s="105">
        <v>44562</v>
      </c>
      <c r="M36" s="105">
        <v>46022</v>
      </c>
      <c r="N36" s="58" t="s">
        <v>74</v>
      </c>
      <c r="O36" s="1"/>
      <c r="P36" s="2">
        <v>139</v>
      </c>
      <c r="Q36" s="2">
        <v>139</v>
      </c>
      <c r="R36" s="2">
        <v>139</v>
      </c>
      <c r="S36" s="2">
        <v>139</v>
      </c>
      <c r="T36" s="3"/>
      <c r="U36" s="3"/>
      <c r="V36" s="3"/>
      <c r="W36" s="3"/>
      <c r="X36" s="3"/>
      <c r="Y36" s="3"/>
      <c r="Z36" s="3"/>
      <c r="AA36" s="3"/>
      <c r="AB36" s="3"/>
      <c r="AC36" s="23"/>
    </row>
    <row r="37" spans="1:29" ht="60" x14ac:dyDescent="0.25">
      <c r="A37" s="238">
        <v>42</v>
      </c>
      <c r="B37" s="31"/>
      <c r="C37" s="65" t="s">
        <v>69</v>
      </c>
      <c r="D37" s="65" t="s">
        <v>165</v>
      </c>
      <c r="E37" s="34" t="s">
        <v>159</v>
      </c>
      <c r="F37" s="34" t="s">
        <v>133</v>
      </c>
      <c r="G37" s="34" t="s">
        <v>132</v>
      </c>
      <c r="H37" s="35"/>
      <c r="I37" s="113" t="s">
        <v>199</v>
      </c>
      <c r="J37" s="115">
        <f>SUM(O37:AC37)</f>
        <v>556</v>
      </c>
      <c r="K37" s="36"/>
      <c r="L37" s="105">
        <v>44562</v>
      </c>
      <c r="M37" s="105">
        <v>46022</v>
      </c>
      <c r="N37" s="58" t="s">
        <v>74</v>
      </c>
      <c r="O37" s="1"/>
      <c r="P37" s="2">
        <v>139</v>
      </c>
      <c r="Q37" s="2">
        <v>139</v>
      </c>
      <c r="R37" s="2">
        <v>139</v>
      </c>
      <c r="S37" s="2">
        <v>139</v>
      </c>
      <c r="T37" s="3"/>
      <c r="U37" s="3"/>
      <c r="V37" s="3"/>
      <c r="W37" s="3"/>
      <c r="X37" s="3"/>
      <c r="Y37" s="3"/>
      <c r="Z37" s="3"/>
      <c r="AA37" s="3"/>
      <c r="AB37" s="3"/>
      <c r="AC37" s="23"/>
    </row>
    <row r="38" spans="1:29" ht="60" x14ac:dyDescent="0.25">
      <c r="A38" s="238">
        <v>118</v>
      </c>
      <c r="B38" s="31"/>
      <c r="C38" s="65" t="s">
        <v>69</v>
      </c>
      <c r="D38" s="65" t="s">
        <v>163</v>
      </c>
      <c r="E38" s="34" t="s">
        <v>159</v>
      </c>
      <c r="F38" s="34" t="s">
        <v>133</v>
      </c>
      <c r="G38" s="34" t="s">
        <v>132</v>
      </c>
      <c r="H38" s="35"/>
      <c r="I38" s="113" t="s">
        <v>199</v>
      </c>
      <c r="J38" s="115">
        <f t="shared" si="6"/>
        <v>1200</v>
      </c>
      <c r="K38" s="36"/>
      <c r="L38" s="105">
        <v>46023</v>
      </c>
      <c r="M38" s="105">
        <v>49674</v>
      </c>
      <c r="N38" s="37" t="s">
        <v>50</v>
      </c>
      <c r="O38" s="1"/>
      <c r="P38" s="2"/>
      <c r="Q38" s="2"/>
      <c r="R38" s="2"/>
      <c r="S38" s="2"/>
      <c r="T38" s="3">
        <v>120</v>
      </c>
      <c r="U38" s="3">
        <v>120</v>
      </c>
      <c r="V38" s="3">
        <v>120</v>
      </c>
      <c r="W38" s="3">
        <v>120</v>
      </c>
      <c r="X38" s="3">
        <v>120</v>
      </c>
      <c r="Y38" s="3">
        <v>120</v>
      </c>
      <c r="Z38" s="3">
        <v>120</v>
      </c>
      <c r="AA38" s="3">
        <v>120</v>
      </c>
      <c r="AB38" s="3">
        <v>120</v>
      </c>
      <c r="AC38" s="4">
        <v>120</v>
      </c>
    </row>
    <row r="39" spans="1:29" ht="60" x14ac:dyDescent="0.25">
      <c r="A39" s="238">
        <v>119</v>
      </c>
      <c r="B39" s="31"/>
      <c r="C39" s="65" t="s">
        <v>69</v>
      </c>
      <c r="D39" s="65" t="s">
        <v>165</v>
      </c>
      <c r="E39" s="34" t="s">
        <v>159</v>
      </c>
      <c r="F39" s="34" t="s">
        <v>133</v>
      </c>
      <c r="G39" s="34" t="s">
        <v>132</v>
      </c>
      <c r="H39" s="35"/>
      <c r="I39" s="113" t="s">
        <v>199</v>
      </c>
      <c r="J39" s="115">
        <f t="shared" si="6"/>
        <v>1200</v>
      </c>
      <c r="K39" s="36"/>
      <c r="L39" s="105">
        <v>46023</v>
      </c>
      <c r="M39" s="105">
        <v>49674</v>
      </c>
      <c r="N39" s="37" t="s">
        <v>50</v>
      </c>
      <c r="O39" s="1"/>
      <c r="P39" s="2"/>
      <c r="Q39" s="2"/>
      <c r="R39" s="2"/>
      <c r="S39" s="2"/>
      <c r="T39" s="3">
        <v>120</v>
      </c>
      <c r="U39" s="3">
        <v>120</v>
      </c>
      <c r="V39" s="3">
        <v>120</v>
      </c>
      <c r="W39" s="3">
        <v>120</v>
      </c>
      <c r="X39" s="3">
        <v>120</v>
      </c>
      <c r="Y39" s="3">
        <v>120</v>
      </c>
      <c r="Z39" s="3">
        <v>120</v>
      </c>
      <c r="AA39" s="3">
        <v>120</v>
      </c>
      <c r="AB39" s="3">
        <v>120</v>
      </c>
      <c r="AC39" s="4">
        <v>120</v>
      </c>
    </row>
    <row r="40" spans="1:29" ht="60" x14ac:dyDescent="0.25">
      <c r="A40" s="238">
        <v>43</v>
      </c>
      <c r="B40" s="31"/>
      <c r="C40" s="65" t="s">
        <v>66</v>
      </c>
      <c r="D40" s="65" t="s">
        <v>163</v>
      </c>
      <c r="E40" s="34" t="s">
        <v>159</v>
      </c>
      <c r="F40" s="34" t="s">
        <v>133</v>
      </c>
      <c r="G40" s="34" t="s">
        <v>132</v>
      </c>
      <c r="H40" s="35"/>
      <c r="I40" s="113" t="s">
        <v>199</v>
      </c>
      <c r="J40" s="115">
        <f t="shared" si="6"/>
        <v>1260</v>
      </c>
      <c r="K40" s="36"/>
      <c r="L40" s="105">
        <v>44562</v>
      </c>
      <c r="M40" s="105">
        <v>46022</v>
      </c>
      <c r="N40" s="58" t="s">
        <v>74</v>
      </c>
      <c r="O40" s="1"/>
      <c r="P40" s="2">
        <v>315</v>
      </c>
      <c r="Q40" s="2">
        <v>315</v>
      </c>
      <c r="R40" s="2">
        <v>315</v>
      </c>
      <c r="S40" s="2">
        <v>315</v>
      </c>
      <c r="T40" s="3"/>
      <c r="U40" s="3"/>
      <c r="V40" s="3"/>
      <c r="W40" s="3"/>
      <c r="X40" s="3"/>
      <c r="Y40" s="3"/>
      <c r="Z40" s="3"/>
      <c r="AA40" s="3"/>
      <c r="AB40" s="3"/>
      <c r="AC40" s="4"/>
    </row>
    <row r="41" spans="1:29" ht="60" x14ac:dyDescent="0.25">
      <c r="A41" s="238">
        <v>44</v>
      </c>
      <c r="B41" s="31"/>
      <c r="C41" s="65" t="s">
        <v>66</v>
      </c>
      <c r="D41" s="65" t="s">
        <v>165</v>
      </c>
      <c r="E41" s="34" t="s">
        <v>159</v>
      </c>
      <c r="F41" s="34" t="s">
        <v>133</v>
      </c>
      <c r="G41" s="34" t="s">
        <v>132</v>
      </c>
      <c r="H41" s="35"/>
      <c r="I41" s="113" t="s">
        <v>199</v>
      </c>
      <c r="J41" s="115">
        <f t="shared" si="6"/>
        <v>1260</v>
      </c>
      <c r="K41" s="36"/>
      <c r="L41" s="105">
        <v>44562</v>
      </c>
      <c r="M41" s="105">
        <v>46022</v>
      </c>
      <c r="N41" s="58" t="s">
        <v>74</v>
      </c>
      <c r="O41" s="1"/>
      <c r="P41" s="2">
        <v>315</v>
      </c>
      <c r="Q41" s="2">
        <v>315</v>
      </c>
      <c r="R41" s="2">
        <v>315</v>
      </c>
      <c r="S41" s="2">
        <v>315</v>
      </c>
      <c r="T41" s="3"/>
      <c r="U41" s="3"/>
      <c r="V41" s="3"/>
      <c r="W41" s="3"/>
      <c r="X41" s="3"/>
      <c r="Y41" s="3"/>
      <c r="Z41" s="3"/>
      <c r="AA41" s="3"/>
      <c r="AB41" s="3"/>
      <c r="AC41" s="4"/>
    </row>
    <row r="42" spans="1:29" ht="60" x14ac:dyDescent="0.25">
      <c r="A42" s="238">
        <v>120</v>
      </c>
      <c r="B42" s="31"/>
      <c r="C42" s="65" t="s">
        <v>66</v>
      </c>
      <c r="D42" s="65" t="s">
        <v>163</v>
      </c>
      <c r="E42" s="34" t="s">
        <v>159</v>
      </c>
      <c r="F42" s="34" t="s">
        <v>133</v>
      </c>
      <c r="G42" s="34" t="s">
        <v>132</v>
      </c>
      <c r="H42" s="35"/>
      <c r="I42" s="113" t="s">
        <v>199</v>
      </c>
      <c r="J42" s="115">
        <f>SUM(O42:AC42)</f>
        <v>3440</v>
      </c>
      <c r="K42" s="36"/>
      <c r="L42" s="105">
        <v>46023</v>
      </c>
      <c r="M42" s="105">
        <v>49674</v>
      </c>
      <c r="N42" s="37" t="s">
        <v>50</v>
      </c>
      <c r="O42" s="1"/>
      <c r="P42" s="2"/>
      <c r="Q42" s="2"/>
      <c r="R42" s="2"/>
      <c r="S42" s="2"/>
      <c r="T42" s="3">
        <v>344</v>
      </c>
      <c r="U42" s="3">
        <v>344</v>
      </c>
      <c r="V42" s="3">
        <v>344</v>
      </c>
      <c r="W42" s="3">
        <v>344</v>
      </c>
      <c r="X42" s="3">
        <v>344</v>
      </c>
      <c r="Y42" s="3">
        <v>344</v>
      </c>
      <c r="Z42" s="3">
        <v>344</v>
      </c>
      <c r="AA42" s="3">
        <v>344</v>
      </c>
      <c r="AB42" s="3">
        <v>344</v>
      </c>
      <c r="AC42" s="4">
        <v>344</v>
      </c>
    </row>
    <row r="43" spans="1:29" ht="60" x14ac:dyDescent="0.25">
      <c r="A43" s="238">
        <v>121</v>
      </c>
      <c r="B43" s="31"/>
      <c r="C43" s="65" t="s">
        <v>66</v>
      </c>
      <c r="D43" s="65" t="s">
        <v>165</v>
      </c>
      <c r="E43" s="34" t="s">
        <v>159</v>
      </c>
      <c r="F43" s="34" t="s">
        <v>133</v>
      </c>
      <c r="G43" s="34" t="s">
        <v>132</v>
      </c>
      <c r="H43" s="35"/>
      <c r="I43" s="113" t="s">
        <v>199</v>
      </c>
      <c r="J43" s="115">
        <f t="shared" si="6"/>
        <v>3440</v>
      </c>
      <c r="K43" s="36"/>
      <c r="L43" s="105">
        <v>46023</v>
      </c>
      <c r="M43" s="105">
        <v>49674</v>
      </c>
      <c r="N43" s="37" t="s">
        <v>50</v>
      </c>
      <c r="O43" s="1"/>
      <c r="P43" s="2"/>
      <c r="Q43" s="2"/>
      <c r="R43" s="2"/>
      <c r="S43" s="2"/>
      <c r="T43" s="3">
        <v>344</v>
      </c>
      <c r="U43" s="3">
        <v>344</v>
      </c>
      <c r="V43" s="3">
        <v>344</v>
      </c>
      <c r="W43" s="3">
        <v>344</v>
      </c>
      <c r="X43" s="3">
        <v>344</v>
      </c>
      <c r="Y43" s="3">
        <v>344</v>
      </c>
      <c r="Z43" s="3">
        <v>344</v>
      </c>
      <c r="AA43" s="3">
        <v>344</v>
      </c>
      <c r="AB43" s="3">
        <v>344</v>
      </c>
      <c r="AC43" s="4">
        <v>344</v>
      </c>
    </row>
    <row r="44" spans="1:29" ht="60" x14ac:dyDescent="0.25">
      <c r="A44" s="238">
        <v>45</v>
      </c>
      <c r="B44" s="31"/>
      <c r="C44" s="65" t="s">
        <v>70</v>
      </c>
      <c r="D44" s="65" t="s">
        <v>163</v>
      </c>
      <c r="E44" s="34" t="s">
        <v>159</v>
      </c>
      <c r="F44" s="34" t="s">
        <v>133</v>
      </c>
      <c r="G44" s="34" t="s">
        <v>132</v>
      </c>
      <c r="H44" s="35"/>
      <c r="I44" s="113" t="s">
        <v>199</v>
      </c>
      <c r="J44" s="115">
        <f>SUM(O44:AC44)</f>
        <v>320</v>
      </c>
      <c r="K44" s="36"/>
      <c r="L44" s="105">
        <v>44562</v>
      </c>
      <c r="M44" s="105">
        <v>46022</v>
      </c>
      <c r="N44" s="58" t="s">
        <v>74</v>
      </c>
      <c r="O44" s="1"/>
      <c r="P44" s="2">
        <v>80</v>
      </c>
      <c r="Q44" s="2">
        <v>80</v>
      </c>
      <c r="R44" s="2">
        <v>80</v>
      </c>
      <c r="S44" s="2">
        <v>80</v>
      </c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60" x14ac:dyDescent="0.25">
      <c r="A45" s="238">
        <v>46</v>
      </c>
      <c r="B45" s="31"/>
      <c r="C45" s="65" t="s">
        <v>70</v>
      </c>
      <c r="D45" s="65" t="s">
        <v>165</v>
      </c>
      <c r="E45" s="34" t="s">
        <v>159</v>
      </c>
      <c r="F45" s="34" t="s">
        <v>133</v>
      </c>
      <c r="G45" s="34" t="s">
        <v>132</v>
      </c>
      <c r="H45" s="35"/>
      <c r="I45" s="113" t="s">
        <v>199</v>
      </c>
      <c r="J45" s="115">
        <f>SUM(O45:AC45)</f>
        <v>320</v>
      </c>
      <c r="K45" s="36"/>
      <c r="L45" s="105">
        <v>44562</v>
      </c>
      <c r="M45" s="105">
        <v>46022</v>
      </c>
      <c r="N45" s="58" t="s">
        <v>74</v>
      </c>
      <c r="O45" s="1"/>
      <c r="P45" s="2">
        <v>80</v>
      </c>
      <c r="Q45" s="2">
        <v>80</v>
      </c>
      <c r="R45" s="2">
        <v>80</v>
      </c>
      <c r="S45" s="2">
        <v>80</v>
      </c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60" x14ac:dyDescent="0.25">
      <c r="A46" s="238">
        <v>122</v>
      </c>
      <c r="B46" s="31"/>
      <c r="C46" s="65" t="s">
        <v>70</v>
      </c>
      <c r="D46" s="65" t="s">
        <v>163</v>
      </c>
      <c r="E46" s="34" t="s">
        <v>159</v>
      </c>
      <c r="F46" s="34" t="s">
        <v>133</v>
      </c>
      <c r="G46" s="34" t="s">
        <v>132</v>
      </c>
      <c r="H46" s="35"/>
      <c r="I46" s="113" t="s">
        <v>199</v>
      </c>
      <c r="J46" s="115">
        <f t="shared" ref="J46:J47" si="7">SUM(O46:AC46)</f>
        <v>680</v>
      </c>
      <c r="K46" s="36"/>
      <c r="L46" s="105">
        <v>46023</v>
      </c>
      <c r="M46" s="105">
        <v>49674</v>
      </c>
      <c r="N46" s="37" t="s">
        <v>50</v>
      </c>
      <c r="O46" s="1"/>
      <c r="P46" s="2"/>
      <c r="Q46" s="2"/>
      <c r="R46" s="2"/>
      <c r="S46" s="2"/>
      <c r="T46" s="3">
        <v>68</v>
      </c>
      <c r="U46" s="3">
        <v>68</v>
      </c>
      <c r="V46" s="3">
        <v>68</v>
      </c>
      <c r="W46" s="3">
        <v>68</v>
      </c>
      <c r="X46" s="3">
        <v>68</v>
      </c>
      <c r="Y46" s="3">
        <v>68</v>
      </c>
      <c r="Z46" s="3">
        <v>68</v>
      </c>
      <c r="AA46" s="3">
        <v>68</v>
      </c>
      <c r="AB46" s="3">
        <v>68</v>
      </c>
      <c r="AC46" s="4">
        <v>68</v>
      </c>
    </row>
    <row r="47" spans="1:29" ht="60" x14ac:dyDescent="0.25">
      <c r="A47" s="238">
        <v>123</v>
      </c>
      <c r="B47" s="31"/>
      <c r="C47" s="65" t="s">
        <v>70</v>
      </c>
      <c r="D47" s="65" t="s">
        <v>165</v>
      </c>
      <c r="E47" s="34" t="s">
        <v>159</v>
      </c>
      <c r="F47" s="34" t="s">
        <v>133</v>
      </c>
      <c r="G47" s="34" t="s">
        <v>132</v>
      </c>
      <c r="H47" s="35"/>
      <c r="I47" s="113" t="s">
        <v>199</v>
      </c>
      <c r="J47" s="115">
        <f t="shared" si="7"/>
        <v>680</v>
      </c>
      <c r="K47" s="36"/>
      <c r="L47" s="105">
        <v>46023</v>
      </c>
      <c r="M47" s="105">
        <v>49674</v>
      </c>
      <c r="N47" s="37" t="s">
        <v>50</v>
      </c>
      <c r="O47" s="1"/>
      <c r="P47" s="2"/>
      <c r="Q47" s="2"/>
      <c r="R47" s="2"/>
      <c r="S47" s="2"/>
      <c r="T47" s="3">
        <v>68</v>
      </c>
      <c r="U47" s="3">
        <v>68</v>
      </c>
      <c r="V47" s="3">
        <v>68</v>
      </c>
      <c r="W47" s="3">
        <v>68</v>
      </c>
      <c r="X47" s="3">
        <v>68</v>
      </c>
      <c r="Y47" s="3">
        <v>68</v>
      </c>
      <c r="Z47" s="3">
        <v>68</v>
      </c>
      <c r="AA47" s="3">
        <v>68</v>
      </c>
      <c r="AB47" s="3">
        <v>68</v>
      </c>
      <c r="AC47" s="4">
        <v>68</v>
      </c>
    </row>
    <row r="48" spans="1:29" x14ac:dyDescent="0.25">
      <c r="A48" s="110"/>
      <c r="B48" s="48" t="s">
        <v>2</v>
      </c>
      <c r="C48" s="43"/>
      <c r="D48" s="43"/>
      <c r="E48" s="43"/>
      <c r="F48" s="43"/>
      <c r="G48" s="43"/>
      <c r="H48" s="49"/>
      <c r="I48" s="129"/>
      <c r="J48" s="124"/>
      <c r="K48" s="49"/>
      <c r="L48" s="109"/>
      <c r="M48" s="10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50"/>
    </row>
    <row r="49" spans="1:29" ht="45" x14ac:dyDescent="0.25">
      <c r="A49" s="238">
        <v>47</v>
      </c>
      <c r="B49" s="31"/>
      <c r="C49" s="65" t="s">
        <v>99</v>
      </c>
      <c r="D49" s="137" t="s">
        <v>211</v>
      </c>
      <c r="E49" s="34" t="s">
        <v>135</v>
      </c>
      <c r="F49" s="34" t="s">
        <v>136</v>
      </c>
      <c r="G49" s="34" t="s">
        <v>137</v>
      </c>
      <c r="H49" s="35"/>
      <c r="I49" s="113" t="s">
        <v>199</v>
      </c>
      <c r="J49" s="115">
        <f t="shared" ref="J49" si="8">SUM(O49:AC49)</f>
        <v>511</v>
      </c>
      <c r="K49" s="36"/>
      <c r="L49" s="106">
        <v>44562</v>
      </c>
      <c r="M49" s="107">
        <v>44926</v>
      </c>
      <c r="N49" s="37" t="s">
        <v>74</v>
      </c>
      <c r="O49" s="21"/>
      <c r="P49" s="2">
        <v>511</v>
      </c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238">
        <v>48</v>
      </c>
      <c r="B50" s="31"/>
      <c r="C50" s="65" t="s">
        <v>95</v>
      </c>
      <c r="D50" s="65" t="s">
        <v>201</v>
      </c>
      <c r="E50" s="34" t="s">
        <v>138</v>
      </c>
      <c r="F50" s="34" t="s">
        <v>136</v>
      </c>
      <c r="G50" s="34" t="s">
        <v>137</v>
      </c>
      <c r="H50" s="35"/>
      <c r="I50" s="113" t="s">
        <v>199</v>
      </c>
      <c r="J50" s="115">
        <f t="shared" ref="J50:J51" si="9">SUM(O50:AC50)</f>
        <v>265</v>
      </c>
      <c r="K50" s="36"/>
      <c r="L50" s="106">
        <v>44562</v>
      </c>
      <c r="M50" s="107">
        <v>44926</v>
      </c>
      <c r="N50" s="37" t="s">
        <v>74</v>
      </c>
      <c r="O50" s="1"/>
      <c r="P50" s="2">
        <v>265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238">
        <v>49</v>
      </c>
      <c r="B51" s="31"/>
      <c r="C51" s="65" t="s">
        <v>97</v>
      </c>
      <c r="D51" s="137" t="s">
        <v>202</v>
      </c>
      <c r="E51" s="34" t="s">
        <v>138</v>
      </c>
      <c r="F51" s="34" t="s">
        <v>136</v>
      </c>
      <c r="G51" s="34" t="s">
        <v>137</v>
      </c>
      <c r="H51" s="35"/>
      <c r="I51" s="113" t="s">
        <v>199</v>
      </c>
      <c r="J51" s="115">
        <f t="shared" si="9"/>
        <v>95</v>
      </c>
      <c r="K51" s="36"/>
      <c r="L51" s="106">
        <v>44562</v>
      </c>
      <c r="M51" s="107">
        <v>44926</v>
      </c>
      <c r="N51" s="37" t="s">
        <v>74</v>
      </c>
      <c r="O51" s="1"/>
      <c r="P51" s="2">
        <v>95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238">
        <v>52</v>
      </c>
      <c r="B52" s="31"/>
      <c r="C52" s="65" t="s">
        <v>96</v>
      </c>
      <c r="D52" s="65" t="s">
        <v>189</v>
      </c>
      <c r="E52" s="34" t="s">
        <v>138</v>
      </c>
      <c r="F52" s="34" t="s">
        <v>136</v>
      </c>
      <c r="G52" s="34" t="s">
        <v>137</v>
      </c>
      <c r="H52" s="35"/>
      <c r="I52" s="113" t="s">
        <v>199</v>
      </c>
      <c r="J52" s="115">
        <f t="shared" ref="J52" si="10">SUM(O52:AC52)</f>
        <v>130</v>
      </c>
      <c r="K52" s="35"/>
      <c r="L52" s="106">
        <v>44562</v>
      </c>
      <c r="M52" s="107">
        <v>44926</v>
      </c>
      <c r="N52" s="37" t="s">
        <v>74</v>
      </c>
      <c r="O52" s="1"/>
      <c r="P52" s="2">
        <v>130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238">
        <v>53</v>
      </c>
      <c r="B53" s="31"/>
      <c r="C53" s="65" t="s">
        <v>103</v>
      </c>
      <c r="D53" s="65" t="s">
        <v>93</v>
      </c>
      <c r="E53" s="34" t="s">
        <v>135</v>
      </c>
      <c r="F53" s="34" t="s">
        <v>136</v>
      </c>
      <c r="G53" s="34" t="s">
        <v>137</v>
      </c>
      <c r="H53" s="35"/>
      <c r="I53" s="113" t="s">
        <v>199</v>
      </c>
      <c r="J53" s="115">
        <f>SUM(O53:AC53)</f>
        <v>66</v>
      </c>
      <c r="K53" s="35"/>
      <c r="L53" s="106">
        <v>44562</v>
      </c>
      <c r="M53" s="107">
        <v>44926</v>
      </c>
      <c r="N53" s="37" t="s">
        <v>74</v>
      </c>
      <c r="O53" s="1"/>
      <c r="P53" s="2">
        <v>66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238">
        <v>54</v>
      </c>
      <c r="B54" s="31"/>
      <c r="C54" s="65" t="s">
        <v>103</v>
      </c>
      <c r="D54" s="65" t="s">
        <v>189</v>
      </c>
      <c r="E54" s="34" t="s">
        <v>138</v>
      </c>
      <c r="F54" s="34" t="s">
        <v>136</v>
      </c>
      <c r="G54" s="34" t="s">
        <v>137</v>
      </c>
      <c r="H54" s="35"/>
      <c r="I54" s="113" t="s">
        <v>199</v>
      </c>
      <c r="J54" s="115">
        <f>SUM(O54:AC54)</f>
        <v>322</v>
      </c>
      <c r="K54" s="35"/>
      <c r="L54" s="106">
        <v>44562</v>
      </c>
      <c r="M54" s="107">
        <v>44926</v>
      </c>
      <c r="N54" s="37" t="s">
        <v>74</v>
      </c>
      <c r="O54" s="1"/>
      <c r="P54" s="2">
        <v>322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238">
        <v>55</v>
      </c>
      <c r="B55" s="31"/>
      <c r="C55" s="65" t="s">
        <v>99</v>
      </c>
      <c r="D55" s="65" t="s">
        <v>189</v>
      </c>
      <c r="E55" s="34" t="s">
        <v>138</v>
      </c>
      <c r="F55" s="34" t="s">
        <v>136</v>
      </c>
      <c r="G55" s="34" t="s">
        <v>137</v>
      </c>
      <c r="H55" s="35"/>
      <c r="I55" s="113" t="s">
        <v>199</v>
      </c>
      <c r="J55" s="115">
        <f t="shared" ref="J55:J57" si="11">SUM(O55:AC55)</f>
        <v>130</v>
      </c>
      <c r="K55" s="35"/>
      <c r="L55" s="106">
        <v>44562</v>
      </c>
      <c r="M55" s="107">
        <v>44926</v>
      </c>
      <c r="N55" s="37" t="s">
        <v>74</v>
      </c>
      <c r="O55" s="1"/>
      <c r="P55" s="2">
        <v>130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238">
        <v>56</v>
      </c>
      <c r="B56" s="31"/>
      <c r="C56" s="65" t="s">
        <v>107</v>
      </c>
      <c r="D56" s="65" t="s">
        <v>93</v>
      </c>
      <c r="E56" s="34" t="s">
        <v>135</v>
      </c>
      <c r="F56" s="34" t="s">
        <v>136</v>
      </c>
      <c r="G56" s="34" t="s">
        <v>137</v>
      </c>
      <c r="H56" s="35"/>
      <c r="I56" s="114" t="s">
        <v>199</v>
      </c>
      <c r="J56" s="115">
        <f t="shared" si="11"/>
        <v>66</v>
      </c>
      <c r="K56" s="35"/>
      <c r="L56" s="106">
        <v>44562</v>
      </c>
      <c r="M56" s="107">
        <v>44926</v>
      </c>
      <c r="N56" s="37" t="s">
        <v>74</v>
      </c>
      <c r="O56" s="1"/>
      <c r="P56" s="2">
        <v>66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238">
        <v>57</v>
      </c>
      <c r="B57" s="31"/>
      <c r="C57" s="65" t="s">
        <v>107</v>
      </c>
      <c r="D57" s="65" t="s">
        <v>189</v>
      </c>
      <c r="E57" s="34" t="s">
        <v>138</v>
      </c>
      <c r="F57" s="34" t="s">
        <v>136</v>
      </c>
      <c r="G57" s="34" t="s">
        <v>137</v>
      </c>
      <c r="H57" s="35"/>
      <c r="I57" s="114" t="s">
        <v>199</v>
      </c>
      <c r="J57" s="115">
        <f t="shared" si="11"/>
        <v>322</v>
      </c>
      <c r="K57" s="35"/>
      <c r="L57" s="106">
        <v>44562</v>
      </c>
      <c r="M57" s="107">
        <v>44926</v>
      </c>
      <c r="N57" s="37" t="s">
        <v>74</v>
      </c>
      <c r="O57" s="1"/>
      <c r="P57" s="2">
        <v>322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238">
        <v>58</v>
      </c>
      <c r="B58" s="31"/>
      <c r="C58" s="65" t="s">
        <v>108</v>
      </c>
      <c r="D58" s="65" t="s">
        <v>189</v>
      </c>
      <c r="E58" s="34" t="s">
        <v>138</v>
      </c>
      <c r="F58" s="34" t="s">
        <v>136</v>
      </c>
      <c r="G58" s="34" t="s">
        <v>137</v>
      </c>
      <c r="H58" s="35"/>
      <c r="I58" s="113" t="s">
        <v>199</v>
      </c>
      <c r="J58" s="115">
        <f>SUM(O58:AC58)</f>
        <v>322</v>
      </c>
      <c r="K58" s="35"/>
      <c r="L58" s="106">
        <v>44562</v>
      </c>
      <c r="M58" s="107">
        <v>44926</v>
      </c>
      <c r="N58" s="37" t="s">
        <v>74</v>
      </c>
      <c r="O58" s="1"/>
      <c r="P58" s="2">
        <v>322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238">
        <v>59</v>
      </c>
      <c r="B59" s="31"/>
      <c r="C59" s="65" t="s">
        <v>108</v>
      </c>
      <c r="D59" s="65" t="s">
        <v>93</v>
      </c>
      <c r="E59" s="34" t="s">
        <v>135</v>
      </c>
      <c r="F59" s="34" t="s">
        <v>136</v>
      </c>
      <c r="G59" s="34" t="s">
        <v>137</v>
      </c>
      <c r="H59" s="35"/>
      <c r="I59" s="113" t="s">
        <v>199</v>
      </c>
      <c r="J59" s="115">
        <f t="shared" ref="J59:J62" si="12">SUM(O59:AC59)</f>
        <v>66</v>
      </c>
      <c r="K59" s="35"/>
      <c r="L59" s="106">
        <v>44562</v>
      </c>
      <c r="M59" s="107">
        <v>44926</v>
      </c>
      <c r="N59" s="37" t="s">
        <v>74</v>
      </c>
      <c r="O59" s="1"/>
      <c r="P59" s="2">
        <v>66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238">
        <v>60</v>
      </c>
      <c r="B60" s="31"/>
      <c r="C60" s="65" t="s">
        <v>106</v>
      </c>
      <c r="D60" s="65" t="s">
        <v>94</v>
      </c>
      <c r="E60" s="34" t="s">
        <v>135</v>
      </c>
      <c r="F60" s="34" t="s">
        <v>136</v>
      </c>
      <c r="G60" s="34" t="s">
        <v>137</v>
      </c>
      <c r="H60" s="35"/>
      <c r="I60" s="113" t="s">
        <v>199</v>
      </c>
      <c r="J60" s="115">
        <f t="shared" si="12"/>
        <v>142</v>
      </c>
      <c r="K60" s="35"/>
      <c r="L60" s="106">
        <v>44562</v>
      </c>
      <c r="M60" s="107">
        <v>44926</v>
      </c>
      <c r="N60" s="37" t="s">
        <v>74</v>
      </c>
      <c r="O60" s="1"/>
      <c r="P60" s="2">
        <v>142</v>
      </c>
      <c r="Q60" s="2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238">
        <v>61</v>
      </c>
      <c r="B61" s="31"/>
      <c r="C61" s="65" t="s">
        <v>106</v>
      </c>
      <c r="D61" s="65" t="s">
        <v>189</v>
      </c>
      <c r="E61" s="34" t="s">
        <v>138</v>
      </c>
      <c r="F61" s="34" t="s">
        <v>136</v>
      </c>
      <c r="G61" s="34" t="s">
        <v>137</v>
      </c>
      <c r="H61" s="35"/>
      <c r="I61" s="113" t="s">
        <v>199</v>
      </c>
      <c r="J61" s="115">
        <f t="shared" si="12"/>
        <v>322</v>
      </c>
      <c r="K61" s="35"/>
      <c r="L61" s="106">
        <v>44562</v>
      </c>
      <c r="M61" s="107">
        <v>44926</v>
      </c>
      <c r="N61" s="37" t="s">
        <v>74</v>
      </c>
      <c r="O61" s="1"/>
      <c r="P61" s="2">
        <v>322</v>
      </c>
      <c r="Q61" s="2"/>
      <c r="R61" s="2"/>
      <c r="S61" s="2"/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238">
        <v>88</v>
      </c>
      <c r="B62" s="31"/>
      <c r="C62" s="65" t="s">
        <v>109</v>
      </c>
      <c r="D62" s="65" t="s">
        <v>189</v>
      </c>
      <c r="E62" s="34" t="s">
        <v>138</v>
      </c>
      <c r="F62" s="34" t="s">
        <v>136</v>
      </c>
      <c r="G62" s="34" t="s">
        <v>137</v>
      </c>
      <c r="H62" s="35"/>
      <c r="I62" s="113" t="s">
        <v>199</v>
      </c>
      <c r="J62" s="115">
        <f t="shared" si="12"/>
        <v>322</v>
      </c>
      <c r="K62" s="35"/>
      <c r="L62" s="105">
        <v>44927</v>
      </c>
      <c r="M62" s="105">
        <v>45291</v>
      </c>
      <c r="N62" s="37" t="s">
        <v>74</v>
      </c>
      <c r="O62" s="1"/>
      <c r="P62" s="2"/>
      <c r="Q62" s="2">
        <v>322</v>
      </c>
      <c r="R62" s="2"/>
      <c r="S62" s="2"/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238">
        <v>92</v>
      </c>
      <c r="B63" s="31"/>
      <c r="C63" s="65" t="s">
        <v>100</v>
      </c>
      <c r="D63" s="65" t="s">
        <v>189</v>
      </c>
      <c r="E63" s="34" t="s">
        <v>138</v>
      </c>
      <c r="F63" s="34" t="s">
        <v>136</v>
      </c>
      <c r="G63" s="34" t="s">
        <v>137</v>
      </c>
      <c r="H63" s="35"/>
      <c r="I63" s="113" t="s">
        <v>199</v>
      </c>
      <c r="J63" s="115">
        <f>SUM(O63:AC63)</f>
        <v>130</v>
      </c>
      <c r="K63" s="35"/>
      <c r="L63" s="105">
        <v>45292</v>
      </c>
      <c r="M63" s="105">
        <v>45657</v>
      </c>
      <c r="N63" s="37" t="s">
        <v>74</v>
      </c>
      <c r="O63" s="1"/>
      <c r="P63" s="2"/>
      <c r="Q63" s="2"/>
      <c r="R63" s="2">
        <v>130</v>
      </c>
      <c r="S63" s="2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238">
        <v>93</v>
      </c>
      <c r="B64" s="31"/>
      <c r="C64" s="65" t="s">
        <v>109</v>
      </c>
      <c r="D64" s="65" t="s">
        <v>73</v>
      </c>
      <c r="E64" s="34" t="s">
        <v>135</v>
      </c>
      <c r="F64" s="34" t="s">
        <v>136</v>
      </c>
      <c r="G64" s="34" t="s">
        <v>137</v>
      </c>
      <c r="H64" s="35"/>
      <c r="I64" s="114" t="s">
        <v>199</v>
      </c>
      <c r="J64" s="115">
        <f>SUM(O64:AC64)</f>
        <v>57</v>
      </c>
      <c r="K64" s="35"/>
      <c r="L64" s="105">
        <v>45292</v>
      </c>
      <c r="M64" s="105">
        <v>45657</v>
      </c>
      <c r="N64" s="37" t="s">
        <v>74</v>
      </c>
      <c r="O64" s="1"/>
      <c r="P64" s="2"/>
      <c r="Q64" s="2"/>
      <c r="R64" s="2">
        <v>57</v>
      </c>
      <c r="S64" s="2"/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45" x14ac:dyDescent="0.25">
      <c r="A65" s="238">
        <v>98</v>
      </c>
      <c r="B65" s="31"/>
      <c r="C65" s="65" t="s">
        <v>97</v>
      </c>
      <c r="D65" s="65" t="s">
        <v>105</v>
      </c>
      <c r="E65" s="34" t="s">
        <v>135</v>
      </c>
      <c r="F65" s="34" t="s">
        <v>136</v>
      </c>
      <c r="G65" s="34" t="s">
        <v>137</v>
      </c>
      <c r="H65" s="35"/>
      <c r="I65" s="114" t="s">
        <v>199</v>
      </c>
      <c r="J65" s="115">
        <f t="shared" ref="J65" si="13">SUM(O65:AC65)</f>
        <v>1100</v>
      </c>
      <c r="K65" s="35"/>
      <c r="L65" s="105">
        <v>45658</v>
      </c>
      <c r="M65" s="105">
        <v>46022</v>
      </c>
      <c r="N65" s="37" t="s">
        <v>74</v>
      </c>
      <c r="O65" s="1"/>
      <c r="P65" s="2"/>
      <c r="Q65" s="2"/>
      <c r="R65" s="2"/>
      <c r="S65" s="2">
        <v>1100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238">
        <v>99</v>
      </c>
      <c r="B66" s="31"/>
      <c r="C66" s="65" t="s">
        <v>101</v>
      </c>
      <c r="D66" s="65" t="s">
        <v>94</v>
      </c>
      <c r="E66" s="34" t="s">
        <v>135</v>
      </c>
      <c r="F66" s="34" t="s">
        <v>136</v>
      </c>
      <c r="G66" s="34" t="s">
        <v>137</v>
      </c>
      <c r="H66" s="35"/>
      <c r="I66" s="113" t="s">
        <v>199</v>
      </c>
      <c r="J66" s="115">
        <f t="shared" ref="J66:J69" si="14">SUM(O66:AC66)</f>
        <v>57</v>
      </c>
      <c r="K66" s="35"/>
      <c r="L66" s="105">
        <v>45658</v>
      </c>
      <c r="M66" s="105">
        <v>46022</v>
      </c>
      <c r="N66" s="37" t="s">
        <v>74</v>
      </c>
      <c r="O66" s="1"/>
      <c r="P66" s="2"/>
      <c r="Q66" s="2"/>
      <c r="R66" s="2"/>
      <c r="S66" s="2">
        <v>57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238">
        <v>100</v>
      </c>
      <c r="B67" s="31"/>
      <c r="C67" s="65" t="s">
        <v>101</v>
      </c>
      <c r="D67" s="65" t="s">
        <v>189</v>
      </c>
      <c r="E67" s="34" t="s">
        <v>138</v>
      </c>
      <c r="F67" s="34" t="s">
        <v>136</v>
      </c>
      <c r="G67" s="34" t="s">
        <v>137</v>
      </c>
      <c r="H67" s="35"/>
      <c r="I67" s="113" t="s">
        <v>199</v>
      </c>
      <c r="J67" s="115">
        <f t="shared" si="14"/>
        <v>130</v>
      </c>
      <c r="K67" s="35"/>
      <c r="L67" s="105">
        <v>45658</v>
      </c>
      <c r="M67" s="105">
        <v>46022</v>
      </c>
      <c r="N67" s="37" t="s">
        <v>74</v>
      </c>
      <c r="O67" s="1"/>
      <c r="P67" s="2"/>
      <c r="Q67" s="2"/>
      <c r="R67" s="2"/>
      <c r="S67" s="2">
        <v>130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238">
        <v>101</v>
      </c>
      <c r="B68" s="31"/>
      <c r="C68" s="65" t="s">
        <v>102</v>
      </c>
      <c r="D68" s="65" t="s">
        <v>94</v>
      </c>
      <c r="E68" s="34" t="s">
        <v>135</v>
      </c>
      <c r="F68" s="34" t="s">
        <v>136</v>
      </c>
      <c r="G68" s="34" t="s">
        <v>137</v>
      </c>
      <c r="H68" s="35"/>
      <c r="I68" s="113" t="s">
        <v>199</v>
      </c>
      <c r="J68" s="115">
        <f t="shared" si="14"/>
        <v>57</v>
      </c>
      <c r="K68" s="35"/>
      <c r="L68" s="105">
        <v>45658</v>
      </c>
      <c r="M68" s="105">
        <v>46022</v>
      </c>
      <c r="N68" s="37" t="s">
        <v>74</v>
      </c>
      <c r="O68" s="1"/>
      <c r="P68" s="2"/>
      <c r="Q68" s="2"/>
      <c r="R68" s="2"/>
      <c r="S68" s="2">
        <v>57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238">
        <v>102</v>
      </c>
      <c r="B69" s="31"/>
      <c r="C69" s="65" t="s">
        <v>102</v>
      </c>
      <c r="D69" s="65" t="s">
        <v>189</v>
      </c>
      <c r="E69" s="34" t="s">
        <v>138</v>
      </c>
      <c r="F69" s="34" t="s">
        <v>136</v>
      </c>
      <c r="G69" s="34" t="s">
        <v>137</v>
      </c>
      <c r="H69" s="35"/>
      <c r="I69" s="113" t="s">
        <v>199</v>
      </c>
      <c r="J69" s="115">
        <f t="shared" si="14"/>
        <v>130</v>
      </c>
      <c r="K69" s="35"/>
      <c r="L69" s="105">
        <v>45658</v>
      </c>
      <c r="M69" s="105">
        <v>46022</v>
      </c>
      <c r="N69" s="37" t="s">
        <v>74</v>
      </c>
      <c r="O69" s="1"/>
      <c r="P69" s="2"/>
      <c r="Q69" s="2"/>
      <c r="R69" s="2"/>
      <c r="S69" s="2">
        <v>130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238">
        <v>124</v>
      </c>
      <c r="B70" s="31"/>
      <c r="C70" s="65" t="s">
        <v>96</v>
      </c>
      <c r="D70" s="65" t="s">
        <v>94</v>
      </c>
      <c r="E70" s="34" t="s">
        <v>135</v>
      </c>
      <c r="F70" s="34" t="s">
        <v>136</v>
      </c>
      <c r="G70" s="34" t="s">
        <v>137</v>
      </c>
      <c r="H70" s="35"/>
      <c r="I70" s="113" t="s">
        <v>199</v>
      </c>
      <c r="J70" s="115">
        <f t="shared" ref="J70" si="15">SUM(O70:AC70)</f>
        <v>57</v>
      </c>
      <c r="K70" s="35"/>
      <c r="L70" s="105">
        <v>46023</v>
      </c>
      <c r="M70" s="105">
        <v>46387</v>
      </c>
      <c r="N70" s="37" t="s">
        <v>50</v>
      </c>
      <c r="O70" s="1"/>
      <c r="P70" s="2"/>
      <c r="Q70" s="2"/>
      <c r="R70" s="2"/>
      <c r="S70" s="2"/>
      <c r="T70" s="3">
        <v>57</v>
      </c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238">
        <v>125</v>
      </c>
      <c r="B71" s="31"/>
      <c r="C71" s="65" t="s">
        <v>99</v>
      </c>
      <c r="D71" s="65" t="s">
        <v>105</v>
      </c>
      <c r="E71" s="34" t="s">
        <v>135</v>
      </c>
      <c r="F71" s="34" t="s">
        <v>136</v>
      </c>
      <c r="G71" s="34" t="s">
        <v>137</v>
      </c>
      <c r="H71" s="35"/>
      <c r="I71" s="113" t="s">
        <v>199</v>
      </c>
      <c r="J71" s="115">
        <f>SUM(O71:AC71)</f>
        <v>250</v>
      </c>
      <c r="K71" s="35"/>
      <c r="L71" s="105">
        <v>46023</v>
      </c>
      <c r="M71" s="105">
        <v>46387</v>
      </c>
      <c r="N71" s="37" t="s">
        <v>50</v>
      </c>
      <c r="O71" s="1"/>
      <c r="P71" s="2"/>
      <c r="Q71" s="2"/>
      <c r="R71" s="2"/>
      <c r="S71" s="2"/>
      <c r="T71" s="3">
        <v>250</v>
      </c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238">
        <v>126</v>
      </c>
      <c r="B72" s="31"/>
      <c r="C72" s="65" t="s">
        <v>119</v>
      </c>
      <c r="D72" s="65" t="s">
        <v>93</v>
      </c>
      <c r="E72" s="34" t="s">
        <v>135</v>
      </c>
      <c r="F72" s="34" t="s">
        <v>136</v>
      </c>
      <c r="G72" s="34" t="s">
        <v>137</v>
      </c>
      <c r="H72" s="35"/>
      <c r="I72" s="113" t="s">
        <v>199</v>
      </c>
      <c r="J72" s="115">
        <f t="shared" ref="J72:J74" si="16">SUM(O72:AC72)</f>
        <v>57</v>
      </c>
      <c r="K72" s="35"/>
      <c r="L72" s="105">
        <v>46023</v>
      </c>
      <c r="M72" s="105">
        <v>46387</v>
      </c>
      <c r="N72" s="37" t="s">
        <v>50</v>
      </c>
      <c r="O72" s="1"/>
      <c r="P72" s="2"/>
      <c r="Q72" s="2"/>
      <c r="R72" s="2"/>
      <c r="S72" s="2"/>
      <c r="T72" s="3">
        <v>57</v>
      </c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238">
        <v>127</v>
      </c>
      <c r="B73" s="31"/>
      <c r="C73" s="65" t="s">
        <v>119</v>
      </c>
      <c r="D73" s="65" t="s">
        <v>189</v>
      </c>
      <c r="E73" s="34" t="s">
        <v>138</v>
      </c>
      <c r="F73" s="34" t="s">
        <v>136</v>
      </c>
      <c r="G73" s="34" t="s">
        <v>137</v>
      </c>
      <c r="H73" s="35"/>
      <c r="I73" s="113" t="s">
        <v>199</v>
      </c>
      <c r="J73" s="115">
        <f t="shared" si="16"/>
        <v>322</v>
      </c>
      <c r="K73" s="35"/>
      <c r="L73" s="105">
        <v>46023</v>
      </c>
      <c r="M73" s="105">
        <v>46387</v>
      </c>
      <c r="N73" s="37" t="s">
        <v>50</v>
      </c>
      <c r="O73" s="1"/>
      <c r="P73" s="2"/>
      <c r="Q73" s="2"/>
      <c r="R73" s="2"/>
      <c r="S73" s="2"/>
      <c r="T73" s="3">
        <v>322</v>
      </c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238">
        <v>155</v>
      </c>
      <c r="B74" s="31"/>
      <c r="C74" s="65" t="s">
        <v>106</v>
      </c>
      <c r="D74" s="65" t="s">
        <v>73</v>
      </c>
      <c r="E74" s="34" t="s">
        <v>135</v>
      </c>
      <c r="F74" s="34" t="s">
        <v>136</v>
      </c>
      <c r="G74" s="34" t="s">
        <v>137</v>
      </c>
      <c r="H74" s="35"/>
      <c r="I74" s="113" t="s">
        <v>199</v>
      </c>
      <c r="J74" s="115">
        <f t="shared" si="16"/>
        <v>57</v>
      </c>
      <c r="K74" s="35"/>
      <c r="L74" s="105">
        <v>47119</v>
      </c>
      <c r="M74" s="105">
        <v>47483</v>
      </c>
      <c r="N74" s="58" t="s">
        <v>50</v>
      </c>
      <c r="O74" s="1"/>
      <c r="P74" s="2"/>
      <c r="Q74" s="2"/>
      <c r="R74" s="2"/>
      <c r="S74" s="2"/>
      <c r="T74" s="3"/>
      <c r="U74" s="3"/>
      <c r="V74" s="3"/>
      <c r="W74" s="3">
        <v>57</v>
      </c>
      <c r="X74" s="3"/>
      <c r="Y74" s="3"/>
      <c r="Z74" s="3"/>
      <c r="AA74" s="3"/>
      <c r="AB74" s="3"/>
      <c r="AC74" s="4"/>
    </row>
    <row r="75" spans="1:29" ht="45" x14ac:dyDescent="0.25">
      <c r="A75" s="238">
        <v>156</v>
      </c>
      <c r="B75" s="31"/>
      <c r="C75" s="65" t="s">
        <v>111</v>
      </c>
      <c r="D75" s="65" t="s">
        <v>93</v>
      </c>
      <c r="E75" s="34" t="s">
        <v>135</v>
      </c>
      <c r="F75" s="34" t="s">
        <v>136</v>
      </c>
      <c r="G75" s="34" t="s">
        <v>137</v>
      </c>
      <c r="H75" s="35"/>
      <c r="I75" s="113" t="s">
        <v>199</v>
      </c>
      <c r="J75" s="115">
        <f t="shared" ref="J75:J88" si="17">SUM(O75:AC75)</f>
        <v>27</v>
      </c>
      <c r="K75" s="35"/>
      <c r="L75" s="105">
        <v>47119</v>
      </c>
      <c r="M75" s="105">
        <v>47483</v>
      </c>
      <c r="N75" s="37" t="s">
        <v>50</v>
      </c>
      <c r="O75" s="1"/>
      <c r="P75" s="2"/>
      <c r="Q75" s="2"/>
      <c r="R75" s="2"/>
      <c r="S75" s="2"/>
      <c r="T75" s="3"/>
      <c r="U75" s="3"/>
      <c r="V75" s="3"/>
      <c r="W75" s="3">
        <v>27</v>
      </c>
      <c r="X75" s="3"/>
      <c r="Y75" s="3"/>
      <c r="Z75" s="3"/>
      <c r="AA75" s="3"/>
      <c r="AB75" s="3"/>
      <c r="AC75" s="4"/>
    </row>
    <row r="76" spans="1:29" ht="45" x14ac:dyDescent="0.25">
      <c r="A76" s="238">
        <v>157</v>
      </c>
      <c r="B76" s="31"/>
      <c r="C76" s="65" t="s">
        <v>111</v>
      </c>
      <c r="D76" s="65" t="s">
        <v>189</v>
      </c>
      <c r="E76" s="34" t="s">
        <v>138</v>
      </c>
      <c r="F76" s="34" t="s">
        <v>136</v>
      </c>
      <c r="G76" s="34" t="s">
        <v>137</v>
      </c>
      <c r="H76" s="35"/>
      <c r="I76" s="113" t="s">
        <v>199</v>
      </c>
      <c r="J76" s="115">
        <f t="shared" si="17"/>
        <v>130</v>
      </c>
      <c r="K76" s="35"/>
      <c r="L76" s="105">
        <v>47119</v>
      </c>
      <c r="M76" s="105">
        <v>47483</v>
      </c>
      <c r="N76" s="37" t="s">
        <v>50</v>
      </c>
      <c r="O76" s="1"/>
      <c r="P76" s="2"/>
      <c r="Q76" s="2"/>
      <c r="R76" s="2"/>
      <c r="S76" s="2"/>
      <c r="T76" s="3"/>
      <c r="U76" s="3"/>
      <c r="V76" s="3"/>
      <c r="W76" s="3">
        <v>130</v>
      </c>
      <c r="X76" s="3"/>
      <c r="Y76" s="3"/>
      <c r="Z76" s="3"/>
      <c r="AA76" s="3"/>
      <c r="AB76" s="3"/>
      <c r="AC76" s="4"/>
    </row>
    <row r="77" spans="1:29" ht="45" x14ac:dyDescent="0.25">
      <c r="A77" s="238">
        <v>159</v>
      </c>
      <c r="B77" s="31"/>
      <c r="C77" s="65" t="s">
        <v>116</v>
      </c>
      <c r="D77" s="65" t="s">
        <v>93</v>
      </c>
      <c r="E77" s="34" t="s">
        <v>135</v>
      </c>
      <c r="F77" s="34" t="s">
        <v>136</v>
      </c>
      <c r="G77" s="34" t="s">
        <v>137</v>
      </c>
      <c r="H77" s="35"/>
      <c r="I77" s="113" t="s">
        <v>199</v>
      </c>
      <c r="J77" s="115">
        <f t="shared" si="17"/>
        <v>27</v>
      </c>
      <c r="K77" s="35"/>
      <c r="L77" s="105">
        <v>47484</v>
      </c>
      <c r="M77" s="105">
        <v>47848</v>
      </c>
      <c r="N77" s="37" t="s">
        <v>50</v>
      </c>
      <c r="O77" s="1"/>
      <c r="P77" s="2"/>
      <c r="Q77" s="2"/>
      <c r="R77" s="2"/>
      <c r="S77" s="2"/>
      <c r="T77" s="3"/>
      <c r="U77" s="3"/>
      <c r="V77" s="3"/>
      <c r="W77" s="3"/>
      <c r="X77" s="3">
        <v>27</v>
      </c>
      <c r="Y77" s="3"/>
      <c r="Z77" s="3"/>
      <c r="AA77" s="3"/>
      <c r="AB77" s="3"/>
      <c r="AC77" s="4"/>
    </row>
    <row r="78" spans="1:29" ht="45" x14ac:dyDescent="0.25">
      <c r="A78" s="238">
        <v>160</v>
      </c>
      <c r="B78" s="31"/>
      <c r="C78" s="65" t="s">
        <v>116</v>
      </c>
      <c r="D78" s="65" t="s">
        <v>189</v>
      </c>
      <c r="E78" s="34" t="s">
        <v>138</v>
      </c>
      <c r="F78" s="34" t="s">
        <v>136</v>
      </c>
      <c r="G78" s="34" t="s">
        <v>137</v>
      </c>
      <c r="H78" s="35"/>
      <c r="I78" s="113" t="s">
        <v>199</v>
      </c>
      <c r="J78" s="115">
        <f t="shared" si="17"/>
        <v>130</v>
      </c>
      <c r="K78" s="35"/>
      <c r="L78" s="105">
        <v>47484</v>
      </c>
      <c r="M78" s="105">
        <v>47848</v>
      </c>
      <c r="N78" s="37" t="s">
        <v>50</v>
      </c>
      <c r="O78" s="1"/>
      <c r="P78" s="2"/>
      <c r="Q78" s="2"/>
      <c r="R78" s="2"/>
      <c r="S78" s="2"/>
      <c r="T78" s="3"/>
      <c r="U78" s="3"/>
      <c r="V78" s="3"/>
      <c r="W78" s="3"/>
      <c r="X78" s="3">
        <v>130</v>
      </c>
      <c r="Y78" s="3"/>
      <c r="Z78" s="3"/>
      <c r="AA78" s="3"/>
      <c r="AB78" s="3"/>
      <c r="AC78" s="4"/>
    </row>
    <row r="79" spans="1:29" ht="45" x14ac:dyDescent="0.25">
      <c r="A79" s="238">
        <v>162</v>
      </c>
      <c r="B79" s="31"/>
      <c r="C79" s="65" t="s">
        <v>117</v>
      </c>
      <c r="D79" s="65" t="s">
        <v>93</v>
      </c>
      <c r="E79" s="34" t="s">
        <v>135</v>
      </c>
      <c r="F79" s="34" t="s">
        <v>136</v>
      </c>
      <c r="G79" s="34" t="s">
        <v>137</v>
      </c>
      <c r="H79" s="35"/>
      <c r="I79" s="113" t="s">
        <v>199</v>
      </c>
      <c r="J79" s="115">
        <f t="shared" si="17"/>
        <v>54</v>
      </c>
      <c r="K79" s="35"/>
      <c r="L79" s="105">
        <v>47849</v>
      </c>
      <c r="M79" s="105">
        <v>48579</v>
      </c>
      <c r="N79" s="37" t="s">
        <v>50</v>
      </c>
      <c r="O79" s="1"/>
      <c r="P79" s="2"/>
      <c r="Q79" s="2"/>
      <c r="R79" s="2"/>
      <c r="S79" s="2"/>
      <c r="T79" s="3"/>
      <c r="U79" s="3"/>
      <c r="V79" s="3"/>
      <c r="W79" s="3"/>
      <c r="X79" s="3"/>
      <c r="Y79" s="3">
        <v>27</v>
      </c>
      <c r="Z79" s="3">
        <v>27</v>
      </c>
      <c r="AA79" s="3"/>
      <c r="AB79" s="3"/>
      <c r="AC79" s="4"/>
    </row>
    <row r="80" spans="1:29" ht="45" x14ac:dyDescent="0.25">
      <c r="A80" s="238">
        <v>163</v>
      </c>
      <c r="B80" s="31"/>
      <c r="C80" s="65" t="s">
        <v>117</v>
      </c>
      <c r="D80" s="65" t="s">
        <v>189</v>
      </c>
      <c r="E80" s="34" t="s">
        <v>138</v>
      </c>
      <c r="F80" s="34" t="s">
        <v>136</v>
      </c>
      <c r="G80" s="34" t="s">
        <v>137</v>
      </c>
      <c r="H80" s="35"/>
      <c r="I80" s="113" t="s">
        <v>199</v>
      </c>
      <c r="J80" s="115">
        <f t="shared" si="17"/>
        <v>260</v>
      </c>
      <c r="K80" s="35"/>
      <c r="L80" s="105">
        <v>47849</v>
      </c>
      <c r="M80" s="105">
        <v>48579</v>
      </c>
      <c r="N80" s="37" t="s">
        <v>50</v>
      </c>
      <c r="O80" s="1"/>
      <c r="P80" s="2"/>
      <c r="Q80" s="2"/>
      <c r="R80" s="2"/>
      <c r="S80" s="2"/>
      <c r="T80" s="3"/>
      <c r="U80" s="3"/>
      <c r="V80" s="3"/>
      <c r="W80" s="3"/>
      <c r="X80" s="3"/>
      <c r="Y80" s="3">
        <v>130</v>
      </c>
      <c r="Z80" s="3">
        <v>130</v>
      </c>
      <c r="AA80" s="3"/>
      <c r="AB80" s="3"/>
      <c r="AC80" s="4"/>
    </row>
    <row r="81" spans="1:29" ht="45" x14ac:dyDescent="0.25">
      <c r="A81" s="238">
        <v>62</v>
      </c>
      <c r="B81" s="31"/>
      <c r="C81" s="65" t="s">
        <v>67</v>
      </c>
      <c r="D81" s="65" t="s">
        <v>164</v>
      </c>
      <c r="E81" s="34" t="s">
        <v>138</v>
      </c>
      <c r="F81" s="34" t="s">
        <v>136</v>
      </c>
      <c r="G81" s="34" t="s">
        <v>137</v>
      </c>
      <c r="H81" s="35"/>
      <c r="I81" s="113" t="s">
        <v>199</v>
      </c>
      <c r="J81" s="115">
        <f>SUM(O81:AC81)</f>
        <v>284</v>
      </c>
      <c r="K81" s="36"/>
      <c r="L81" s="105">
        <v>44562</v>
      </c>
      <c r="M81" s="105">
        <v>46022</v>
      </c>
      <c r="N81" s="58" t="s">
        <v>74</v>
      </c>
      <c r="O81" s="1"/>
      <c r="P81" s="2">
        <v>71</v>
      </c>
      <c r="Q81" s="2">
        <v>71</v>
      </c>
      <c r="R81" s="2">
        <v>71</v>
      </c>
      <c r="S81" s="2">
        <v>71</v>
      </c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238">
        <v>128</v>
      </c>
      <c r="B82" s="31"/>
      <c r="C82" s="65" t="s">
        <v>67</v>
      </c>
      <c r="D82" s="65" t="s">
        <v>164</v>
      </c>
      <c r="E82" s="34" t="s">
        <v>138</v>
      </c>
      <c r="F82" s="34" t="s">
        <v>136</v>
      </c>
      <c r="G82" s="34" t="s">
        <v>137</v>
      </c>
      <c r="H82" s="35"/>
      <c r="I82" s="113" t="s">
        <v>199</v>
      </c>
      <c r="J82" s="115">
        <f t="shared" ref="J82" si="18">SUM(O82:AC82)</f>
        <v>610</v>
      </c>
      <c r="K82" s="36"/>
      <c r="L82" s="105">
        <v>46023</v>
      </c>
      <c r="M82" s="105">
        <v>49674</v>
      </c>
      <c r="N82" s="37" t="s">
        <v>50</v>
      </c>
      <c r="O82" s="1"/>
      <c r="P82" s="2"/>
      <c r="Q82" s="2"/>
      <c r="R82" s="2"/>
      <c r="S82" s="2"/>
      <c r="T82" s="3">
        <v>61</v>
      </c>
      <c r="U82" s="3">
        <v>61</v>
      </c>
      <c r="V82" s="3">
        <v>61</v>
      </c>
      <c r="W82" s="3">
        <v>61</v>
      </c>
      <c r="X82" s="3">
        <v>61</v>
      </c>
      <c r="Y82" s="3">
        <v>61</v>
      </c>
      <c r="Z82" s="3">
        <v>61</v>
      </c>
      <c r="AA82" s="3">
        <v>61</v>
      </c>
      <c r="AB82" s="3">
        <v>61</v>
      </c>
      <c r="AC82" s="4">
        <v>61</v>
      </c>
    </row>
    <row r="83" spans="1:29" ht="45" x14ac:dyDescent="0.25">
      <c r="A83" s="238">
        <v>63</v>
      </c>
      <c r="B83" s="31"/>
      <c r="C83" s="65" t="s">
        <v>67</v>
      </c>
      <c r="D83" s="65" t="s">
        <v>166</v>
      </c>
      <c r="E83" s="34" t="s">
        <v>138</v>
      </c>
      <c r="F83" s="34" t="s">
        <v>136</v>
      </c>
      <c r="G83" s="34" t="s">
        <v>137</v>
      </c>
      <c r="H83" s="35"/>
      <c r="I83" s="113" t="s">
        <v>199</v>
      </c>
      <c r="J83" s="115">
        <f>SUM(O83:AC83)</f>
        <v>284</v>
      </c>
      <c r="K83" s="36"/>
      <c r="L83" s="105">
        <v>44562</v>
      </c>
      <c r="M83" s="105">
        <v>46022</v>
      </c>
      <c r="N83" s="58" t="s">
        <v>74</v>
      </c>
      <c r="O83" s="1"/>
      <c r="P83" s="2">
        <v>71</v>
      </c>
      <c r="Q83" s="2">
        <v>71</v>
      </c>
      <c r="R83" s="2">
        <v>71</v>
      </c>
      <c r="S83" s="2">
        <v>71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238">
        <v>129</v>
      </c>
      <c r="B84" s="31"/>
      <c r="C84" s="65" t="s">
        <v>67</v>
      </c>
      <c r="D84" s="65" t="s">
        <v>166</v>
      </c>
      <c r="E84" s="34" t="s">
        <v>138</v>
      </c>
      <c r="F84" s="34" t="s">
        <v>136</v>
      </c>
      <c r="G84" s="34" t="s">
        <v>137</v>
      </c>
      <c r="H84" s="35"/>
      <c r="I84" s="113" t="s">
        <v>199</v>
      </c>
      <c r="J84" s="115">
        <f t="shared" ref="J84" si="19">SUM(O84:AC84)</f>
        <v>610</v>
      </c>
      <c r="K84" s="36"/>
      <c r="L84" s="105">
        <v>46023</v>
      </c>
      <c r="M84" s="105">
        <v>49674</v>
      </c>
      <c r="N84" s="37" t="s">
        <v>50</v>
      </c>
      <c r="O84" s="1"/>
      <c r="P84" s="2"/>
      <c r="Q84" s="2"/>
      <c r="R84" s="2"/>
      <c r="S84" s="2"/>
      <c r="T84" s="3">
        <v>61</v>
      </c>
      <c r="U84" s="3">
        <v>61</v>
      </c>
      <c r="V84" s="3">
        <v>61</v>
      </c>
      <c r="W84" s="3">
        <v>61</v>
      </c>
      <c r="X84" s="3">
        <v>61</v>
      </c>
      <c r="Y84" s="3">
        <v>61</v>
      </c>
      <c r="Z84" s="3">
        <v>61</v>
      </c>
      <c r="AA84" s="3">
        <v>61</v>
      </c>
      <c r="AB84" s="3">
        <v>61</v>
      </c>
      <c r="AC84" s="4">
        <v>61</v>
      </c>
    </row>
    <row r="85" spans="1:29" ht="45" x14ac:dyDescent="0.25">
      <c r="A85" s="238">
        <v>64</v>
      </c>
      <c r="B85" s="31"/>
      <c r="C85" s="65" t="s">
        <v>68</v>
      </c>
      <c r="D85" s="65" t="s">
        <v>164</v>
      </c>
      <c r="E85" s="34" t="s">
        <v>138</v>
      </c>
      <c r="F85" s="34" t="s">
        <v>136</v>
      </c>
      <c r="G85" s="34" t="s">
        <v>137</v>
      </c>
      <c r="H85" s="35"/>
      <c r="I85" s="113" t="s">
        <v>199</v>
      </c>
      <c r="J85" s="115">
        <f t="shared" si="17"/>
        <v>636</v>
      </c>
      <c r="K85" s="36"/>
      <c r="L85" s="105">
        <v>44562</v>
      </c>
      <c r="M85" s="105">
        <v>46022</v>
      </c>
      <c r="N85" s="58" t="s">
        <v>74</v>
      </c>
      <c r="O85" s="1"/>
      <c r="P85" s="2">
        <v>159</v>
      </c>
      <c r="Q85" s="2">
        <v>159</v>
      </c>
      <c r="R85" s="2">
        <v>159</v>
      </c>
      <c r="S85" s="2">
        <v>159</v>
      </c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238">
        <v>130</v>
      </c>
      <c r="B86" s="31"/>
      <c r="C86" s="65" t="s">
        <v>68</v>
      </c>
      <c r="D86" s="65" t="s">
        <v>164</v>
      </c>
      <c r="E86" s="34" t="s">
        <v>138</v>
      </c>
      <c r="F86" s="34" t="s">
        <v>136</v>
      </c>
      <c r="G86" s="34" t="s">
        <v>137</v>
      </c>
      <c r="H86" s="35"/>
      <c r="I86" s="113" t="s">
        <v>199</v>
      </c>
      <c r="J86" s="115">
        <f>SUM(O86:AC86)</f>
        <v>1370</v>
      </c>
      <c r="K86" s="36"/>
      <c r="L86" s="105">
        <v>46023</v>
      </c>
      <c r="M86" s="105">
        <v>49674</v>
      </c>
      <c r="N86" s="37" t="s">
        <v>50</v>
      </c>
      <c r="O86" s="1"/>
      <c r="P86" s="2"/>
      <c r="Q86" s="2"/>
      <c r="R86" s="2"/>
      <c r="S86" s="2"/>
      <c r="T86" s="3">
        <v>137</v>
      </c>
      <c r="U86" s="3">
        <v>137</v>
      </c>
      <c r="V86" s="3">
        <v>137</v>
      </c>
      <c r="W86" s="3">
        <v>137</v>
      </c>
      <c r="X86" s="3">
        <v>137</v>
      </c>
      <c r="Y86" s="3">
        <v>137</v>
      </c>
      <c r="Z86" s="3">
        <v>137</v>
      </c>
      <c r="AA86" s="3">
        <v>137</v>
      </c>
      <c r="AB86" s="3">
        <v>137</v>
      </c>
      <c r="AC86" s="4">
        <v>137</v>
      </c>
    </row>
    <row r="87" spans="1:29" ht="45" x14ac:dyDescent="0.25">
      <c r="A87" s="238">
        <v>65</v>
      </c>
      <c r="B87" s="31"/>
      <c r="C87" s="65" t="s">
        <v>68</v>
      </c>
      <c r="D87" s="65" t="s">
        <v>166</v>
      </c>
      <c r="E87" s="34" t="s">
        <v>138</v>
      </c>
      <c r="F87" s="34" t="s">
        <v>136</v>
      </c>
      <c r="G87" s="34" t="s">
        <v>137</v>
      </c>
      <c r="H87" s="35"/>
      <c r="I87" s="113" t="s">
        <v>199</v>
      </c>
      <c r="J87" s="115">
        <f>SUM(O87:AC87)</f>
        <v>636</v>
      </c>
      <c r="K87" s="36"/>
      <c r="L87" s="105">
        <v>44562</v>
      </c>
      <c r="M87" s="105">
        <v>46022</v>
      </c>
      <c r="N87" s="58" t="s">
        <v>74</v>
      </c>
      <c r="O87" s="1"/>
      <c r="P87" s="2">
        <v>159</v>
      </c>
      <c r="Q87" s="2">
        <v>159</v>
      </c>
      <c r="R87" s="2">
        <v>159</v>
      </c>
      <c r="S87" s="2">
        <v>159</v>
      </c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238">
        <v>131</v>
      </c>
      <c r="B88" s="31"/>
      <c r="C88" s="65" t="s">
        <v>68</v>
      </c>
      <c r="D88" s="65" t="s">
        <v>166</v>
      </c>
      <c r="E88" s="34" t="s">
        <v>138</v>
      </c>
      <c r="F88" s="34" t="s">
        <v>136</v>
      </c>
      <c r="G88" s="34" t="s">
        <v>137</v>
      </c>
      <c r="H88" s="35"/>
      <c r="I88" s="113" t="s">
        <v>199</v>
      </c>
      <c r="J88" s="115">
        <f t="shared" si="17"/>
        <v>1360</v>
      </c>
      <c r="K88" s="36"/>
      <c r="L88" s="105">
        <v>46023</v>
      </c>
      <c r="M88" s="105">
        <v>49674</v>
      </c>
      <c r="N88" s="37" t="s">
        <v>50</v>
      </c>
      <c r="O88" s="1"/>
      <c r="P88" s="2"/>
      <c r="Q88" s="2"/>
      <c r="R88" s="2"/>
      <c r="S88" s="2"/>
      <c r="T88" s="3">
        <v>136</v>
      </c>
      <c r="U88" s="3">
        <v>136</v>
      </c>
      <c r="V88" s="3">
        <v>136</v>
      </c>
      <c r="W88" s="3">
        <v>136</v>
      </c>
      <c r="X88" s="3">
        <v>136</v>
      </c>
      <c r="Y88" s="3">
        <v>136</v>
      </c>
      <c r="Z88" s="3">
        <v>136</v>
      </c>
      <c r="AA88" s="3">
        <v>136</v>
      </c>
      <c r="AB88" s="3">
        <v>136</v>
      </c>
      <c r="AC88" s="4">
        <v>136</v>
      </c>
    </row>
    <row r="89" spans="1:29" ht="45" x14ac:dyDescent="0.25">
      <c r="A89" s="238">
        <v>66</v>
      </c>
      <c r="B89" s="31"/>
      <c r="C89" s="65" t="s">
        <v>69</v>
      </c>
      <c r="D89" s="65" t="s">
        <v>164</v>
      </c>
      <c r="E89" s="34" t="s">
        <v>138</v>
      </c>
      <c r="F89" s="34" t="s">
        <v>136</v>
      </c>
      <c r="G89" s="34" t="s">
        <v>137</v>
      </c>
      <c r="H89" s="35"/>
      <c r="I89" s="113" t="s">
        <v>199</v>
      </c>
      <c r="J89" s="115">
        <f>SUM(O89:AC89)</f>
        <v>556</v>
      </c>
      <c r="K89" s="36"/>
      <c r="L89" s="105">
        <v>44562</v>
      </c>
      <c r="M89" s="105">
        <v>46022</v>
      </c>
      <c r="N89" s="58" t="s">
        <v>74</v>
      </c>
      <c r="O89" s="1"/>
      <c r="P89" s="2">
        <v>139</v>
      </c>
      <c r="Q89" s="2">
        <v>139</v>
      </c>
      <c r="R89" s="2">
        <v>139</v>
      </c>
      <c r="S89" s="2">
        <v>139</v>
      </c>
      <c r="T89" s="3"/>
      <c r="U89" s="3"/>
      <c r="V89" s="3"/>
      <c r="W89" s="3"/>
      <c r="X89" s="3"/>
      <c r="Y89" s="3"/>
      <c r="Z89" s="3"/>
      <c r="AA89" s="3"/>
      <c r="AB89" s="3"/>
      <c r="AC89" s="23"/>
    </row>
    <row r="90" spans="1:29" ht="45" x14ac:dyDescent="0.25">
      <c r="A90" s="238">
        <v>132</v>
      </c>
      <c r="B90" s="31"/>
      <c r="C90" s="65" t="s">
        <v>69</v>
      </c>
      <c r="D90" s="65" t="s">
        <v>164</v>
      </c>
      <c r="E90" s="34" t="s">
        <v>138</v>
      </c>
      <c r="F90" s="34" t="s">
        <v>136</v>
      </c>
      <c r="G90" s="34" t="s">
        <v>137</v>
      </c>
      <c r="H90" s="35"/>
      <c r="I90" s="113" t="s">
        <v>199</v>
      </c>
      <c r="J90" s="115">
        <f>SUM(O90:AC90)</f>
        <v>1200</v>
      </c>
      <c r="K90" s="36"/>
      <c r="L90" s="105">
        <v>46023</v>
      </c>
      <c r="M90" s="105">
        <v>49674</v>
      </c>
      <c r="N90" s="37" t="s">
        <v>50</v>
      </c>
      <c r="O90" s="1"/>
      <c r="P90" s="2"/>
      <c r="Q90" s="2"/>
      <c r="R90" s="2"/>
      <c r="S90" s="2"/>
      <c r="T90" s="3">
        <v>120</v>
      </c>
      <c r="U90" s="3">
        <v>120</v>
      </c>
      <c r="V90" s="3">
        <v>120</v>
      </c>
      <c r="W90" s="3">
        <v>120</v>
      </c>
      <c r="X90" s="3">
        <v>120</v>
      </c>
      <c r="Y90" s="3">
        <v>120</v>
      </c>
      <c r="Z90" s="3">
        <v>120</v>
      </c>
      <c r="AA90" s="3">
        <v>120</v>
      </c>
      <c r="AB90" s="3">
        <v>120</v>
      </c>
      <c r="AC90" s="4">
        <v>120</v>
      </c>
    </row>
    <row r="91" spans="1:29" ht="45" x14ac:dyDescent="0.25">
      <c r="A91" s="238">
        <v>67</v>
      </c>
      <c r="B91" s="31"/>
      <c r="C91" s="65" t="s">
        <v>69</v>
      </c>
      <c r="D91" s="65" t="s">
        <v>166</v>
      </c>
      <c r="E91" s="34" t="s">
        <v>138</v>
      </c>
      <c r="F91" s="34" t="s">
        <v>136</v>
      </c>
      <c r="G91" s="34" t="s">
        <v>137</v>
      </c>
      <c r="H91" s="35"/>
      <c r="I91" s="113" t="s">
        <v>199</v>
      </c>
      <c r="J91" s="115">
        <f>SUM(O91:AC91)</f>
        <v>556</v>
      </c>
      <c r="K91" s="36"/>
      <c r="L91" s="105">
        <v>44562</v>
      </c>
      <c r="M91" s="105">
        <v>46022</v>
      </c>
      <c r="N91" s="58" t="s">
        <v>74</v>
      </c>
      <c r="O91" s="1"/>
      <c r="P91" s="2">
        <v>139</v>
      </c>
      <c r="Q91" s="2">
        <v>139</v>
      </c>
      <c r="R91" s="2">
        <v>139</v>
      </c>
      <c r="S91" s="2">
        <v>139</v>
      </c>
      <c r="T91" s="3"/>
      <c r="U91" s="3"/>
      <c r="V91" s="3"/>
      <c r="W91" s="3"/>
      <c r="X91" s="3"/>
      <c r="Y91" s="3"/>
      <c r="Z91" s="3"/>
      <c r="AA91" s="3"/>
      <c r="AB91" s="3"/>
      <c r="AC91" s="23"/>
    </row>
    <row r="92" spans="1:29" ht="45" x14ac:dyDescent="0.25">
      <c r="A92" s="238">
        <v>133</v>
      </c>
      <c r="B92" s="31"/>
      <c r="C92" s="65" t="s">
        <v>69</v>
      </c>
      <c r="D92" s="65" t="s">
        <v>166</v>
      </c>
      <c r="E92" s="34" t="s">
        <v>138</v>
      </c>
      <c r="F92" s="34" t="s">
        <v>136</v>
      </c>
      <c r="G92" s="34" t="s">
        <v>137</v>
      </c>
      <c r="H92" s="35"/>
      <c r="I92" s="113" t="s">
        <v>199</v>
      </c>
      <c r="J92" s="115">
        <f t="shared" ref="J92:J96" si="20">SUM(O92:AC92)</f>
        <v>1200</v>
      </c>
      <c r="K92" s="36"/>
      <c r="L92" s="105">
        <v>46023</v>
      </c>
      <c r="M92" s="105">
        <v>49674</v>
      </c>
      <c r="N92" s="37" t="s">
        <v>50</v>
      </c>
      <c r="O92" s="1"/>
      <c r="P92" s="2"/>
      <c r="Q92" s="2"/>
      <c r="R92" s="2"/>
      <c r="S92" s="2"/>
      <c r="T92" s="3">
        <v>120</v>
      </c>
      <c r="U92" s="3">
        <v>120</v>
      </c>
      <c r="V92" s="3">
        <v>120</v>
      </c>
      <c r="W92" s="3">
        <v>120</v>
      </c>
      <c r="X92" s="3">
        <v>120</v>
      </c>
      <c r="Y92" s="3">
        <v>120</v>
      </c>
      <c r="Z92" s="3">
        <v>120</v>
      </c>
      <c r="AA92" s="3">
        <v>120</v>
      </c>
      <c r="AB92" s="3">
        <v>120</v>
      </c>
      <c r="AC92" s="4">
        <v>120</v>
      </c>
    </row>
    <row r="93" spans="1:29" ht="45" x14ac:dyDescent="0.25">
      <c r="A93" s="238">
        <v>68</v>
      </c>
      <c r="B93" s="31"/>
      <c r="C93" s="65" t="s">
        <v>66</v>
      </c>
      <c r="D93" s="65" t="s">
        <v>164</v>
      </c>
      <c r="E93" s="34" t="s">
        <v>138</v>
      </c>
      <c r="F93" s="34" t="s">
        <v>136</v>
      </c>
      <c r="G93" s="34" t="s">
        <v>137</v>
      </c>
      <c r="H93" s="35"/>
      <c r="I93" s="113" t="s">
        <v>199</v>
      </c>
      <c r="J93" s="115">
        <f t="shared" si="20"/>
        <v>916</v>
      </c>
      <c r="K93" s="36"/>
      <c r="L93" s="105">
        <v>44562</v>
      </c>
      <c r="M93" s="105">
        <v>46022</v>
      </c>
      <c r="N93" s="58" t="s">
        <v>74</v>
      </c>
      <c r="O93" s="1"/>
      <c r="P93" s="2">
        <v>229</v>
      </c>
      <c r="Q93" s="2">
        <v>229</v>
      </c>
      <c r="R93" s="2">
        <v>229</v>
      </c>
      <c r="S93" s="2">
        <v>229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238">
        <v>134</v>
      </c>
      <c r="B94" s="31"/>
      <c r="C94" s="65" t="s">
        <v>66</v>
      </c>
      <c r="D94" s="65" t="s">
        <v>164</v>
      </c>
      <c r="E94" s="34" t="s">
        <v>138</v>
      </c>
      <c r="F94" s="34" t="s">
        <v>136</v>
      </c>
      <c r="G94" s="34" t="s">
        <v>137</v>
      </c>
      <c r="H94" s="35"/>
      <c r="I94" s="113" t="s">
        <v>199</v>
      </c>
      <c r="J94" s="115">
        <f>SUM(O94:AC94)</f>
        <v>3440</v>
      </c>
      <c r="K94" s="36"/>
      <c r="L94" s="105">
        <v>46023</v>
      </c>
      <c r="M94" s="105">
        <v>49674</v>
      </c>
      <c r="N94" s="37" t="s">
        <v>50</v>
      </c>
      <c r="O94" s="1"/>
      <c r="P94" s="2"/>
      <c r="Q94" s="2"/>
      <c r="R94" s="2"/>
      <c r="S94" s="2"/>
      <c r="T94" s="3">
        <v>344</v>
      </c>
      <c r="U94" s="3">
        <v>344</v>
      </c>
      <c r="V94" s="3">
        <v>344</v>
      </c>
      <c r="W94" s="3">
        <v>344</v>
      </c>
      <c r="X94" s="3">
        <v>344</v>
      </c>
      <c r="Y94" s="3">
        <v>344</v>
      </c>
      <c r="Z94" s="3">
        <v>344</v>
      </c>
      <c r="AA94" s="3">
        <v>344</v>
      </c>
      <c r="AB94" s="3">
        <v>344</v>
      </c>
      <c r="AC94" s="4">
        <v>344</v>
      </c>
    </row>
    <row r="95" spans="1:29" ht="45" x14ac:dyDescent="0.25">
      <c r="A95" s="238">
        <v>69</v>
      </c>
      <c r="B95" s="31"/>
      <c r="C95" s="65" t="s">
        <v>66</v>
      </c>
      <c r="D95" s="65" t="s">
        <v>166</v>
      </c>
      <c r="E95" s="34" t="s">
        <v>138</v>
      </c>
      <c r="F95" s="34" t="s">
        <v>136</v>
      </c>
      <c r="G95" s="34" t="s">
        <v>137</v>
      </c>
      <c r="H95" s="35"/>
      <c r="I95" s="113" t="s">
        <v>199</v>
      </c>
      <c r="J95" s="115">
        <f>SUM(O95:AC95)</f>
        <v>1332</v>
      </c>
      <c r="K95" s="36"/>
      <c r="L95" s="105">
        <v>44562</v>
      </c>
      <c r="M95" s="105">
        <v>46022</v>
      </c>
      <c r="N95" s="58" t="s">
        <v>74</v>
      </c>
      <c r="O95" s="1"/>
      <c r="P95" s="2">
        <v>333</v>
      </c>
      <c r="Q95" s="2">
        <v>333</v>
      </c>
      <c r="R95" s="2">
        <v>333</v>
      </c>
      <c r="S95" s="2">
        <v>333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45" x14ac:dyDescent="0.25">
      <c r="A96" s="238">
        <v>135</v>
      </c>
      <c r="B96" s="31"/>
      <c r="C96" s="65" t="s">
        <v>66</v>
      </c>
      <c r="D96" s="65" t="s">
        <v>166</v>
      </c>
      <c r="E96" s="34" t="s">
        <v>138</v>
      </c>
      <c r="F96" s="34" t="s">
        <v>136</v>
      </c>
      <c r="G96" s="34" t="s">
        <v>137</v>
      </c>
      <c r="H96" s="35"/>
      <c r="I96" s="113" t="s">
        <v>199</v>
      </c>
      <c r="J96" s="115">
        <f t="shared" si="20"/>
        <v>3440</v>
      </c>
      <c r="K96" s="36"/>
      <c r="L96" s="105">
        <v>46023</v>
      </c>
      <c r="M96" s="105">
        <v>49674</v>
      </c>
      <c r="N96" s="37" t="s">
        <v>50</v>
      </c>
      <c r="O96" s="1"/>
      <c r="P96" s="2"/>
      <c r="Q96" s="2"/>
      <c r="R96" s="2"/>
      <c r="S96" s="2"/>
      <c r="T96" s="3">
        <v>344</v>
      </c>
      <c r="U96" s="3">
        <v>344</v>
      </c>
      <c r="V96" s="3">
        <v>344</v>
      </c>
      <c r="W96" s="3">
        <v>344</v>
      </c>
      <c r="X96" s="3">
        <v>344</v>
      </c>
      <c r="Y96" s="3">
        <v>344</v>
      </c>
      <c r="Z96" s="3">
        <v>344</v>
      </c>
      <c r="AA96" s="3">
        <v>344</v>
      </c>
      <c r="AB96" s="3">
        <v>344</v>
      </c>
      <c r="AC96" s="4">
        <v>344</v>
      </c>
    </row>
    <row r="97" spans="1:30" ht="45" x14ac:dyDescent="0.25">
      <c r="A97" s="238">
        <v>70</v>
      </c>
      <c r="B97" s="31"/>
      <c r="C97" s="65" t="s">
        <v>70</v>
      </c>
      <c r="D97" s="65" t="s">
        <v>164</v>
      </c>
      <c r="E97" s="34" t="s">
        <v>138</v>
      </c>
      <c r="F97" s="34" t="s">
        <v>136</v>
      </c>
      <c r="G97" s="34" t="s">
        <v>137</v>
      </c>
      <c r="H97" s="35"/>
      <c r="I97" s="113" t="s">
        <v>199</v>
      </c>
      <c r="J97" s="115">
        <f>SUM(O97:AC97)</f>
        <v>320</v>
      </c>
      <c r="K97" s="36"/>
      <c r="L97" s="105">
        <v>44562</v>
      </c>
      <c r="M97" s="105">
        <v>46022</v>
      </c>
      <c r="N97" s="58" t="s">
        <v>74</v>
      </c>
      <c r="O97" s="1"/>
      <c r="P97" s="2">
        <v>80</v>
      </c>
      <c r="Q97" s="2">
        <v>80</v>
      </c>
      <c r="R97" s="2">
        <v>80</v>
      </c>
      <c r="S97" s="2">
        <v>80</v>
      </c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30" ht="45" x14ac:dyDescent="0.25">
      <c r="A98" s="238">
        <v>136</v>
      </c>
      <c r="B98" s="31"/>
      <c r="C98" s="65" t="s">
        <v>70</v>
      </c>
      <c r="D98" s="65" t="s">
        <v>164</v>
      </c>
      <c r="E98" s="34" t="s">
        <v>138</v>
      </c>
      <c r="F98" s="34" t="s">
        <v>136</v>
      </c>
      <c r="G98" s="34" t="s">
        <v>137</v>
      </c>
      <c r="H98" s="35"/>
      <c r="I98" s="113" t="s">
        <v>199</v>
      </c>
      <c r="J98" s="115">
        <f>SUM(O98:AC98)</f>
        <v>680</v>
      </c>
      <c r="K98" s="36"/>
      <c r="L98" s="105">
        <v>46023</v>
      </c>
      <c r="M98" s="105">
        <v>49674</v>
      </c>
      <c r="N98" s="37" t="s">
        <v>50</v>
      </c>
      <c r="O98" s="1"/>
      <c r="P98" s="2"/>
      <c r="Q98" s="2"/>
      <c r="R98" s="2"/>
      <c r="S98" s="2"/>
      <c r="T98" s="3">
        <v>68</v>
      </c>
      <c r="U98" s="3">
        <v>68</v>
      </c>
      <c r="V98" s="3">
        <v>68</v>
      </c>
      <c r="W98" s="3">
        <v>68</v>
      </c>
      <c r="X98" s="3">
        <v>68</v>
      </c>
      <c r="Y98" s="3">
        <v>68</v>
      </c>
      <c r="Z98" s="3">
        <v>68</v>
      </c>
      <c r="AA98" s="3">
        <v>68</v>
      </c>
      <c r="AB98" s="3">
        <v>68</v>
      </c>
      <c r="AC98" s="4">
        <v>68</v>
      </c>
    </row>
    <row r="99" spans="1:30" ht="45" x14ac:dyDescent="0.25">
      <c r="A99" s="238">
        <v>71</v>
      </c>
      <c r="B99" s="31"/>
      <c r="C99" s="65" t="s">
        <v>70</v>
      </c>
      <c r="D99" s="65" t="s">
        <v>166</v>
      </c>
      <c r="E99" s="34" t="s">
        <v>138</v>
      </c>
      <c r="F99" s="34" t="s">
        <v>136</v>
      </c>
      <c r="G99" s="34" t="s">
        <v>137</v>
      </c>
      <c r="H99" s="35"/>
      <c r="I99" s="113" t="s">
        <v>199</v>
      </c>
      <c r="J99" s="115">
        <f>SUM(O99:AC99)</f>
        <v>320</v>
      </c>
      <c r="K99" s="36"/>
      <c r="L99" s="105">
        <v>44562</v>
      </c>
      <c r="M99" s="105">
        <v>46022</v>
      </c>
      <c r="N99" s="58" t="s">
        <v>74</v>
      </c>
      <c r="O99" s="1"/>
      <c r="P99" s="2">
        <v>80</v>
      </c>
      <c r="Q99" s="2">
        <v>80</v>
      </c>
      <c r="R99" s="2">
        <v>80</v>
      </c>
      <c r="S99" s="2">
        <v>80</v>
      </c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30" ht="45" x14ac:dyDescent="0.25">
      <c r="A100" s="238">
        <v>137</v>
      </c>
      <c r="B100" s="31"/>
      <c r="C100" s="65" t="s">
        <v>70</v>
      </c>
      <c r="D100" s="65" t="s">
        <v>166</v>
      </c>
      <c r="E100" s="34" t="s">
        <v>138</v>
      </c>
      <c r="F100" s="34" t="s">
        <v>136</v>
      </c>
      <c r="G100" s="34" t="s">
        <v>137</v>
      </c>
      <c r="H100" s="35"/>
      <c r="I100" s="113" t="s">
        <v>199</v>
      </c>
      <c r="J100" s="115">
        <f t="shared" ref="J100" si="21">SUM(O100:AC100)</f>
        <v>680</v>
      </c>
      <c r="K100" s="36"/>
      <c r="L100" s="105">
        <v>46023</v>
      </c>
      <c r="M100" s="105">
        <v>49674</v>
      </c>
      <c r="N100" s="37" t="s">
        <v>50</v>
      </c>
      <c r="O100" s="1"/>
      <c r="P100" s="2"/>
      <c r="Q100" s="2"/>
      <c r="R100" s="2"/>
      <c r="S100" s="2"/>
      <c r="T100" s="3">
        <v>68</v>
      </c>
      <c r="U100" s="3">
        <v>68</v>
      </c>
      <c r="V100" s="3">
        <v>68</v>
      </c>
      <c r="W100" s="3">
        <v>68</v>
      </c>
      <c r="X100" s="3">
        <v>68</v>
      </c>
      <c r="Y100" s="3">
        <v>68</v>
      </c>
      <c r="Z100" s="3">
        <v>68</v>
      </c>
      <c r="AA100" s="3">
        <v>68</v>
      </c>
      <c r="AB100" s="3">
        <v>68</v>
      </c>
      <c r="AC100" s="4">
        <v>68</v>
      </c>
    </row>
    <row r="101" spans="1:30" x14ac:dyDescent="0.25">
      <c r="A101" s="110"/>
      <c r="B101" s="48" t="s">
        <v>3</v>
      </c>
      <c r="C101" s="43"/>
      <c r="D101" s="43"/>
      <c r="E101" s="43"/>
      <c r="F101" s="43"/>
      <c r="G101" s="43"/>
      <c r="H101" s="49"/>
      <c r="I101" s="129"/>
      <c r="J101" s="124"/>
      <c r="K101" s="49"/>
      <c r="L101" s="109"/>
      <c r="M101" s="10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50"/>
    </row>
    <row r="102" spans="1:30" s="63" customFormat="1" ht="60" x14ac:dyDescent="0.25">
      <c r="A102" s="238">
        <v>72</v>
      </c>
      <c r="B102" s="31"/>
      <c r="C102" s="137" t="s">
        <v>225</v>
      </c>
      <c r="D102" s="182" t="s">
        <v>170</v>
      </c>
      <c r="E102" s="67" t="s">
        <v>139</v>
      </c>
      <c r="F102" s="67" t="s">
        <v>140</v>
      </c>
      <c r="G102" s="67" t="s">
        <v>141</v>
      </c>
      <c r="H102" s="35"/>
      <c r="I102" s="113" t="s">
        <v>199</v>
      </c>
      <c r="J102" s="115">
        <f t="shared" ref="J102:J103" si="22">SUM(O102:AC102)</f>
        <v>369</v>
      </c>
      <c r="K102" s="36"/>
      <c r="L102" s="105">
        <v>44562</v>
      </c>
      <c r="M102" s="105">
        <v>44926</v>
      </c>
      <c r="N102" s="55" t="s">
        <v>74</v>
      </c>
      <c r="O102" s="21"/>
      <c r="P102" s="2">
        <v>369</v>
      </c>
      <c r="Q102" s="2"/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  <c r="AD102" s="27"/>
    </row>
    <row r="103" spans="1:30" s="63" customFormat="1" ht="60" x14ac:dyDescent="0.25">
      <c r="A103" s="238">
        <v>76</v>
      </c>
      <c r="B103" s="31"/>
      <c r="C103" s="65" t="s">
        <v>97</v>
      </c>
      <c r="D103" s="182" t="s">
        <v>227</v>
      </c>
      <c r="E103" s="67" t="s">
        <v>139</v>
      </c>
      <c r="F103" s="67" t="s">
        <v>140</v>
      </c>
      <c r="G103" s="67" t="s">
        <v>141</v>
      </c>
      <c r="H103" s="35"/>
      <c r="I103" s="113" t="s">
        <v>199</v>
      </c>
      <c r="J103" s="115">
        <f t="shared" si="22"/>
        <v>369</v>
      </c>
      <c r="K103" s="35"/>
      <c r="L103" s="105">
        <v>44562</v>
      </c>
      <c r="M103" s="105">
        <v>44926</v>
      </c>
      <c r="N103" s="58" t="s">
        <v>74</v>
      </c>
      <c r="O103" s="21"/>
      <c r="P103" s="2">
        <v>369</v>
      </c>
      <c r="Q103" s="2"/>
      <c r="R103" s="2"/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  <c r="AD103" s="27"/>
    </row>
    <row r="104" spans="1:30" s="63" customFormat="1" ht="60" x14ac:dyDescent="0.25">
      <c r="A104" s="238">
        <v>77</v>
      </c>
      <c r="B104" s="31"/>
      <c r="C104" s="65" t="s">
        <v>230</v>
      </c>
      <c r="D104" s="182" t="s">
        <v>208</v>
      </c>
      <c r="E104" s="67" t="s">
        <v>139</v>
      </c>
      <c r="F104" s="67" t="s">
        <v>140</v>
      </c>
      <c r="G104" s="67" t="s">
        <v>141</v>
      </c>
      <c r="H104" s="35"/>
      <c r="I104" s="113" t="s">
        <v>199</v>
      </c>
      <c r="J104" s="115">
        <f>SUM(O104:AC104)</f>
        <v>497</v>
      </c>
      <c r="K104" s="35"/>
      <c r="L104" s="105">
        <v>44562</v>
      </c>
      <c r="M104" s="105">
        <v>44926</v>
      </c>
      <c r="N104" s="55" t="s">
        <v>74</v>
      </c>
      <c r="O104" s="21"/>
      <c r="P104" s="2">
        <v>497</v>
      </c>
      <c r="Q104" s="2"/>
      <c r="R104" s="2"/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  <c r="AD104" s="27"/>
    </row>
    <row r="105" spans="1:30" s="63" customFormat="1" ht="60" x14ac:dyDescent="0.25">
      <c r="A105" s="238">
        <v>78</v>
      </c>
      <c r="B105" s="31"/>
      <c r="C105" s="137" t="s">
        <v>231</v>
      </c>
      <c r="D105" s="182" t="s">
        <v>209</v>
      </c>
      <c r="E105" s="67" t="s">
        <v>139</v>
      </c>
      <c r="F105" s="67" t="s">
        <v>140</v>
      </c>
      <c r="G105" s="67" t="s">
        <v>141</v>
      </c>
      <c r="H105" s="35"/>
      <c r="I105" s="113" t="s">
        <v>199</v>
      </c>
      <c r="J105" s="115">
        <f t="shared" ref="J105:J106" si="23">SUM(O105:AC105)</f>
        <v>497</v>
      </c>
      <c r="K105" s="36"/>
      <c r="L105" s="105">
        <v>44562</v>
      </c>
      <c r="M105" s="105">
        <v>44926</v>
      </c>
      <c r="N105" s="55" t="s">
        <v>74</v>
      </c>
      <c r="O105" s="21"/>
      <c r="P105" s="2">
        <v>497</v>
      </c>
      <c r="Q105" s="2"/>
      <c r="R105" s="2"/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  <c r="AD105" s="27"/>
    </row>
    <row r="106" spans="1:30" s="63" customFormat="1" ht="60" x14ac:dyDescent="0.25">
      <c r="A106" s="238">
        <v>79</v>
      </c>
      <c r="B106" s="31"/>
      <c r="C106" s="65" t="s">
        <v>195</v>
      </c>
      <c r="D106" s="66" t="s">
        <v>170</v>
      </c>
      <c r="E106" s="67" t="s">
        <v>139</v>
      </c>
      <c r="F106" s="67" t="s">
        <v>140</v>
      </c>
      <c r="G106" s="67" t="s">
        <v>141</v>
      </c>
      <c r="H106" s="35"/>
      <c r="I106" s="113" t="s">
        <v>199</v>
      </c>
      <c r="J106" s="115">
        <f t="shared" si="23"/>
        <v>369</v>
      </c>
      <c r="K106" s="35"/>
      <c r="L106" s="105">
        <v>44562</v>
      </c>
      <c r="M106" s="105">
        <v>44926</v>
      </c>
      <c r="N106" s="55" t="s">
        <v>74</v>
      </c>
      <c r="O106" s="21"/>
      <c r="P106" s="2">
        <v>369</v>
      </c>
      <c r="Q106" s="2"/>
      <c r="R106" s="2"/>
      <c r="S106" s="2"/>
      <c r="T106" s="3"/>
      <c r="U106" s="3"/>
      <c r="V106" s="3"/>
      <c r="W106" s="3"/>
      <c r="X106" s="3"/>
      <c r="Y106" s="3"/>
      <c r="Z106" s="3"/>
      <c r="AA106" s="3"/>
      <c r="AB106" s="3"/>
      <c r="AC106" s="4"/>
      <c r="AD106" s="27"/>
    </row>
    <row r="107" spans="1:30" s="63" customFormat="1" ht="60" x14ac:dyDescent="0.25">
      <c r="A107" s="238">
        <v>80</v>
      </c>
      <c r="B107" s="31"/>
      <c r="C107" s="65" t="s">
        <v>118</v>
      </c>
      <c r="D107" s="182" t="s">
        <v>232</v>
      </c>
      <c r="E107" s="67" t="s">
        <v>139</v>
      </c>
      <c r="F107" s="67" t="s">
        <v>140</v>
      </c>
      <c r="G107" s="67" t="s">
        <v>141</v>
      </c>
      <c r="H107" s="35"/>
      <c r="I107" s="113" t="s">
        <v>199</v>
      </c>
      <c r="J107" s="115">
        <f t="shared" ref="J107:J115" si="24">SUM(O107:AC107)</f>
        <v>497</v>
      </c>
      <c r="K107" s="35"/>
      <c r="L107" s="105">
        <v>44562</v>
      </c>
      <c r="M107" s="105">
        <v>44926</v>
      </c>
      <c r="N107" s="55" t="s">
        <v>74</v>
      </c>
      <c r="O107" s="1"/>
      <c r="P107" s="2">
        <v>497</v>
      </c>
      <c r="Q107" s="2"/>
      <c r="R107" s="2"/>
      <c r="S107" s="2"/>
      <c r="T107" s="3"/>
      <c r="U107" s="3"/>
      <c r="V107" s="3"/>
      <c r="W107" s="3"/>
      <c r="X107" s="3"/>
      <c r="Y107" s="3"/>
      <c r="Z107" s="3"/>
      <c r="AA107" s="3"/>
      <c r="AB107" s="3"/>
      <c r="AC107" s="4"/>
      <c r="AD107" s="27"/>
    </row>
    <row r="108" spans="1:30" s="63" customFormat="1" ht="60" x14ac:dyDescent="0.25">
      <c r="A108" s="238">
        <v>90</v>
      </c>
      <c r="B108" s="31"/>
      <c r="C108" s="65" t="s">
        <v>100</v>
      </c>
      <c r="D108" s="66" t="s">
        <v>210</v>
      </c>
      <c r="E108" s="67" t="s">
        <v>139</v>
      </c>
      <c r="F108" s="67" t="s">
        <v>140</v>
      </c>
      <c r="G108" s="67" t="s">
        <v>141</v>
      </c>
      <c r="H108" s="35"/>
      <c r="I108" s="113" t="s">
        <v>199</v>
      </c>
      <c r="J108" s="115">
        <f t="shared" si="24"/>
        <v>152</v>
      </c>
      <c r="K108" s="35"/>
      <c r="L108" s="105">
        <v>44927</v>
      </c>
      <c r="M108" s="105">
        <v>45291</v>
      </c>
      <c r="N108" s="58" t="s">
        <v>74</v>
      </c>
      <c r="O108" s="1"/>
      <c r="P108" s="2"/>
      <c r="Q108" s="2">
        <v>152</v>
      </c>
      <c r="R108" s="2"/>
      <c r="S108" s="2"/>
      <c r="T108" s="3"/>
      <c r="U108" s="3"/>
      <c r="V108" s="3"/>
      <c r="W108" s="3"/>
      <c r="X108" s="3"/>
      <c r="Y108" s="3"/>
      <c r="Z108" s="3"/>
      <c r="AA108" s="3"/>
      <c r="AB108" s="3"/>
      <c r="AC108" s="4"/>
      <c r="AD108" s="27"/>
    </row>
    <row r="109" spans="1:30" s="63" customFormat="1" ht="60" x14ac:dyDescent="0.25">
      <c r="A109" s="238">
        <v>94</v>
      </c>
      <c r="B109" s="31"/>
      <c r="C109" s="65" t="s">
        <v>112</v>
      </c>
      <c r="D109" s="66" t="s">
        <v>210</v>
      </c>
      <c r="E109" s="67" t="s">
        <v>139</v>
      </c>
      <c r="F109" s="67" t="s">
        <v>140</v>
      </c>
      <c r="G109" s="67" t="s">
        <v>141</v>
      </c>
      <c r="H109" s="35"/>
      <c r="I109" s="113" t="s">
        <v>199</v>
      </c>
      <c r="J109" s="115">
        <f t="shared" si="24"/>
        <v>152</v>
      </c>
      <c r="K109" s="35"/>
      <c r="L109" s="105">
        <v>45292</v>
      </c>
      <c r="M109" s="105">
        <v>45657</v>
      </c>
      <c r="N109" s="58" t="s">
        <v>74</v>
      </c>
      <c r="O109" s="1"/>
      <c r="P109" s="2"/>
      <c r="Q109" s="2"/>
      <c r="R109" s="2">
        <v>152</v>
      </c>
      <c r="S109" s="2"/>
      <c r="T109" s="3"/>
      <c r="U109" s="3"/>
      <c r="V109" s="3"/>
      <c r="W109" s="3"/>
      <c r="X109" s="3"/>
      <c r="Y109" s="3"/>
      <c r="Z109" s="3"/>
      <c r="AA109" s="3"/>
      <c r="AB109" s="3"/>
      <c r="AC109" s="4"/>
      <c r="AD109" s="27"/>
    </row>
    <row r="110" spans="1:30" s="63" customFormat="1" ht="60" x14ac:dyDescent="0.25">
      <c r="A110" s="238">
        <v>103</v>
      </c>
      <c r="B110" s="31"/>
      <c r="C110" s="65" t="s">
        <v>113</v>
      </c>
      <c r="D110" s="66" t="s">
        <v>210</v>
      </c>
      <c r="E110" s="67" t="s">
        <v>139</v>
      </c>
      <c r="F110" s="67" t="s">
        <v>140</v>
      </c>
      <c r="G110" s="67" t="s">
        <v>141</v>
      </c>
      <c r="H110" s="35"/>
      <c r="I110" s="113" t="s">
        <v>199</v>
      </c>
      <c r="J110" s="115">
        <f t="shared" si="24"/>
        <v>152</v>
      </c>
      <c r="K110" s="35"/>
      <c r="L110" s="105">
        <v>45658</v>
      </c>
      <c r="M110" s="105">
        <v>46022</v>
      </c>
      <c r="N110" s="58" t="s">
        <v>74</v>
      </c>
      <c r="O110" s="1"/>
      <c r="P110" s="2"/>
      <c r="Q110" s="2"/>
      <c r="R110" s="2"/>
      <c r="S110" s="2">
        <v>152</v>
      </c>
      <c r="T110" s="3"/>
      <c r="U110" s="3"/>
      <c r="V110" s="3"/>
      <c r="W110" s="3"/>
      <c r="X110" s="3"/>
      <c r="Y110" s="3"/>
      <c r="Z110" s="3"/>
      <c r="AA110" s="3"/>
      <c r="AB110" s="3"/>
      <c r="AC110" s="4"/>
      <c r="AD110" s="27"/>
    </row>
    <row r="111" spans="1:30" s="63" customFormat="1" ht="60" x14ac:dyDescent="0.25">
      <c r="A111" s="238">
        <v>104</v>
      </c>
      <c r="B111" s="31"/>
      <c r="C111" s="65" t="s">
        <v>95</v>
      </c>
      <c r="D111" s="66" t="s">
        <v>210</v>
      </c>
      <c r="E111" s="67" t="s">
        <v>139</v>
      </c>
      <c r="F111" s="67" t="s">
        <v>140</v>
      </c>
      <c r="G111" s="67" t="s">
        <v>141</v>
      </c>
      <c r="H111" s="35"/>
      <c r="I111" s="113" t="s">
        <v>199</v>
      </c>
      <c r="J111" s="115">
        <f t="shared" si="24"/>
        <v>152</v>
      </c>
      <c r="K111" s="35"/>
      <c r="L111" s="105">
        <v>45658</v>
      </c>
      <c r="M111" s="105">
        <v>46022</v>
      </c>
      <c r="N111" s="58" t="s">
        <v>74</v>
      </c>
      <c r="O111" s="1"/>
      <c r="P111" s="2"/>
      <c r="Q111" s="2"/>
      <c r="R111" s="2"/>
      <c r="S111" s="2">
        <v>152</v>
      </c>
      <c r="T111" s="3"/>
      <c r="U111" s="3"/>
      <c r="V111" s="3"/>
      <c r="W111" s="3"/>
      <c r="X111" s="3"/>
      <c r="Y111" s="3"/>
      <c r="Z111" s="3"/>
      <c r="AA111" s="3"/>
      <c r="AB111" s="3"/>
      <c r="AC111" s="4"/>
      <c r="AD111" s="27"/>
    </row>
    <row r="112" spans="1:30" s="63" customFormat="1" ht="60" x14ac:dyDescent="0.25">
      <c r="A112" s="238">
        <v>138</v>
      </c>
      <c r="B112" s="31"/>
      <c r="C112" s="65" t="s">
        <v>114</v>
      </c>
      <c r="D112" s="66" t="s">
        <v>210</v>
      </c>
      <c r="E112" s="67" t="s">
        <v>139</v>
      </c>
      <c r="F112" s="67" t="s">
        <v>140</v>
      </c>
      <c r="G112" s="67" t="s">
        <v>141</v>
      </c>
      <c r="H112" s="35"/>
      <c r="I112" s="113" t="s">
        <v>199</v>
      </c>
      <c r="J112" s="115">
        <f t="shared" si="24"/>
        <v>152</v>
      </c>
      <c r="K112" s="35"/>
      <c r="L112" s="105">
        <v>46023</v>
      </c>
      <c r="M112" s="105">
        <v>46387</v>
      </c>
      <c r="N112" s="58" t="s">
        <v>50</v>
      </c>
      <c r="O112" s="1"/>
      <c r="P112" s="2"/>
      <c r="Q112" s="2"/>
      <c r="R112" s="2"/>
      <c r="S112" s="2"/>
      <c r="T112" s="3">
        <v>152</v>
      </c>
      <c r="U112" s="3"/>
      <c r="V112" s="3"/>
      <c r="W112" s="3"/>
      <c r="X112" s="3"/>
      <c r="Y112" s="3"/>
      <c r="Z112" s="3"/>
      <c r="AA112" s="3"/>
      <c r="AB112" s="3"/>
      <c r="AC112" s="4"/>
      <c r="AD112" s="27"/>
    </row>
    <row r="113" spans="1:30" s="63" customFormat="1" ht="60" x14ac:dyDescent="0.25">
      <c r="A113" s="238">
        <v>139</v>
      </c>
      <c r="B113" s="31"/>
      <c r="C113" s="65" t="s">
        <v>101</v>
      </c>
      <c r="D113" s="66" t="s">
        <v>210</v>
      </c>
      <c r="E113" s="67" t="s">
        <v>139</v>
      </c>
      <c r="F113" s="67" t="s">
        <v>140</v>
      </c>
      <c r="G113" s="67" t="s">
        <v>141</v>
      </c>
      <c r="H113" s="35"/>
      <c r="I113" s="113" t="s">
        <v>199</v>
      </c>
      <c r="J113" s="115">
        <f t="shared" si="24"/>
        <v>152</v>
      </c>
      <c r="K113" s="35"/>
      <c r="L113" s="105">
        <v>46023</v>
      </c>
      <c r="M113" s="105">
        <v>46387</v>
      </c>
      <c r="N113" s="58" t="s">
        <v>50</v>
      </c>
      <c r="O113" s="1"/>
      <c r="P113" s="2"/>
      <c r="Q113" s="2"/>
      <c r="R113" s="2"/>
      <c r="S113" s="2"/>
      <c r="T113" s="3">
        <v>152</v>
      </c>
      <c r="U113" s="3"/>
      <c r="V113" s="3"/>
      <c r="W113" s="3"/>
      <c r="X113" s="3"/>
      <c r="Y113" s="3"/>
      <c r="Z113" s="3"/>
      <c r="AA113" s="3"/>
      <c r="AB113" s="3"/>
      <c r="AC113" s="4"/>
      <c r="AD113" s="27"/>
    </row>
    <row r="114" spans="1:30" s="63" customFormat="1" ht="60" x14ac:dyDescent="0.25">
      <c r="A114" s="238">
        <v>146</v>
      </c>
      <c r="B114" s="31"/>
      <c r="C114" s="65" t="s">
        <v>115</v>
      </c>
      <c r="D114" s="66" t="s">
        <v>210</v>
      </c>
      <c r="E114" s="67" t="s">
        <v>139</v>
      </c>
      <c r="F114" s="67" t="s">
        <v>140</v>
      </c>
      <c r="G114" s="67" t="s">
        <v>141</v>
      </c>
      <c r="H114" s="35"/>
      <c r="I114" s="113" t="s">
        <v>199</v>
      </c>
      <c r="J114" s="115">
        <f t="shared" si="24"/>
        <v>152</v>
      </c>
      <c r="K114" s="35"/>
      <c r="L114" s="105">
        <v>46388</v>
      </c>
      <c r="M114" s="105">
        <v>46752</v>
      </c>
      <c r="N114" s="58" t="s">
        <v>50</v>
      </c>
      <c r="O114" s="1"/>
      <c r="P114" s="2"/>
      <c r="Q114" s="2"/>
      <c r="R114" s="2"/>
      <c r="S114" s="2"/>
      <c r="T114" s="3"/>
      <c r="U114" s="3">
        <v>152</v>
      </c>
      <c r="V114" s="3"/>
      <c r="W114" s="3"/>
      <c r="X114" s="3"/>
      <c r="Y114" s="3"/>
      <c r="Z114" s="3"/>
      <c r="AA114" s="3"/>
      <c r="AB114" s="3"/>
      <c r="AC114" s="4"/>
      <c r="AD114" s="27"/>
    </row>
    <row r="115" spans="1:30" s="63" customFormat="1" ht="60" x14ac:dyDescent="0.25">
      <c r="A115" s="238">
        <v>147</v>
      </c>
      <c r="B115" s="31"/>
      <c r="C115" s="65" t="s">
        <v>116</v>
      </c>
      <c r="D115" s="66" t="s">
        <v>210</v>
      </c>
      <c r="E115" s="67" t="s">
        <v>139</v>
      </c>
      <c r="F115" s="67" t="s">
        <v>140</v>
      </c>
      <c r="G115" s="67" t="s">
        <v>141</v>
      </c>
      <c r="H115" s="35"/>
      <c r="I115" s="113" t="s">
        <v>199</v>
      </c>
      <c r="J115" s="115">
        <f t="shared" si="24"/>
        <v>152</v>
      </c>
      <c r="K115" s="35"/>
      <c r="L115" s="105">
        <v>46388</v>
      </c>
      <c r="M115" s="105">
        <v>46752</v>
      </c>
      <c r="N115" s="58" t="s">
        <v>50</v>
      </c>
      <c r="O115" s="1"/>
      <c r="P115" s="2"/>
      <c r="Q115" s="2"/>
      <c r="R115" s="2"/>
      <c r="S115" s="2"/>
      <c r="T115" s="3"/>
      <c r="U115" s="3">
        <v>152</v>
      </c>
      <c r="V115" s="3"/>
      <c r="W115" s="3"/>
      <c r="X115" s="3"/>
      <c r="Y115" s="3"/>
      <c r="Z115" s="3"/>
      <c r="AA115" s="3"/>
      <c r="AB115" s="3"/>
      <c r="AC115" s="4"/>
      <c r="AD115" s="27"/>
    </row>
    <row r="116" spans="1:30" s="63" customFormat="1" ht="60" x14ac:dyDescent="0.25">
      <c r="A116" s="238">
        <v>148</v>
      </c>
      <c r="B116" s="31"/>
      <c r="C116" s="65" t="s">
        <v>117</v>
      </c>
      <c r="D116" s="66" t="s">
        <v>210</v>
      </c>
      <c r="E116" s="67" t="s">
        <v>139</v>
      </c>
      <c r="F116" s="67" t="s">
        <v>140</v>
      </c>
      <c r="G116" s="67" t="s">
        <v>141</v>
      </c>
      <c r="H116" s="35"/>
      <c r="I116" s="113" t="s">
        <v>199</v>
      </c>
      <c r="J116" s="115">
        <f t="shared" ref="J116:J122" si="25">SUM(O116:AB116)</f>
        <v>152</v>
      </c>
      <c r="K116" s="35"/>
      <c r="L116" s="105">
        <v>46388</v>
      </c>
      <c r="M116" s="105">
        <v>46752</v>
      </c>
      <c r="N116" s="58" t="s">
        <v>50</v>
      </c>
      <c r="O116" s="1"/>
      <c r="P116" s="2"/>
      <c r="Q116" s="2"/>
      <c r="R116" s="2"/>
      <c r="S116" s="2"/>
      <c r="T116" s="3"/>
      <c r="U116" s="3">
        <v>152</v>
      </c>
      <c r="V116" s="3"/>
      <c r="W116" s="3"/>
      <c r="X116" s="3"/>
      <c r="Y116" s="3"/>
      <c r="Z116" s="3"/>
      <c r="AA116" s="3"/>
      <c r="AB116" s="3"/>
      <c r="AC116" s="4"/>
      <c r="AD116" s="27"/>
    </row>
    <row r="117" spans="1:30" s="63" customFormat="1" ht="60" x14ac:dyDescent="0.25">
      <c r="A117" s="238">
        <v>149</v>
      </c>
      <c r="B117" s="31"/>
      <c r="C117" s="65" t="s">
        <v>118</v>
      </c>
      <c r="D117" s="66" t="s">
        <v>210</v>
      </c>
      <c r="E117" s="67" t="s">
        <v>139</v>
      </c>
      <c r="F117" s="67" t="s">
        <v>140</v>
      </c>
      <c r="G117" s="67" t="s">
        <v>141</v>
      </c>
      <c r="H117" s="35"/>
      <c r="I117" s="113" t="s">
        <v>199</v>
      </c>
      <c r="J117" s="115">
        <f t="shared" si="25"/>
        <v>152</v>
      </c>
      <c r="K117" s="35"/>
      <c r="L117" s="105">
        <v>46388</v>
      </c>
      <c r="M117" s="105">
        <v>46752</v>
      </c>
      <c r="N117" s="58" t="s">
        <v>50</v>
      </c>
      <c r="O117" s="1"/>
      <c r="P117" s="2"/>
      <c r="Q117" s="2"/>
      <c r="R117" s="2"/>
      <c r="S117" s="2"/>
      <c r="T117" s="3"/>
      <c r="U117" s="3">
        <v>152</v>
      </c>
      <c r="V117" s="3"/>
      <c r="W117" s="3"/>
      <c r="X117" s="3"/>
      <c r="Y117" s="3"/>
      <c r="Z117" s="3"/>
      <c r="AA117" s="3"/>
      <c r="AB117" s="3"/>
      <c r="AC117" s="4"/>
      <c r="AD117" s="27"/>
    </row>
    <row r="118" spans="1:30" s="63" customFormat="1" ht="60" x14ac:dyDescent="0.25">
      <c r="A118" s="238">
        <v>152</v>
      </c>
      <c r="B118" s="31"/>
      <c r="C118" s="65" t="s">
        <v>120</v>
      </c>
      <c r="D118" s="66" t="s">
        <v>210</v>
      </c>
      <c r="E118" s="67" t="s">
        <v>139</v>
      </c>
      <c r="F118" s="67" t="s">
        <v>140</v>
      </c>
      <c r="G118" s="67" t="s">
        <v>141</v>
      </c>
      <c r="H118" s="35"/>
      <c r="I118" s="113" t="s">
        <v>199</v>
      </c>
      <c r="J118" s="115">
        <f t="shared" si="25"/>
        <v>378</v>
      </c>
      <c r="K118" s="35"/>
      <c r="L118" s="105">
        <v>46753</v>
      </c>
      <c r="M118" s="105">
        <v>47118</v>
      </c>
      <c r="N118" s="58" t="s">
        <v>50</v>
      </c>
      <c r="O118" s="1"/>
      <c r="P118" s="2"/>
      <c r="Q118" s="2"/>
      <c r="R118" s="2"/>
      <c r="S118" s="2"/>
      <c r="T118" s="3"/>
      <c r="U118" s="3"/>
      <c r="V118" s="3">
        <v>378</v>
      </c>
      <c r="W118" s="3"/>
      <c r="X118" s="3"/>
      <c r="Y118" s="3"/>
      <c r="Z118" s="3"/>
      <c r="AA118" s="3"/>
      <c r="AB118" s="3"/>
      <c r="AC118" s="4"/>
      <c r="AD118" s="27"/>
    </row>
    <row r="119" spans="1:30" s="63" customFormat="1" ht="60" x14ac:dyDescent="0.25">
      <c r="A119" s="238">
        <v>153</v>
      </c>
      <c r="B119" s="31"/>
      <c r="C119" s="65" t="s">
        <v>108</v>
      </c>
      <c r="D119" s="66" t="s">
        <v>210</v>
      </c>
      <c r="E119" s="67" t="s">
        <v>139</v>
      </c>
      <c r="F119" s="67" t="s">
        <v>140</v>
      </c>
      <c r="G119" s="67" t="s">
        <v>141</v>
      </c>
      <c r="H119" s="35"/>
      <c r="I119" s="113" t="s">
        <v>199</v>
      </c>
      <c r="J119" s="115">
        <f t="shared" si="25"/>
        <v>378</v>
      </c>
      <c r="K119" s="35"/>
      <c r="L119" s="105">
        <v>46753</v>
      </c>
      <c r="M119" s="105">
        <v>47118</v>
      </c>
      <c r="N119" s="58" t="s">
        <v>50</v>
      </c>
      <c r="O119" s="1"/>
      <c r="P119" s="2"/>
      <c r="Q119" s="2"/>
      <c r="R119" s="2"/>
      <c r="S119" s="2"/>
      <c r="T119" s="3"/>
      <c r="U119" s="3"/>
      <c r="V119" s="3">
        <v>378</v>
      </c>
      <c r="W119" s="3"/>
      <c r="X119" s="3"/>
      <c r="Y119" s="3"/>
      <c r="Z119" s="3"/>
      <c r="AA119" s="3"/>
      <c r="AB119" s="3"/>
      <c r="AC119" s="4"/>
      <c r="AD119" s="27"/>
    </row>
    <row r="120" spans="1:30" s="63" customFormat="1" ht="60" x14ac:dyDescent="0.25">
      <c r="A120" s="238">
        <v>161</v>
      </c>
      <c r="B120" s="31"/>
      <c r="C120" s="65" t="s">
        <v>121</v>
      </c>
      <c r="D120" s="66" t="s">
        <v>210</v>
      </c>
      <c r="E120" s="67" t="s">
        <v>139</v>
      </c>
      <c r="F120" s="67" t="s">
        <v>140</v>
      </c>
      <c r="G120" s="67" t="s">
        <v>141</v>
      </c>
      <c r="H120" s="35"/>
      <c r="I120" s="113" t="s">
        <v>199</v>
      </c>
      <c r="J120" s="115">
        <f t="shared" si="25"/>
        <v>378</v>
      </c>
      <c r="K120" s="35"/>
      <c r="L120" s="105">
        <v>47484</v>
      </c>
      <c r="M120" s="105">
        <v>47848</v>
      </c>
      <c r="N120" s="58" t="s">
        <v>50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378</v>
      </c>
      <c r="Y120" s="3"/>
      <c r="Z120" s="3"/>
      <c r="AA120" s="3"/>
      <c r="AB120" s="3"/>
      <c r="AC120" s="4"/>
      <c r="AD120" s="27"/>
    </row>
    <row r="121" spans="1:30" s="63" customFormat="1" ht="60" x14ac:dyDescent="0.25">
      <c r="A121" s="238">
        <v>164</v>
      </c>
      <c r="B121" s="31"/>
      <c r="C121" s="65" t="s">
        <v>122</v>
      </c>
      <c r="D121" s="66" t="s">
        <v>210</v>
      </c>
      <c r="E121" s="67" t="s">
        <v>139</v>
      </c>
      <c r="F121" s="67" t="s">
        <v>140</v>
      </c>
      <c r="G121" s="67" t="s">
        <v>141</v>
      </c>
      <c r="H121" s="35"/>
      <c r="I121" s="113" t="s">
        <v>199</v>
      </c>
      <c r="J121" s="115">
        <f t="shared" si="25"/>
        <v>152</v>
      </c>
      <c r="K121" s="35"/>
      <c r="L121" s="105">
        <v>47849</v>
      </c>
      <c r="M121" s="105">
        <v>48213</v>
      </c>
      <c r="N121" s="58" t="s">
        <v>50</v>
      </c>
      <c r="O121" s="1"/>
      <c r="P121" s="2"/>
      <c r="Q121" s="2"/>
      <c r="R121" s="2"/>
      <c r="S121" s="2"/>
      <c r="T121" s="3"/>
      <c r="U121" s="3"/>
      <c r="V121" s="3"/>
      <c r="W121" s="3"/>
      <c r="X121" s="3"/>
      <c r="Y121" s="3">
        <v>152</v>
      </c>
      <c r="Z121" s="3"/>
      <c r="AA121" s="3"/>
      <c r="AB121" s="3"/>
      <c r="AC121" s="4"/>
      <c r="AD121" s="27"/>
    </row>
    <row r="122" spans="1:30" s="63" customFormat="1" ht="60" x14ac:dyDescent="0.25">
      <c r="A122" s="238">
        <v>165</v>
      </c>
      <c r="B122" s="31"/>
      <c r="C122" s="65" t="s">
        <v>123</v>
      </c>
      <c r="D122" s="66" t="s">
        <v>210</v>
      </c>
      <c r="E122" s="67" t="s">
        <v>139</v>
      </c>
      <c r="F122" s="67" t="s">
        <v>140</v>
      </c>
      <c r="G122" s="67" t="s">
        <v>141</v>
      </c>
      <c r="H122" s="35"/>
      <c r="I122" s="114" t="s">
        <v>199</v>
      </c>
      <c r="J122" s="115">
        <f t="shared" si="25"/>
        <v>756</v>
      </c>
      <c r="K122" s="35"/>
      <c r="L122" s="105">
        <v>48214</v>
      </c>
      <c r="M122" s="105">
        <v>48944</v>
      </c>
      <c r="N122" s="58" t="s">
        <v>50</v>
      </c>
      <c r="O122" s="1"/>
      <c r="P122" s="2"/>
      <c r="Q122" s="2"/>
      <c r="R122" s="2"/>
      <c r="S122" s="2"/>
      <c r="T122" s="3"/>
      <c r="U122" s="3"/>
      <c r="V122" s="3"/>
      <c r="W122" s="3"/>
      <c r="X122" s="3"/>
      <c r="Y122" s="3"/>
      <c r="Z122" s="3">
        <v>378</v>
      </c>
      <c r="AA122" s="3">
        <v>378</v>
      </c>
      <c r="AB122" s="3"/>
      <c r="AC122" s="4"/>
      <c r="AD122" s="27"/>
    </row>
    <row r="123" spans="1:30" s="63" customFormat="1" ht="60" x14ac:dyDescent="0.25">
      <c r="A123" s="238">
        <v>81</v>
      </c>
      <c r="B123" s="31"/>
      <c r="C123" s="65" t="s">
        <v>67</v>
      </c>
      <c r="D123" s="66" t="s">
        <v>210</v>
      </c>
      <c r="E123" s="67" t="s">
        <v>139</v>
      </c>
      <c r="F123" s="67" t="s">
        <v>140</v>
      </c>
      <c r="G123" s="67" t="s">
        <v>141</v>
      </c>
      <c r="H123" s="35"/>
      <c r="I123" s="113" t="s">
        <v>199</v>
      </c>
      <c r="J123" s="115">
        <f t="shared" ref="J123:J124" si="26">SUM(O123:AC123)</f>
        <v>284</v>
      </c>
      <c r="K123" s="36"/>
      <c r="L123" s="105">
        <v>44562</v>
      </c>
      <c r="M123" s="105">
        <v>46022</v>
      </c>
      <c r="N123" s="58" t="s">
        <v>74</v>
      </c>
      <c r="O123" s="1"/>
      <c r="P123" s="2">
        <v>71</v>
      </c>
      <c r="Q123" s="2">
        <v>71</v>
      </c>
      <c r="R123" s="2">
        <v>71</v>
      </c>
      <c r="S123" s="2">
        <v>71</v>
      </c>
      <c r="T123" s="3"/>
      <c r="U123" s="3"/>
      <c r="V123" s="3"/>
      <c r="W123" s="3"/>
      <c r="X123" s="3"/>
      <c r="Y123" s="3"/>
      <c r="Z123" s="3"/>
      <c r="AA123" s="3"/>
      <c r="AB123" s="3"/>
      <c r="AC123" s="4"/>
      <c r="AD123" s="27"/>
    </row>
    <row r="124" spans="1:30" s="63" customFormat="1" ht="60" x14ac:dyDescent="0.25">
      <c r="A124" s="238">
        <v>140</v>
      </c>
      <c r="B124" s="31"/>
      <c r="C124" s="65" t="s">
        <v>67</v>
      </c>
      <c r="D124" s="66" t="s">
        <v>210</v>
      </c>
      <c r="E124" s="67" t="s">
        <v>139</v>
      </c>
      <c r="F124" s="67" t="s">
        <v>140</v>
      </c>
      <c r="G124" s="67" t="s">
        <v>141</v>
      </c>
      <c r="H124" s="35"/>
      <c r="I124" s="113" t="s">
        <v>199</v>
      </c>
      <c r="J124" s="115">
        <f t="shared" si="26"/>
        <v>610</v>
      </c>
      <c r="K124" s="36"/>
      <c r="L124" s="105">
        <v>46023</v>
      </c>
      <c r="M124" s="105">
        <v>49674</v>
      </c>
      <c r="N124" s="37" t="s">
        <v>50</v>
      </c>
      <c r="O124" s="1"/>
      <c r="P124" s="2"/>
      <c r="Q124" s="2"/>
      <c r="R124" s="2"/>
      <c r="S124" s="2"/>
      <c r="T124" s="3">
        <v>61</v>
      </c>
      <c r="U124" s="3">
        <v>61</v>
      </c>
      <c r="V124" s="3">
        <v>61</v>
      </c>
      <c r="W124" s="3">
        <v>61</v>
      </c>
      <c r="X124" s="3">
        <v>61</v>
      </c>
      <c r="Y124" s="3">
        <v>61</v>
      </c>
      <c r="Z124" s="3">
        <v>61</v>
      </c>
      <c r="AA124" s="3">
        <v>61</v>
      </c>
      <c r="AB124" s="3">
        <v>61</v>
      </c>
      <c r="AC124" s="4">
        <v>61</v>
      </c>
      <c r="AD124" s="27"/>
    </row>
    <row r="125" spans="1:30" s="63" customFormat="1" ht="60" x14ac:dyDescent="0.25">
      <c r="A125" s="238">
        <v>82</v>
      </c>
      <c r="B125" s="31"/>
      <c r="C125" s="65" t="s">
        <v>68</v>
      </c>
      <c r="D125" s="66" t="s">
        <v>210</v>
      </c>
      <c r="E125" s="67" t="s">
        <v>139</v>
      </c>
      <c r="F125" s="67" t="s">
        <v>140</v>
      </c>
      <c r="G125" s="67" t="s">
        <v>141</v>
      </c>
      <c r="H125" s="35"/>
      <c r="I125" s="113" t="s">
        <v>199</v>
      </c>
      <c r="J125" s="115">
        <f t="shared" ref="J125:J132" si="27">SUM(O125:AC125)</f>
        <v>636</v>
      </c>
      <c r="K125" s="36"/>
      <c r="L125" s="105">
        <v>44562</v>
      </c>
      <c r="M125" s="105">
        <v>46022</v>
      </c>
      <c r="N125" s="58" t="s">
        <v>74</v>
      </c>
      <c r="O125" s="1"/>
      <c r="P125" s="2">
        <v>159</v>
      </c>
      <c r="Q125" s="2">
        <v>159</v>
      </c>
      <c r="R125" s="2">
        <v>159</v>
      </c>
      <c r="S125" s="2">
        <v>159</v>
      </c>
      <c r="T125" s="3"/>
      <c r="U125" s="3"/>
      <c r="V125" s="3"/>
      <c r="W125" s="3"/>
      <c r="X125" s="3"/>
      <c r="Y125" s="3"/>
      <c r="Z125" s="3"/>
      <c r="AA125" s="3"/>
      <c r="AB125" s="3"/>
      <c r="AC125" s="4"/>
      <c r="AD125" s="27"/>
    </row>
    <row r="126" spans="1:30" s="63" customFormat="1" ht="60" x14ac:dyDescent="0.25">
      <c r="A126" s="238">
        <v>141</v>
      </c>
      <c r="B126" s="31"/>
      <c r="C126" s="65" t="s">
        <v>68</v>
      </c>
      <c r="D126" s="66" t="s">
        <v>210</v>
      </c>
      <c r="E126" s="67" t="s">
        <v>139</v>
      </c>
      <c r="F126" s="67" t="s">
        <v>140</v>
      </c>
      <c r="G126" s="67" t="s">
        <v>141</v>
      </c>
      <c r="H126" s="35"/>
      <c r="I126" s="113" t="s">
        <v>199</v>
      </c>
      <c r="J126" s="115">
        <f t="shared" si="27"/>
        <v>1370</v>
      </c>
      <c r="K126" s="36"/>
      <c r="L126" s="105">
        <v>46023</v>
      </c>
      <c r="M126" s="105">
        <v>49674</v>
      </c>
      <c r="N126" s="37" t="s">
        <v>50</v>
      </c>
      <c r="O126" s="1"/>
      <c r="P126" s="2"/>
      <c r="Q126" s="2"/>
      <c r="R126" s="2"/>
      <c r="S126" s="2"/>
      <c r="T126" s="3">
        <v>137</v>
      </c>
      <c r="U126" s="3">
        <v>137</v>
      </c>
      <c r="V126" s="3">
        <v>137</v>
      </c>
      <c r="W126" s="3">
        <v>137</v>
      </c>
      <c r="X126" s="3">
        <v>137</v>
      </c>
      <c r="Y126" s="3">
        <v>137</v>
      </c>
      <c r="Z126" s="3">
        <v>137</v>
      </c>
      <c r="AA126" s="3">
        <v>137</v>
      </c>
      <c r="AB126" s="3">
        <v>137</v>
      </c>
      <c r="AC126" s="4">
        <v>137</v>
      </c>
      <c r="AD126" s="27"/>
    </row>
    <row r="127" spans="1:30" s="63" customFormat="1" ht="60" x14ac:dyDescent="0.25">
      <c r="A127" s="238">
        <v>83</v>
      </c>
      <c r="B127" s="31"/>
      <c r="C127" s="65" t="s">
        <v>69</v>
      </c>
      <c r="D127" s="66" t="s">
        <v>210</v>
      </c>
      <c r="E127" s="67" t="s">
        <v>139</v>
      </c>
      <c r="F127" s="67" t="s">
        <v>140</v>
      </c>
      <c r="G127" s="67" t="s">
        <v>141</v>
      </c>
      <c r="H127" s="35"/>
      <c r="I127" s="113" t="s">
        <v>199</v>
      </c>
      <c r="J127" s="115">
        <f t="shared" si="27"/>
        <v>556</v>
      </c>
      <c r="K127" s="36"/>
      <c r="L127" s="105">
        <v>44562</v>
      </c>
      <c r="M127" s="105">
        <v>46022</v>
      </c>
      <c r="N127" s="58" t="s">
        <v>74</v>
      </c>
      <c r="O127" s="1"/>
      <c r="P127" s="2">
        <v>139</v>
      </c>
      <c r="Q127" s="2">
        <v>139</v>
      </c>
      <c r="R127" s="2">
        <v>139</v>
      </c>
      <c r="S127" s="2">
        <v>139</v>
      </c>
      <c r="T127" s="3"/>
      <c r="U127" s="3"/>
      <c r="V127" s="3"/>
      <c r="W127" s="3"/>
      <c r="X127" s="3"/>
      <c r="Y127" s="3"/>
      <c r="Z127" s="3"/>
      <c r="AA127" s="3"/>
      <c r="AB127" s="3"/>
      <c r="AC127" s="24"/>
      <c r="AD127" s="27"/>
    </row>
    <row r="128" spans="1:30" s="63" customFormat="1" ht="60" x14ac:dyDescent="0.25">
      <c r="A128" s="238">
        <v>142</v>
      </c>
      <c r="B128" s="31"/>
      <c r="C128" s="65" t="s">
        <v>69</v>
      </c>
      <c r="D128" s="66" t="s">
        <v>210</v>
      </c>
      <c r="E128" s="67" t="s">
        <v>139</v>
      </c>
      <c r="F128" s="67" t="s">
        <v>140</v>
      </c>
      <c r="G128" s="67" t="s">
        <v>141</v>
      </c>
      <c r="H128" s="35"/>
      <c r="I128" s="113" t="s">
        <v>199</v>
      </c>
      <c r="J128" s="115">
        <f t="shared" si="27"/>
        <v>1200</v>
      </c>
      <c r="K128" s="36"/>
      <c r="L128" s="105">
        <v>46023</v>
      </c>
      <c r="M128" s="105">
        <v>49674</v>
      </c>
      <c r="N128" s="37" t="s">
        <v>50</v>
      </c>
      <c r="O128" s="1"/>
      <c r="P128" s="2"/>
      <c r="Q128" s="2"/>
      <c r="R128" s="2"/>
      <c r="S128" s="2"/>
      <c r="T128" s="3">
        <v>120</v>
      </c>
      <c r="U128" s="3">
        <v>120</v>
      </c>
      <c r="V128" s="3">
        <v>120</v>
      </c>
      <c r="W128" s="3">
        <v>120</v>
      </c>
      <c r="X128" s="3">
        <v>120</v>
      </c>
      <c r="Y128" s="3">
        <v>120</v>
      </c>
      <c r="Z128" s="3">
        <v>120</v>
      </c>
      <c r="AA128" s="3">
        <v>120</v>
      </c>
      <c r="AB128" s="3">
        <v>120</v>
      </c>
      <c r="AC128" s="4">
        <v>120</v>
      </c>
      <c r="AD128" s="27"/>
    </row>
    <row r="129" spans="1:30" s="63" customFormat="1" ht="60" x14ac:dyDescent="0.25">
      <c r="A129" s="238">
        <v>84</v>
      </c>
      <c r="B129" s="31"/>
      <c r="C129" s="65" t="s">
        <v>66</v>
      </c>
      <c r="D129" s="66" t="s">
        <v>210</v>
      </c>
      <c r="E129" s="67" t="s">
        <v>139</v>
      </c>
      <c r="F129" s="67" t="s">
        <v>140</v>
      </c>
      <c r="G129" s="67" t="s">
        <v>141</v>
      </c>
      <c r="H129" s="35"/>
      <c r="I129" s="113" t="s">
        <v>199</v>
      </c>
      <c r="J129" s="115">
        <f t="shared" si="27"/>
        <v>1332</v>
      </c>
      <c r="K129" s="36"/>
      <c r="L129" s="105">
        <v>44562</v>
      </c>
      <c r="M129" s="105">
        <v>46022</v>
      </c>
      <c r="N129" s="58" t="s">
        <v>74</v>
      </c>
      <c r="O129" s="1"/>
      <c r="P129" s="2">
        <v>333</v>
      </c>
      <c r="Q129" s="2">
        <v>333</v>
      </c>
      <c r="R129" s="2">
        <v>333</v>
      </c>
      <c r="S129" s="2">
        <v>333</v>
      </c>
      <c r="T129" s="3"/>
      <c r="U129" s="3"/>
      <c r="V129" s="3"/>
      <c r="W129" s="3"/>
      <c r="X129" s="3"/>
      <c r="Y129" s="3"/>
      <c r="Z129" s="3"/>
      <c r="AA129" s="3"/>
      <c r="AB129" s="3"/>
      <c r="AC129" s="4"/>
      <c r="AD129" s="27"/>
    </row>
    <row r="130" spans="1:30" s="63" customFormat="1" ht="60" x14ac:dyDescent="0.25">
      <c r="A130" s="238">
        <v>143</v>
      </c>
      <c r="B130" s="31"/>
      <c r="C130" s="65" t="s">
        <v>66</v>
      </c>
      <c r="D130" s="66" t="s">
        <v>210</v>
      </c>
      <c r="E130" s="67" t="s">
        <v>139</v>
      </c>
      <c r="F130" s="67" t="s">
        <v>140</v>
      </c>
      <c r="G130" s="67" t="s">
        <v>141</v>
      </c>
      <c r="H130" s="35"/>
      <c r="I130" s="113" t="s">
        <v>199</v>
      </c>
      <c r="J130" s="115">
        <f t="shared" si="27"/>
        <v>3440</v>
      </c>
      <c r="K130" s="36"/>
      <c r="L130" s="105">
        <v>46023</v>
      </c>
      <c r="M130" s="105">
        <v>49674</v>
      </c>
      <c r="N130" s="37" t="s">
        <v>50</v>
      </c>
      <c r="O130" s="1"/>
      <c r="P130" s="2"/>
      <c r="Q130" s="2"/>
      <c r="R130" s="2"/>
      <c r="S130" s="2"/>
      <c r="T130" s="3">
        <v>344</v>
      </c>
      <c r="U130" s="3">
        <v>344</v>
      </c>
      <c r="V130" s="3">
        <v>344</v>
      </c>
      <c r="W130" s="3">
        <v>344</v>
      </c>
      <c r="X130" s="3">
        <v>344</v>
      </c>
      <c r="Y130" s="3">
        <v>344</v>
      </c>
      <c r="Z130" s="3">
        <v>344</v>
      </c>
      <c r="AA130" s="3">
        <v>344</v>
      </c>
      <c r="AB130" s="3">
        <v>344</v>
      </c>
      <c r="AC130" s="4">
        <v>344</v>
      </c>
      <c r="AD130" s="27"/>
    </row>
    <row r="131" spans="1:30" s="63" customFormat="1" ht="60" x14ac:dyDescent="0.25">
      <c r="A131" s="238">
        <v>85</v>
      </c>
      <c r="B131" s="31"/>
      <c r="C131" s="65" t="s">
        <v>70</v>
      </c>
      <c r="D131" s="66" t="s">
        <v>210</v>
      </c>
      <c r="E131" s="67" t="s">
        <v>139</v>
      </c>
      <c r="F131" s="67" t="s">
        <v>140</v>
      </c>
      <c r="G131" s="67" t="s">
        <v>141</v>
      </c>
      <c r="H131" s="35"/>
      <c r="I131" s="113" t="s">
        <v>199</v>
      </c>
      <c r="J131" s="115">
        <f>SUM(O131:AC131)</f>
        <v>320</v>
      </c>
      <c r="K131" s="36"/>
      <c r="L131" s="105">
        <v>44562</v>
      </c>
      <c r="M131" s="105">
        <v>46022</v>
      </c>
      <c r="N131" s="58" t="s">
        <v>74</v>
      </c>
      <c r="O131" s="1"/>
      <c r="P131" s="2">
        <v>80</v>
      </c>
      <c r="Q131" s="2">
        <v>80</v>
      </c>
      <c r="R131" s="2">
        <v>80</v>
      </c>
      <c r="S131" s="2">
        <v>80</v>
      </c>
      <c r="T131" s="3"/>
      <c r="U131" s="3"/>
      <c r="V131" s="3"/>
      <c r="W131" s="3"/>
      <c r="X131" s="3"/>
      <c r="Y131" s="3"/>
      <c r="Z131" s="3"/>
      <c r="AA131" s="3"/>
      <c r="AB131" s="3"/>
      <c r="AC131" s="4"/>
      <c r="AD131" s="27"/>
    </row>
    <row r="132" spans="1:30" s="63" customFormat="1" ht="60.75" thickBot="1" x14ac:dyDescent="0.3">
      <c r="A132" s="238">
        <v>144</v>
      </c>
      <c r="B132" s="31"/>
      <c r="C132" s="65" t="s">
        <v>70</v>
      </c>
      <c r="D132" s="66" t="s">
        <v>210</v>
      </c>
      <c r="E132" s="67" t="s">
        <v>139</v>
      </c>
      <c r="F132" s="67" t="s">
        <v>140</v>
      </c>
      <c r="G132" s="67" t="s">
        <v>141</v>
      </c>
      <c r="H132" s="35"/>
      <c r="I132" s="113" t="s">
        <v>199</v>
      </c>
      <c r="J132" s="115">
        <f t="shared" si="27"/>
        <v>680</v>
      </c>
      <c r="K132" s="36"/>
      <c r="L132" s="105">
        <v>46023</v>
      </c>
      <c r="M132" s="105">
        <v>49674</v>
      </c>
      <c r="N132" s="37" t="s">
        <v>50</v>
      </c>
      <c r="O132" s="1"/>
      <c r="P132" s="2"/>
      <c r="Q132" s="2"/>
      <c r="R132" s="2"/>
      <c r="S132" s="2"/>
      <c r="T132" s="3">
        <v>68</v>
      </c>
      <c r="U132" s="3">
        <v>68</v>
      </c>
      <c r="V132" s="3">
        <v>68</v>
      </c>
      <c r="W132" s="3">
        <v>68</v>
      </c>
      <c r="X132" s="3">
        <v>68</v>
      </c>
      <c r="Y132" s="3">
        <v>68</v>
      </c>
      <c r="Z132" s="3">
        <v>68</v>
      </c>
      <c r="AA132" s="3">
        <v>68</v>
      </c>
      <c r="AB132" s="3">
        <v>68</v>
      </c>
      <c r="AC132" s="17">
        <v>68</v>
      </c>
      <c r="AD132" s="27"/>
    </row>
    <row r="133" spans="1:30" s="97" customFormat="1" ht="15.75" thickBot="1" x14ac:dyDescent="0.3">
      <c r="A133" s="94"/>
      <c r="B133" s="95" t="s">
        <v>0</v>
      </c>
      <c r="C133" s="95"/>
      <c r="D133" s="95"/>
      <c r="E133" s="95"/>
      <c r="F133" s="95"/>
      <c r="G133" s="95"/>
      <c r="H133" s="95"/>
      <c r="I133" s="125"/>
      <c r="J133" s="125">
        <f>SUM(J13:J126)</f>
        <v>57212</v>
      </c>
      <c r="K133" s="135">
        <f>C137</f>
        <v>1418</v>
      </c>
      <c r="L133" s="95"/>
      <c r="M133" s="95"/>
      <c r="N133" s="96"/>
      <c r="O133" s="136">
        <f>SUM(O12:O132)</f>
        <v>212.7</v>
      </c>
      <c r="P133" s="14">
        <f t="shared" ref="P133:AC133" si="28">SUM(P12:P126)</f>
        <v>10058.700000000001</v>
      </c>
      <c r="Q133" s="14">
        <f t="shared" si="28"/>
        <v>3811.7</v>
      </c>
      <c r="R133" s="14">
        <f t="shared" si="28"/>
        <v>3581.7</v>
      </c>
      <c r="S133" s="14">
        <f t="shared" si="28"/>
        <v>5115.7</v>
      </c>
      <c r="T133" s="15">
        <f t="shared" si="28"/>
        <v>4319.7</v>
      </c>
      <c r="U133" s="15">
        <f t="shared" si="28"/>
        <v>3937.7</v>
      </c>
      <c r="V133" s="15">
        <f t="shared" si="28"/>
        <v>4085.7</v>
      </c>
      <c r="W133" s="15">
        <f t="shared" si="28"/>
        <v>3543.7</v>
      </c>
      <c r="X133" s="15">
        <f t="shared" si="28"/>
        <v>3864.7</v>
      </c>
      <c r="Y133" s="15">
        <f t="shared" si="28"/>
        <v>3638.7</v>
      </c>
      <c r="Z133" s="15">
        <f t="shared" si="28"/>
        <v>3864.7</v>
      </c>
      <c r="AA133" s="15">
        <f t="shared" si="28"/>
        <v>3707.7</v>
      </c>
      <c r="AB133" s="15">
        <f t="shared" si="28"/>
        <v>3329.7</v>
      </c>
      <c r="AC133" s="16">
        <f t="shared" si="28"/>
        <v>3329.7</v>
      </c>
    </row>
    <row r="134" spans="1:30" ht="15.75" x14ac:dyDescent="0.25">
      <c r="A134" s="123"/>
      <c r="B134" s="69"/>
      <c r="C134" s="69"/>
      <c r="D134" s="69"/>
      <c r="E134" s="69"/>
      <c r="F134" s="69"/>
      <c r="G134" s="69"/>
      <c r="H134" s="69"/>
      <c r="I134" s="70"/>
      <c r="K134" s="98" t="s">
        <v>216</v>
      </c>
    </row>
    <row r="135" spans="1:30" s="28" customFormat="1" ht="15.75" x14ac:dyDescent="0.25">
      <c r="K135" s="99"/>
    </row>
    <row r="136" spans="1:30" s="28" customFormat="1" ht="60" x14ac:dyDescent="0.25">
      <c r="A136" s="5"/>
      <c r="B136" s="6" t="s">
        <v>212</v>
      </c>
      <c r="C136" s="6" t="s">
        <v>56</v>
      </c>
      <c r="D136" s="185" t="s">
        <v>213</v>
      </c>
      <c r="K136" s="99"/>
    </row>
    <row r="137" spans="1:30" s="28" customFormat="1" ht="15.75" x14ac:dyDescent="0.25">
      <c r="A137" s="7" t="s">
        <v>57</v>
      </c>
      <c r="B137" s="8">
        <f>O133</f>
        <v>212.7</v>
      </c>
      <c r="C137" s="8">
        <v>1418</v>
      </c>
      <c r="D137" s="185" t="s">
        <v>217</v>
      </c>
      <c r="K137" s="99"/>
    </row>
    <row r="138" spans="1:30" s="28" customFormat="1" ht="15.75" x14ac:dyDescent="0.25">
      <c r="A138" s="7" t="s">
        <v>58</v>
      </c>
      <c r="B138" s="8">
        <f>SUM(P133:S133)</f>
        <v>22567.800000000003</v>
      </c>
      <c r="C138" s="8">
        <f>C137*4</f>
        <v>5672</v>
      </c>
      <c r="D138" s="185" t="s">
        <v>218</v>
      </c>
      <c r="K138" s="99"/>
    </row>
    <row r="139" spans="1:30" s="28" customFormat="1" ht="15.75" thickBot="1" x14ac:dyDescent="0.3">
      <c r="A139" s="9" t="s">
        <v>59</v>
      </c>
      <c r="B139" s="10">
        <f>SUM(T133:AC133)</f>
        <v>37622</v>
      </c>
      <c r="C139" s="10">
        <f>C137*10</f>
        <v>14180</v>
      </c>
      <c r="D139" s="186" t="s">
        <v>219</v>
      </c>
    </row>
    <row r="140" spans="1:30" s="28" customFormat="1" x14ac:dyDescent="0.25">
      <c r="A140" s="11"/>
      <c r="B140" s="12"/>
      <c r="C140" s="12"/>
    </row>
    <row r="142" spans="1:30" x14ac:dyDescent="0.25">
      <c r="B142" s="100" t="s">
        <v>16</v>
      </c>
    </row>
    <row r="143" spans="1:30" ht="45" x14ac:dyDescent="0.25">
      <c r="B143" s="101" t="s">
        <v>15</v>
      </c>
    </row>
    <row r="144" spans="1:30" ht="45" x14ac:dyDescent="0.25">
      <c r="B144" s="101" t="s">
        <v>19</v>
      </c>
    </row>
    <row r="145" spans="2:2" ht="45" x14ac:dyDescent="0.25">
      <c r="B145" s="101" t="s">
        <v>17</v>
      </c>
    </row>
    <row r="146" spans="2:2" ht="30" x14ac:dyDescent="0.25">
      <c r="B146" s="101" t="s">
        <v>18</v>
      </c>
    </row>
    <row r="148" spans="2:2" x14ac:dyDescent="0.25">
      <c r="B148" s="102" t="s">
        <v>190</v>
      </c>
    </row>
    <row r="149" spans="2:2" x14ac:dyDescent="0.25">
      <c r="B149" s="27" t="s">
        <v>24</v>
      </c>
    </row>
    <row r="150" spans="2:2" x14ac:dyDescent="0.25">
      <c r="B150" s="27" t="s">
        <v>25</v>
      </c>
    </row>
    <row r="151" spans="2:2" x14ac:dyDescent="0.25">
      <c r="B151" s="27" t="s">
        <v>26</v>
      </c>
    </row>
    <row r="152" spans="2:2" x14ac:dyDescent="0.25">
      <c r="B152" s="27" t="s">
        <v>27</v>
      </c>
    </row>
    <row r="153" spans="2:2" x14ac:dyDescent="0.25">
      <c r="B153" s="27" t="s">
        <v>28</v>
      </c>
    </row>
    <row r="154" spans="2:2" x14ac:dyDescent="0.25">
      <c r="B154" s="27" t="s">
        <v>29</v>
      </c>
    </row>
    <row r="156" spans="2:2" x14ac:dyDescent="0.25">
      <c r="B156" s="102" t="s">
        <v>191</v>
      </c>
    </row>
    <row r="157" spans="2:2" x14ac:dyDescent="0.25">
      <c r="B157" s="27" t="s">
        <v>21</v>
      </c>
    </row>
    <row r="158" spans="2:2" x14ac:dyDescent="0.25">
      <c r="B158" s="27" t="s">
        <v>22</v>
      </c>
    </row>
    <row r="159" spans="2:2" x14ac:dyDescent="0.25">
      <c r="B159" s="27" t="s">
        <v>23</v>
      </c>
    </row>
  </sheetData>
  <mergeCells count="48">
    <mergeCell ref="B9:D10"/>
    <mergeCell ref="E9:G9"/>
    <mergeCell ref="I9:I11"/>
    <mergeCell ref="K9:K11"/>
    <mergeCell ref="L9:M9"/>
    <mergeCell ref="H9:H11"/>
    <mergeCell ref="G10:G11"/>
    <mergeCell ref="J10:J11"/>
    <mergeCell ref="L10:L11"/>
    <mergeCell ref="E10:E11"/>
    <mergeCell ref="F10:F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U10:U11"/>
    <mergeCell ref="V10:V11"/>
    <mergeCell ref="W10:W11"/>
    <mergeCell ref="X10:X11"/>
    <mergeCell ref="Y10:Y11"/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8"/>
  <sheetViews>
    <sheetView zoomScale="60" zoomScaleNormal="60" workbookViewId="0">
      <selection activeCell="C11" sqref="C1:I1048576"/>
    </sheetView>
  </sheetViews>
  <sheetFormatPr defaultRowHeight="15" x14ac:dyDescent="0.25"/>
  <cols>
    <col min="1" max="1" width="8.7109375" style="27" customWidth="1"/>
    <col min="2" max="2" width="42.7109375" style="27" customWidth="1"/>
    <col min="3" max="3" width="28.42578125" style="27" customWidth="1"/>
    <col min="4" max="4" width="42.7109375" style="27" customWidth="1"/>
    <col min="5" max="7" width="41.28515625" style="27" customWidth="1"/>
    <col min="8" max="8" width="17.28515625" style="27" customWidth="1"/>
    <col min="9" max="9" width="14.28515625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22.5703125" style="27" bestFit="1" customWidth="1"/>
    <col min="15" max="15" width="12.140625" style="27" bestFit="1" customWidth="1"/>
    <col min="16" max="29" width="9.140625" style="27"/>
    <col min="30" max="30" width="12" style="27" customWidth="1"/>
    <col min="31" max="16384" width="9.140625" style="27"/>
  </cols>
  <sheetData>
    <row r="1" spans="1:29" x14ac:dyDescent="0.25">
      <c r="A1" s="198" t="s">
        <v>214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200"/>
    </row>
    <row r="2" spans="1:29" x14ac:dyDescent="0.25">
      <c r="A2" s="201" t="s">
        <v>46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3"/>
    </row>
    <row r="3" spans="1:29" x14ac:dyDescent="0.25">
      <c r="A3" s="191" t="s">
        <v>30</v>
      </c>
      <c r="B3" s="192"/>
      <c r="C3" s="192"/>
      <c r="D3" s="192"/>
      <c r="E3" s="192"/>
      <c r="F3" s="192"/>
      <c r="G3" s="192"/>
      <c r="H3" s="192"/>
      <c r="I3" s="192"/>
      <c r="J3" s="192"/>
      <c r="K3" s="204" t="s">
        <v>64</v>
      </c>
      <c r="L3" s="204"/>
      <c r="M3" s="204"/>
      <c r="N3" s="204"/>
      <c r="O3" s="204"/>
      <c r="P3" s="204"/>
      <c r="Q3" s="204"/>
      <c r="R3" s="204" t="s">
        <v>192</v>
      </c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5"/>
    </row>
    <row r="4" spans="1:29" x14ac:dyDescent="0.25">
      <c r="A4" s="191" t="s">
        <v>31</v>
      </c>
      <c r="B4" s="192"/>
      <c r="C4" s="192"/>
      <c r="D4" s="192"/>
      <c r="E4" s="192"/>
      <c r="F4" s="192"/>
      <c r="G4" s="192"/>
      <c r="H4" s="192"/>
      <c r="I4" s="192"/>
      <c r="J4" s="192"/>
      <c r="K4" s="213" t="s">
        <v>47</v>
      </c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5"/>
    </row>
    <row r="5" spans="1:29" x14ac:dyDescent="0.25">
      <c r="A5" s="191" t="s">
        <v>45</v>
      </c>
      <c r="B5" s="192"/>
      <c r="C5" s="192"/>
      <c r="D5" s="192"/>
      <c r="E5" s="192"/>
      <c r="F5" s="192"/>
      <c r="G5" s="192"/>
      <c r="H5" s="192"/>
      <c r="I5" s="192"/>
      <c r="J5" s="192"/>
      <c r="K5" s="204" t="s">
        <v>48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5"/>
    </row>
    <row r="6" spans="1:29" x14ac:dyDescent="0.25">
      <c r="A6" s="191" t="s">
        <v>32</v>
      </c>
      <c r="B6" s="192"/>
      <c r="C6" s="192"/>
      <c r="D6" s="192"/>
      <c r="E6" s="192"/>
      <c r="F6" s="192"/>
      <c r="G6" s="192"/>
      <c r="H6" s="192"/>
      <c r="I6" s="192"/>
      <c r="J6" s="192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5"/>
    </row>
    <row r="7" spans="1:29" x14ac:dyDescent="0.25">
      <c r="A7" s="191" t="s">
        <v>33</v>
      </c>
      <c r="B7" s="192"/>
      <c r="C7" s="192"/>
      <c r="D7" s="192"/>
      <c r="E7" s="192"/>
      <c r="F7" s="192"/>
      <c r="G7" s="192"/>
      <c r="H7" s="192"/>
      <c r="I7" s="192"/>
      <c r="J7" s="192"/>
      <c r="K7" s="204" t="s">
        <v>161</v>
      </c>
      <c r="L7" s="204"/>
      <c r="M7" s="204"/>
      <c r="N7" s="204"/>
      <c r="O7" s="204"/>
      <c r="P7" s="204"/>
      <c r="Q7" s="204"/>
      <c r="R7" s="233" t="s">
        <v>61</v>
      </c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5"/>
    </row>
    <row r="8" spans="1:29" x14ac:dyDescent="0.25">
      <c r="A8" s="191" t="s">
        <v>6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206"/>
    </row>
    <row r="9" spans="1:29" s="28" customFormat="1" ht="30" customHeight="1" x14ac:dyDescent="0.25">
      <c r="A9" s="195" t="s">
        <v>34</v>
      </c>
      <c r="B9" s="220" t="s">
        <v>51</v>
      </c>
      <c r="C9" s="221"/>
      <c r="D9" s="195"/>
      <c r="E9" s="224" t="s">
        <v>52</v>
      </c>
      <c r="F9" s="225"/>
      <c r="G9" s="226"/>
      <c r="H9" s="214" t="s">
        <v>35</v>
      </c>
      <c r="I9" s="214" t="s">
        <v>36</v>
      </c>
      <c r="J9" s="103" t="s">
        <v>37</v>
      </c>
      <c r="K9" s="214" t="s">
        <v>215</v>
      </c>
      <c r="L9" s="214" t="s">
        <v>38</v>
      </c>
      <c r="M9" s="214"/>
      <c r="N9" s="103" t="s">
        <v>39</v>
      </c>
      <c r="O9" s="214" t="s">
        <v>40</v>
      </c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5"/>
    </row>
    <row r="10" spans="1:29" s="28" customFormat="1" ht="30" customHeight="1" x14ac:dyDescent="0.25">
      <c r="A10" s="196"/>
      <c r="B10" s="222"/>
      <c r="C10" s="223"/>
      <c r="D10" s="196"/>
      <c r="E10" s="224" t="s">
        <v>53</v>
      </c>
      <c r="F10" s="224" t="s">
        <v>54</v>
      </c>
      <c r="G10" s="228" t="s">
        <v>55</v>
      </c>
      <c r="H10" s="214"/>
      <c r="I10" s="214"/>
      <c r="J10" s="230" t="s">
        <v>41</v>
      </c>
      <c r="K10" s="214"/>
      <c r="L10" s="216" t="s">
        <v>42</v>
      </c>
      <c r="M10" s="216" t="s">
        <v>43</v>
      </c>
      <c r="N10" s="209" t="s">
        <v>44</v>
      </c>
      <c r="O10" s="193">
        <v>1</v>
      </c>
      <c r="P10" s="211">
        <v>2</v>
      </c>
      <c r="Q10" s="211">
        <v>3</v>
      </c>
      <c r="R10" s="211">
        <v>4</v>
      </c>
      <c r="S10" s="211">
        <v>5</v>
      </c>
      <c r="T10" s="207">
        <v>6</v>
      </c>
      <c r="U10" s="207">
        <v>7</v>
      </c>
      <c r="V10" s="207">
        <v>8</v>
      </c>
      <c r="W10" s="207">
        <v>9</v>
      </c>
      <c r="X10" s="207">
        <v>10</v>
      </c>
      <c r="Y10" s="207">
        <v>11</v>
      </c>
      <c r="Z10" s="207">
        <v>12</v>
      </c>
      <c r="AA10" s="207">
        <v>13</v>
      </c>
      <c r="AB10" s="207">
        <v>14</v>
      </c>
      <c r="AC10" s="218">
        <v>15</v>
      </c>
    </row>
    <row r="11" spans="1:29" s="28" customFormat="1" ht="15.75" customHeight="1" thickBot="1" x14ac:dyDescent="0.3">
      <c r="A11" s="197"/>
      <c r="B11" s="153" t="s">
        <v>12</v>
      </c>
      <c r="C11" s="153" t="s">
        <v>20</v>
      </c>
      <c r="D11" s="153" t="s">
        <v>13</v>
      </c>
      <c r="E11" s="232"/>
      <c r="F11" s="232"/>
      <c r="G11" s="229"/>
      <c r="H11" s="227"/>
      <c r="I11" s="227"/>
      <c r="J11" s="231"/>
      <c r="K11" s="227"/>
      <c r="L11" s="217"/>
      <c r="M11" s="217"/>
      <c r="N11" s="210"/>
      <c r="O11" s="194"/>
      <c r="P11" s="212"/>
      <c r="Q11" s="212"/>
      <c r="R11" s="212"/>
      <c r="S11" s="212"/>
      <c r="T11" s="208"/>
      <c r="U11" s="208"/>
      <c r="V11" s="208"/>
      <c r="W11" s="208"/>
      <c r="X11" s="208"/>
      <c r="Y11" s="208"/>
      <c r="Z11" s="208"/>
      <c r="AA11" s="208"/>
      <c r="AB11" s="208"/>
      <c r="AC11" s="219"/>
    </row>
    <row r="12" spans="1:29" ht="60" x14ac:dyDescent="0.25">
      <c r="A12" s="238">
        <v>1</v>
      </c>
      <c r="B12" s="150"/>
      <c r="C12" s="151" t="s">
        <v>69</v>
      </c>
      <c r="D12" s="152" t="s">
        <v>162</v>
      </c>
      <c r="E12" s="67" t="s">
        <v>124</v>
      </c>
      <c r="F12" s="67" t="s">
        <v>125</v>
      </c>
      <c r="G12" s="67" t="s">
        <v>126</v>
      </c>
      <c r="H12" s="147"/>
      <c r="I12" s="149" t="s">
        <v>69</v>
      </c>
      <c r="J12" s="148">
        <f t="shared" ref="J12" si="0">SUM(O12:AC12)</f>
        <v>2952.0000000000005</v>
      </c>
      <c r="K12" s="147"/>
      <c r="L12" s="142">
        <v>44197</v>
      </c>
      <c r="M12" s="142">
        <v>49674</v>
      </c>
      <c r="N12" s="58"/>
      <c r="O12" s="143">
        <f>0.15*$C$136</f>
        <v>196.79999999999998</v>
      </c>
      <c r="P12" s="154">
        <f t="shared" ref="P12:AC12" si="1">0.15*$K$132</f>
        <v>196.79999999999998</v>
      </c>
      <c r="Q12" s="154">
        <f t="shared" si="1"/>
        <v>196.79999999999998</v>
      </c>
      <c r="R12" s="154">
        <f t="shared" si="1"/>
        <v>196.79999999999998</v>
      </c>
      <c r="S12" s="154">
        <f t="shared" si="1"/>
        <v>196.79999999999998</v>
      </c>
      <c r="T12" s="155">
        <f t="shared" si="1"/>
        <v>196.79999999999998</v>
      </c>
      <c r="U12" s="155">
        <f t="shared" si="1"/>
        <v>196.79999999999998</v>
      </c>
      <c r="V12" s="155">
        <f t="shared" si="1"/>
        <v>196.79999999999998</v>
      </c>
      <c r="W12" s="155">
        <f t="shared" si="1"/>
        <v>196.79999999999998</v>
      </c>
      <c r="X12" s="155">
        <f t="shared" si="1"/>
        <v>196.79999999999998</v>
      </c>
      <c r="Y12" s="155">
        <f t="shared" si="1"/>
        <v>196.79999999999998</v>
      </c>
      <c r="Z12" s="155">
        <f t="shared" si="1"/>
        <v>196.79999999999998</v>
      </c>
      <c r="AA12" s="155">
        <f t="shared" si="1"/>
        <v>196.79999999999998</v>
      </c>
      <c r="AB12" s="155">
        <f t="shared" si="1"/>
        <v>196.79999999999998</v>
      </c>
      <c r="AC12" s="24">
        <f t="shared" si="1"/>
        <v>196.79999999999998</v>
      </c>
    </row>
    <row r="13" spans="1:29" x14ac:dyDescent="0.25">
      <c r="A13" s="121"/>
      <c r="B13" s="40" t="s">
        <v>4</v>
      </c>
      <c r="C13" s="41"/>
      <c r="D13" s="41"/>
      <c r="E13" s="41"/>
      <c r="F13" s="41"/>
      <c r="G13" s="41"/>
      <c r="H13" s="42"/>
      <c r="I13" s="128"/>
      <c r="J13" s="111"/>
      <c r="K13" s="43"/>
      <c r="L13" s="108"/>
      <c r="M13" s="109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130"/>
    </row>
    <row r="14" spans="1:29" ht="15" customHeight="1" x14ac:dyDescent="0.25">
      <c r="A14" s="110"/>
      <c r="B14" s="48" t="s">
        <v>1</v>
      </c>
      <c r="C14" s="43"/>
      <c r="D14" s="43"/>
      <c r="E14" s="43"/>
      <c r="F14" s="43"/>
      <c r="G14" s="43"/>
      <c r="H14" s="42"/>
      <c r="I14" s="111"/>
      <c r="J14" s="111"/>
      <c r="K14" s="49"/>
      <c r="L14" s="108"/>
      <c r="M14" s="10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131"/>
    </row>
    <row r="15" spans="1:29" ht="60" x14ac:dyDescent="0.25">
      <c r="A15" s="238">
        <v>19</v>
      </c>
      <c r="B15" s="31"/>
      <c r="C15" s="137" t="s">
        <v>220</v>
      </c>
      <c r="D15" s="65" t="s">
        <v>222</v>
      </c>
      <c r="E15" s="34" t="s">
        <v>221</v>
      </c>
      <c r="F15" s="34" t="s">
        <v>133</v>
      </c>
      <c r="G15" s="34" t="s">
        <v>134</v>
      </c>
      <c r="H15" s="35"/>
      <c r="I15" s="113" t="s">
        <v>199</v>
      </c>
      <c r="J15" s="115">
        <f t="shared" ref="J15" si="2">SUM(O15:AC15)</f>
        <v>199</v>
      </c>
      <c r="K15" s="35"/>
      <c r="L15" s="105">
        <v>44562</v>
      </c>
      <c r="M15" s="105">
        <v>44926</v>
      </c>
      <c r="N15" s="58" t="s">
        <v>74</v>
      </c>
      <c r="O15" s="21"/>
      <c r="P15" s="2">
        <v>199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38">
        <v>20</v>
      </c>
      <c r="B16" s="31"/>
      <c r="C16" s="51" t="s">
        <v>68</v>
      </c>
      <c r="D16" s="56" t="s">
        <v>196</v>
      </c>
      <c r="E16" s="33" t="s">
        <v>168</v>
      </c>
      <c r="F16" s="52" t="s">
        <v>167</v>
      </c>
      <c r="G16" s="52" t="s">
        <v>169</v>
      </c>
      <c r="H16" s="53"/>
      <c r="I16" s="112" t="s">
        <v>199</v>
      </c>
      <c r="J16" s="115">
        <f>SUM(O16:AC16)</f>
        <v>209</v>
      </c>
      <c r="K16" s="54"/>
      <c r="L16" s="106">
        <v>44562</v>
      </c>
      <c r="M16" s="107">
        <v>44926</v>
      </c>
      <c r="N16" s="55" t="s">
        <v>74</v>
      </c>
      <c r="O16" s="21"/>
      <c r="P16" s="2">
        <v>209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38">
        <v>21</v>
      </c>
      <c r="B17" s="31"/>
      <c r="C17" s="51" t="s">
        <v>67</v>
      </c>
      <c r="D17" s="181" t="s">
        <v>197</v>
      </c>
      <c r="E17" s="33" t="s">
        <v>168</v>
      </c>
      <c r="F17" s="52" t="s">
        <v>167</v>
      </c>
      <c r="G17" s="52" t="s">
        <v>169</v>
      </c>
      <c r="H17" s="53"/>
      <c r="I17" s="112" t="s">
        <v>199</v>
      </c>
      <c r="J17" s="115">
        <f>SUM(O17:AC17)</f>
        <v>79</v>
      </c>
      <c r="K17" s="54"/>
      <c r="L17" s="106">
        <v>44562</v>
      </c>
      <c r="M17" s="107">
        <v>44926</v>
      </c>
      <c r="N17" s="55" t="s">
        <v>74</v>
      </c>
      <c r="O17" s="21"/>
      <c r="P17" s="2">
        <v>79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38">
        <v>22</v>
      </c>
      <c r="B18" s="31"/>
      <c r="C18" s="51" t="s">
        <v>69</v>
      </c>
      <c r="D18" s="57" t="s">
        <v>203</v>
      </c>
      <c r="E18" s="33" t="s">
        <v>168</v>
      </c>
      <c r="F18" s="52" t="s">
        <v>167</v>
      </c>
      <c r="G18" s="52" t="s">
        <v>169</v>
      </c>
      <c r="H18" s="53"/>
      <c r="I18" s="112" t="s">
        <v>199</v>
      </c>
      <c r="J18" s="115">
        <f>SUM(O18:AC18)</f>
        <v>63</v>
      </c>
      <c r="K18" s="54"/>
      <c r="L18" s="106">
        <v>44562</v>
      </c>
      <c r="M18" s="107">
        <v>44926</v>
      </c>
      <c r="N18" s="55" t="s">
        <v>74</v>
      </c>
      <c r="O18" s="21"/>
      <c r="P18" s="2">
        <v>63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10"/>
      <c r="B19" s="49" t="s">
        <v>14</v>
      </c>
      <c r="C19" s="43"/>
      <c r="D19" s="43"/>
      <c r="E19" s="43"/>
      <c r="F19" s="43"/>
      <c r="G19" s="43"/>
      <c r="H19" s="49"/>
      <c r="I19" s="111"/>
      <c r="J19" s="124"/>
      <c r="K19" s="49"/>
      <c r="L19" s="109"/>
      <c r="M19" s="10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131"/>
    </row>
    <row r="20" spans="1:29" x14ac:dyDescent="0.25">
      <c r="A20" s="110"/>
      <c r="B20" s="48" t="s">
        <v>1</v>
      </c>
      <c r="C20" s="43"/>
      <c r="D20" s="43"/>
      <c r="E20" s="43"/>
      <c r="F20" s="43"/>
      <c r="G20" s="43"/>
      <c r="H20" s="49"/>
      <c r="I20" s="111"/>
      <c r="J20" s="124"/>
      <c r="K20" s="49"/>
      <c r="L20" s="109"/>
      <c r="M20" s="10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131"/>
    </row>
    <row r="21" spans="1:29" x14ac:dyDescent="0.25">
      <c r="A21" s="110"/>
      <c r="B21" s="49" t="s">
        <v>5</v>
      </c>
      <c r="C21" s="43"/>
      <c r="D21" s="43"/>
      <c r="E21" s="43"/>
      <c r="F21" s="43"/>
      <c r="G21" s="43"/>
      <c r="H21" s="49"/>
      <c r="I21" s="111"/>
      <c r="J21" s="124"/>
      <c r="K21" s="49"/>
      <c r="L21" s="109"/>
      <c r="M21" s="10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131"/>
    </row>
    <row r="22" spans="1:29" x14ac:dyDescent="0.25">
      <c r="A22" s="110"/>
      <c r="B22" s="48" t="s">
        <v>1</v>
      </c>
      <c r="C22" s="43"/>
      <c r="D22" s="43"/>
      <c r="E22" s="43"/>
      <c r="F22" s="43"/>
      <c r="G22" s="43"/>
      <c r="H22" s="49"/>
      <c r="I22" s="111"/>
      <c r="J22" s="124"/>
      <c r="K22" s="49"/>
      <c r="L22" s="109"/>
      <c r="M22" s="10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131"/>
    </row>
    <row r="23" spans="1:29" ht="60" x14ac:dyDescent="0.25">
      <c r="A23" s="238">
        <v>35</v>
      </c>
      <c r="B23" s="31"/>
      <c r="C23" s="137" t="s">
        <v>223</v>
      </c>
      <c r="D23" s="65" t="s">
        <v>224</v>
      </c>
      <c r="E23" s="34" t="s">
        <v>159</v>
      </c>
      <c r="F23" s="34" t="s">
        <v>133</v>
      </c>
      <c r="G23" s="34" t="s">
        <v>134</v>
      </c>
      <c r="H23" s="35"/>
      <c r="I23" s="113" t="s">
        <v>199</v>
      </c>
      <c r="J23" s="115">
        <f t="shared" ref="J23:J26" si="3">SUM(O23:AC23)</f>
        <v>498</v>
      </c>
      <c r="K23" s="35"/>
      <c r="L23" s="105">
        <v>44562</v>
      </c>
      <c r="M23" s="105">
        <v>44926</v>
      </c>
      <c r="N23" s="58" t="s">
        <v>74</v>
      </c>
      <c r="O23" s="21"/>
      <c r="P23" s="2">
        <v>498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60" x14ac:dyDescent="0.25">
      <c r="A24" s="238">
        <v>36</v>
      </c>
      <c r="B24" s="31"/>
      <c r="C24" s="65" t="s">
        <v>107</v>
      </c>
      <c r="D24" s="65" t="s">
        <v>71</v>
      </c>
      <c r="E24" s="34" t="s">
        <v>159</v>
      </c>
      <c r="F24" s="34" t="s">
        <v>133</v>
      </c>
      <c r="G24" s="34" t="s">
        <v>134</v>
      </c>
      <c r="H24" s="35"/>
      <c r="I24" s="113" t="s">
        <v>199</v>
      </c>
      <c r="J24" s="115">
        <f t="shared" si="3"/>
        <v>232</v>
      </c>
      <c r="K24" s="35"/>
      <c r="L24" s="105">
        <v>44562</v>
      </c>
      <c r="M24" s="105">
        <v>44926</v>
      </c>
      <c r="N24" s="58" t="s">
        <v>74</v>
      </c>
      <c r="O24" s="1"/>
      <c r="P24" s="2">
        <v>232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238">
        <v>87</v>
      </c>
      <c r="B25" s="31"/>
      <c r="C25" s="65" t="s">
        <v>107</v>
      </c>
      <c r="D25" s="65" t="s">
        <v>188</v>
      </c>
      <c r="E25" s="34" t="s">
        <v>129</v>
      </c>
      <c r="F25" s="34" t="s">
        <v>130</v>
      </c>
      <c r="G25" s="34" t="s">
        <v>131</v>
      </c>
      <c r="H25" s="35"/>
      <c r="I25" s="113" t="s">
        <v>199</v>
      </c>
      <c r="J25" s="115">
        <f t="shared" si="3"/>
        <v>83</v>
      </c>
      <c r="K25" s="35"/>
      <c r="L25" s="105">
        <v>44927</v>
      </c>
      <c r="M25" s="105">
        <v>45291</v>
      </c>
      <c r="N25" s="37" t="s">
        <v>74</v>
      </c>
      <c r="O25" s="1"/>
      <c r="P25" s="2"/>
      <c r="Q25" s="2">
        <v>83</v>
      </c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238">
        <v>97</v>
      </c>
      <c r="B26" s="31"/>
      <c r="C26" s="65" t="s">
        <v>97</v>
      </c>
      <c r="D26" s="65" t="s">
        <v>188</v>
      </c>
      <c r="E26" s="34" t="s">
        <v>129</v>
      </c>
      <c r="F26" s="34" t="s">
        <v>130</v>
      </c>
      <c r="G26" s="34" t="s">
        <v>131</v>
      </c>
      <c r="H26" s="35"/>
      <c r="I26" s="113" t="s">
        <v>199</v>
      </c>
      <c r="J26" s="115">
        <f t="shared" si="3"/>
        <v>83</v>
      </c>
      <c r="K26" s="35"/>
      <c r="L26" s="105">
        <v>45658</v>
      </c>
      <c r="M26" s="105">
        <v>46022</v>
      </c>
      <c r="N26" s="58" t="s">
        <v>74</v>
      </c>
      <c r="O26" s="1"/>
      <c r="P26" s="2"/>
      <c r="Q26" s="2"/>
      <c r="R26" s="2"/>
      <c r="S26" s="2">
        <v>83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238">
        <v>37</v>
      </c>
      <c r="B27" s="31"/>
      <c r="C27" s="65" t="s">
        <v>67</v>
      </c>
      <c r="D27" s="65" t="s">
        <v>163</v>
      </c>
      <c r="E27" s="34" t="s">
        <v>159</v>
      </c>
      <c r="F27" s="34" t="s">
        <v>133</v>
      </c>
      <c r="G27" s="34" t="s">
        <v>132</v>
      </c>
      <c r="H27" s="35"/>
      <c r="I27" s="113" t="s">
        <v>199</v>
      </c>
      <c r="J27" s="115">
        <f>SUM(O27:AC27)</f>
        <v>248</v>
      </c>
      <c r="K27" s="36"/>
      <c r="L27" s="105">
        <v>44562</v>
      </c>
      <c r="M27" s="105">
        <v>46022</v>
      </c>
      <c r="N27" s="58" t="s">
        <v>74</v>
      </c>
      <c r="O27" s="1"/>
      <c r="P27" s="2">
        <v>62</v>
      </c>
      <c r="Q27" s="2">
        <v>62</v>
      </c>
      <c r="R27" s="2">
        <v>62</v>
      </c>
      <c r="S27" s="2">
        <v>62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238">
        <v>38</v>
      </c>
      <c r="B28" s="31"/>
      <c r="C28" s="65" t="s">
        <v>67</v>
      </c>
      <c r="D28" s="65" t="s">
        <v>165</v>
      </c>
      <c r="E28" s="34" t="s">
        <v>159</v>
      </c>
      <c r="F28" s="34" t="s">
        <v>133</v>
      </c>
      <c r="G28" s="34" t="s">
        <v>132</v>
      </c>
      <c r="H28" s="35"/>
      <c r="I28" s="113" t="s">
        <v>199</v>
      </c>
      <c r="J28" s="115">
        <f>SUM(O28:AC28)</f>
        <v>248</v>
      </c>
      <c r="K28" s="36"/>
      <c r="L28" s="105">
        <v>44562</v>
      </c>
      <c r="M28" s="105">
        <v>46022</v>
      </c>
      <c r="N28" s="58" t="s">
        <v>74</v>
      </c>
      <c r="O28" s="1"/>
      <c r="P28" s="2">
        <v>62</v>
      </c>
      <c r="Q28" s="2">
        <v>62</v>
      </c>
      <c r="R28" s="2">
        <v>62</v>
      </c>
      <c r="S28" s="2">
        <v>62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238">
        <v>114</v>
      </c>
      <c r="B29" s="31"/>
      <c r="C29" s="65" t="s">
        <v>67</v>
      </c>
      <c r="D29" s="65" t="s">
        <v>163</v>
      </c>
      <c r="E29" s="34" t="s">
        <v>159</v>
      </c>
      <c r="F29" s="34" t="s">
        <v>133</v>
      </c>
      <c r="G29" s="34" t="s">
        <v>132</v>
      </c>
      <c r="H29" s="35"/>
      <c r="I29" s="113" t="s">
        <v>199</v>
      </c>
      <c r="J29" s="115">
        <f t="shared" ref="J29:J34" si="4">SUM(O29:AC29)</f>
        <v>530</v>
      </c>
      <c r="K29" s="36"/>
      <c r="L29" s="105">
        <v>46023</v>
      </c>
      <c r="M29" s="105">
        <v>49674</v>
      </c>
      <c r="N29" s="37" t="s">
        <v>50</v>
      </c>
      <c r="O29" s="1"/>
      <c r="P29" s="2"/>
      <c r="Q29" s="2"/>
      <c r="R29" s="2"/>
      <c r="S29" s="2"/>
      <c r="T29" s="3">
        <v>53</v>
      </c>
      <c r="U29" s="3">
        <v>53</v>
      </c>
      <c r="V29" s="3">
        <v>53</v>
      </c>
      <c r="W29" s="3">
        <v>53</v>
      </c>
      <c r="X29" s="3">
        <v>53</v>
      </c>
      <c r="Y29" s="3">
        <v>53</v>
      </c>
      <c r="Z29" s="3">
        <v>53</v>
      </c>
      <c r="AA29" s="3">
        <v>53</v>
      </c>
      <c r="AB29" s="3">
        <v>53</v>
      </c>
      <c r="AC29" s="4">
        <v>53</v>
      </c>
    </row>
    <row r="30" spans="1:29" ht="65.25" customHeight="1" x14ac:dyDescent="0.25">
      <c r="A30" s="238">
        <v>115</v>
      </c>
      <c r="B30" s="31"/>
      <c r="C30" s="65" t="s">
        <v>67</v>
      </c>
      <c r="D30" s="65" t="s">
        <v>165</v>
      </c>
      <c r="E30" s="34" t="s">
        <v>159</v>
      </c>
      <c r="F30" s="34" t="s">
        <v>133</v>
      </c>
      <c r="G30" s="34" t="s">
        <v>132</v>
      </c>
      <c r="H30" s="35"/>
      <c r="I30" s="113" t="s">
        <v>199</v>
      </c>
      <c r="J30" s="115">
        <f t="shared" si="4"/>
        <v>530</v>
      </c>
      <c r="K30" s="36"/>
      <c r="L30" s="105">
        <v>46023</v>
      </c>
      <c r="M30" s="105">
        <v>49674</v>
      </c>
      <c r="N30" s="37" t="s">
        <v>50</v>
      </c>
      <c r="O30" s="1"/>
      <c r="P30" s="2"/>
      <c r="Q30" s="2"/>
      <c r="R30" s="2"/>
      <c r="S30" s="2"/>
      <c r="T30" s="3">
        <v>53</v>
      </c>
      <c r="U30" s="3">
        <v>53</v>
      </c>
      <c r="V30" s="3">
        <v>53</v>
      </c>
      <c r="W30" s="3">
        <v>53</v>
      </c>
      <c r="X30" s="3">
        <v>53</v>
      </c>
      <c r="Y30" s="3">
        <v>53</v>
      </c>
      <c r="Z30" s="3">
        <v>53</v>
      </c>
      <c r="AA30" s="3">
        <v>53</v>
      </c>
      <c r="AB30" s="3">
        <v>53</v>
      </c>
      <c r="AC30" s="4">
        <v>53</v>
      </c>
    </row>
    <row r="31" spans="1:29" ht="60" x14ac:dyDescent="0.25">
      <c r="A31" s="238">
        <v>39</v>
      </c>
      <c r="B31" s="31"/>
      <c r="C31" s="65" t="s">
        <v>68</v>
      </c>
      <c r="D31" s="65" t="s">
        <v>163</v>
      </c>
      <c r="E31" s="34" t="s">
        <v>159</v>
      </c>
      <c r="F31" s="34" t="s">
        <v>133</v>
      </c>
      <c r="G31" s="34" t="s">
        <v>132</v>
      </c>
      <c r="H31" s="35"/>
      <c r="I31" s="113" t="s">
        <v>199</v>
      </c>
      <c r="J31" s="115">
        <f t="shared" si="4"/>
        <v>228</v>
      </c>
      <c r="K31" s="36"/>
      <c r="L31" s="106">
        <v>44562</v>
      </c>
      <c r="M31" s="107">
        <v>46022</v>
      </c>
      <c r="N31" s="58" t="s">
        <v>74</v>
      </c>
      <c r="O31" s="1"/>
      <c r="P31" s="2">
        <v>57</v>
      </c>
      <c r="Q31" s="2">
        <v>57</v>
      </c>
      <c r="R31" s="2">
        <v>57</v>
      </c>
      <c r="S31" s="2">
        <v>57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60" x14ac:dyDescent="0.25">
      <c r="A32" s="238">
        <v>40</v>
      </c>
      <c r="B32" s="31"/>
      <c r="C32" s="65" t="s">
        <v>68</v>
      </c>
      <c r="D32" s="65" t="s">
        <v>165</v>
      </c>
      <c r="E32" s="34" t="s">
        <v>159</v>
      </c>
      <c r="F32" s="34" t="s">
        <v>133</v>
      </c>
      <c r="G32" s="34" t="s">
        <v>132</v>
      </c>
      <c r="H32" s="35"/>
      <c r="I32" s="113" t="s">
        <v>199</v>
      </c>
      <c r="J32" s="115">
        <f>SUM(O32:AC32)</f>
        <v>228</v>
      </c>
      <c r="K32" s="36"/>
      <c r="L32" s="106">
        <v>44562</v>
      </c>
      <c r="M32" s="107">
        <v>46022</v>
      </c>
      <c r="N32" s="58" t="s">
        <v>74</v>
      </c>
      <c r="O32" s="1"/>
      <c r="P32" s="2">
        <v>57</v>
      </c>
      <c r="Q32" s="2">
        <v>57</v>
      </c>
      <c r="R32" s="2">
        <v>57</v>
      </c>
      <c r="S32" s="2">
        <v>57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60" x14ac:dyDescent="0.25">
      <c r="A33" s="238">
        <v>116</v>
      </c>
      <c r="B33" s="31"/>
      <c r="C33" s="65" t="s">
        <v>68</v>
      </c>
      <c r="D33" s="65" t="s">
        <v>163</v>
      </c>
      <c r="E33" s="34" t="s">
        <v>159</v>
      </c>
      <c r="F33" s="34" t="s">
        <v>133</v>
      </c>
      <c r="G33" s="34" t="s">
        <v>132</v>
      </c>
      <c r="H33" s="35"/>
      <c r="I33" s="113" t="s">
        <v>199</v>
      </c>
      <c r="J33" s="115">
        <f t="shared" si="4"/>
        <v>1200</v>
      </c>
      <c r="K33" s="36"/>
      <c r="L33" s="105">
        <v>46023</v>
      </c>
      <c r="M33" s="105">
        <v>49674</v>
      </c>
      <c r="N33" s="37" t="s">
        <v>50</v>
      </c>
      <c r="O33" s="1"/>
      <c r="P33" s="2"/>
      <c r="Q33" s="2"/>
      <c r="R33" s="2"/>
      <c r="S33" s="2"/>
      <c r="T33" s="3">
        <v>120</v>
      </c>
      <c r="U33" s="3">
        <v>120</v>
      </c>
      <c r="V33" s="3">
        <v>120</v>
      </c>
      <c r="W33" s="3">
        <v>120</v>
      </c>
      <c r="X33" s="3">
        <v>120</v>
      </c>
      <c r="Y33" s="3">
        <v>120</v>
      </c>
      <c r="Z33" s="3">
        <v>120</v>
      </c>
      <c r="AA33" s="3">
        <v>120</v>
      </c>
      <c r="AB33" s="3">
        <v>120</v>
      </c>
      <c r="AC33" s="4">
        <v>120</v>
      </c>
    </row>
    <row r="34" spans="1:29" ht="60" x14ac:dyDescent="0.25">
      <c r="A34" s="238">
        <v>117</v>
      </c>
      <c r="B34" s="31"/>
      <c r="C34" s="65" t="s">
        <v>68</v>
      </c>
      <c r="D34" s="65" t="s">
        <v>165</v>
      </c>
      <c r="E34" s="34" t="s">
        <v>159</v>
      </c>
      <c r="F34" s="34" t="s">
        <v>133</v>
      </c>
      <c r="G34" s="34" t="s">
        <v>132</v>
      </c>
      <c r="H34" s="35"/>
      <c r="I34" s="113" t="s">
        <v>199</v>
      </c>
      <c r="J34" s="115">
        <f t="shared" si="4"/>
        <v>1200</v>
      </c>
      <c r="K34" s="36"/>
      <c r="L34" s="105">
        <v>46023</v>
      </c>
      <c r="M34" s="105">
        <v>49674</v>
      </c>
      <c r="N34" s="37" t="s">
        <v>50</v>
      </c>
      <c r="O34" s="1"/>
      <c r="P34" s="2"/>
      <c r="Q34" s="2"/>
      <c r="R34" s="2"/>
      <c r="S34" s="2"/>
      <c r="T34" s="3">
        <v>120</v>
      </c>
      <c r="U34" s="3">
        <v>120</v>
      </c>
      <c r="V34" s="3">
        <v>120</v>
      </c>
      <c r="W34" s="3">
        <v>120</v>
      </c>
      <c r="X34" s="3">
        <v>120</v>
      </c>
      <c r="Y34" s="3">
        <v>120</v>
      </c>
      <c r="Z34" s="3">
        <v>120</v>
      </c>
      <c r="AA34" s="3">
        <v>120</v>
      </c>
      <c r="AB34" s="3">
        <v>120</v>
      </c>
      <c r="AC34" s="4">
        <v>120</v>
      </c>
    </row>
    <row r="35" spans="1:29" ht="60" x14ac:dyDescent="0.25">
      <c r="A35" s="238">
        <v>41</v>
      </c>
      <c r="B35" s="31"/>
      <c r="C35" s="65" t="s">
        <v>69</v>
      </c>
      <c r="D35" s="65" t="s">
        <v>163</v>
      </c>
      <c r="E35" s="34" t="s">
        <v>159</v>
      </c>
      <c r="F35" s="34" t="s">
        <v>133</v>
      </c>
      <c r="G35" s="34" t="s">
        <v>132</v>
      </c>
      <c r="H35" s="35"/>
      <c r="I35" s="113" t="s">
        <v>199</v>
      </c>
      <c r="J35" s="115">
        <f t="shared" ref="J35:J37" si="5">SUM(O35:AC35)</f>
        <v>488</v>
      </c>
      <c r="K35" s="36"/>
      <c r="L35" s="105">
        <v>44562</v>
      </c>
      <c r="M35" s="105">
        <v>46022</v>
      </c>
      <c r="N35" s="58" t="s">
        <v>74</v>
      </c>
      <c r="O35" s="1"/>
      <c r="P35" s="2">
        <v>122</v>
      </c>
      <c r="Q35" s="2">
        <v>122</v>
      </c>
      <c r="R35" s="2">
        <v>122</v>
      </c>
      <c r="S35" s="2">
        <v>122</v>
      </c>
      <c r="T35" s="3"/>
      <c r="U35" s="3"/>
      <c r="V35" s="3"/>
      <c r="W35" s="3"/>
      <c r="X35" s="3"/>
      <c r="Y35" s="3"/>
      <c r="Z35" s="3"/>
      <c r="AA35" s="3"/>
      <c r="AB35" s="3"/>
      <c r="AC35" s="23"/>
    </row>
    <row r="36" spans="1:29" ht="60" x14ac:dyDescent="0.25">
      <c r="A36" s="238">
        <v>42</v>
      </c>
      <c r="B36" s="31"/>
      <c r="C36" s="65" t="s">
        <v>69</v>
      </c>
      <c r="D36" s="65" t="s">
        <v>165</v>
      </c>
      <c r="E36" s="34" t="s">
        <v>159</v>
      </c>
      <c r="F36" s="34" t="s">
        <v>133</v>
      </c>
      <c r="G36" s="34" t="s">
        <v>132</v>
      </c>
      <c r="H36" s="35"/>
      <c r="I36" s="113" t="s">
        <v>199</v>
      </c>
      <c r="J36" s="115">
        <f>SUM(O36:AC36)</f>
        <v>488</v>
      </c>
      <c r="K36" s="36"/>
      <c r="L36" s="105">
        <v>44562</v>
      </c>
      <c r="M36" s="105">
        <v>46022</v>
      </c>
      <c r="N36" s="58" t="s">
        <v>74</v>
      </c>
      <c r="O36" s="1"/>
      <c r="P36" s="2">
        <v>122</v>
      </c>
      <c r="Q36" s="2">
        <v>122</v>
      </c>
      <c r="R36" s="2">
        <v>122</v>
      </c>
      <c r="S36" s="2">
        <v>122</v>
      </c>
      <c r="T36" s="3"/>
      <c r="U36" s="3"/>
      <c r="V36" s="3"/>
      <c r="W36" s="3"/>
      <c r="X36" s="3"/>
      <c r="Y36" s="3"/>
      <c r="Z36" s="3"/>
      <c r="AA36" s="3"/>
      <c r="AB36" s="3"/>
      <c r="AC36" s="23"/>
    </row>
    <row r="37" spans="1:29" ht="60" x14ac:dyDescent="0.25">
      <c r="A37" s="238">
        <v>118</v>
      </c>
      <c r="B37" s="31"/>
      <c r="C37" s="65" t="s">
        <v>69</v>
      </c>
      <c r="D37" s="65" t="s">
        <v>163</v>
      </c>
      <c r="E37" s="34" t="s">
        <v>159</v>
      </c>
      <c r="F37" s="34" t="s">
        <v>133</v>
      </c>
      <c r="G37" s="34" t="s">
        <v>132</v>
      </c>
      <c r="H37" s="35"/>
      <c r="I37" s="113" t="s">
        <v>199</v>
      </c>
      <c r="J37" s="115">
        <f t="shared" si="5"/>
        <v>1060</v>
      </c>
      <c r="K37" s="36"/>
      <c r="L37" s="105">
        <v>46023</v>
      </c>
      <c r="M37" s="105">
        <v>49674</v>
      </c>
      <c r="N37" s="37" t="s">
        <v>50</v>
      </c>
      <c r="O37" s="1"/>
      <c r="P37" s="2"/>
      <c r="Q37" s="2"/>
      <c r="R37" s="2"/>
      <c r="S37" s="2"/>
      <c r="T37" s="3">
        <v>106</v>
      </c>
      <c r="U37" s="3">
        <v>106</v>
      </c>
      <c r="V37" s="3">
        <v>106</v>
      </c>
      <c r="W37" s="3">
        <v>106</v>
      </c>
      <c r="X37" s="3">
        <v>106</v>
      </c>
      <c r="Y37" s="3">
        <v>106</v>
      </c>
      <c r="Z37" s="3">
        <v>106</v>
      </c>
      <c r="AA37" s="3">
        <v>106</v>
      </c>
      <c r="AB37" s="3">
        <v>106</v>
      </c>
      <c r="AC37" s="4">
        <v>106</v>
      </c>
    </row>
    <row r="38" spans="1:29" ht="60" x14ac:dyDescent="0.25">
      <c r="A38" s="238">
        <v>119</v>
      </c>
      <c r="B38" s="31"/>
      <c r="C38" s="65" t="s">
        <v>69</v>
      </c>
      <c r="D38" s="65" t="s">
        <v>165</v>
      </c>
      <c r="E38" s="34" t="s">
        <v>159</v>
      </c>
      <c r="F38" s="34" t="s">
        <v>133</v>
      </c>
      <c r="G38" s="34" t="s">
        <v>132</v>
      </c>
      <c r="H38" s="35"/>
      <c r="I38" s="113" t="s">
        <v>199</v>
      </c>
      <c r="J38" s="115">
        <f t="shared" ref="J38:J42" si="6">SUM(O38:AC38)</f>
        <v>1060</v>
      </c>
      <c r="K38" s="36"/>
      <c r="L38" s="105">
        <v>46023</v>
      </c>
      <c r="M38" s="105">
        <v>49674</v>
      </c>
      <c r="N38" s="37" t="s">
        <v>50</v>
      </c>
      <c r="O38" s="1"/>
      <c r="P38" s="2"/>
      <c r="Q38" s="2"/>
      <c r="R38" s="2"/>
      <c r="S38" s="2"/>
      <c r="T38" s="3">
        <v>106</v>
      </c>
      <c r="U38" s="3">
        <v>106</v>
      </c>
      <c r="V38" s="3">
        <v>106</v>
      </c>
      <c r="W38" s="3">
        <v>106</v>
      </c>
      <c r="X38" s="3">
        <v>106</v>
      </c>
      <c r="Y38" s="3">
        <v>106</v>
      </c>
      <c r="Z38" s="3">
        <v>106</v>
      </c>
      <c r="AA38" s="3">
        <v>106</v>
      </c>
      <c r="AB38" s="3">
        <v>106</v>
      </c>
      <c r="AC38" s="4">
        <v>106</v>
      </c>
    </row>
    <row r="39" spans="1:29" ht="60" x14ac:dyDescent="0.25">
      <c r="A39" s="238">
        <v>43</v>
      </c>
      <c r="B39" s="31"/>
      <c r="C39" s="65" t="s">
        <v>66</v>
      </c>
      <c r="D39" s="65" t="s">
        <v>163</v>
      </c>
      <c r="E39" s="34" t="s">
        <v>159</v>
      </c>
      <c r="F39" s="34" t="s">
        <v>133</v>
      </c>
      <c r="G39" s="34" t="s">
        <v>132</v>
      </c>
      <c r="H39" s="35"/>
      <c r="I39" s="113" t="s">
        <v>199</v>
      </c>
      <c r="J39" s="115">
        <f t="shared" si="6"/>
        <v>1104</v>
      </c>
      <c r="K39" s="36"/>
      <c r="L39" s="105">
        <v>44562</v>
      </c>
      <c r="M39" s="105">
        <v>46022</v>
      </c>
      <c r="N39" s="58" t="s">
        <v>74</v>
      </c>
      <c r="O39" s="1"/>
      <c r="P39" s="2">
        <v>276</v>
      </c>
      <c r="Q39" s="2">
        <v>276</v>
      </c>
      <c r="R39" s="2">
        <v>276</v>
      </c>
      <c r="S39" s="2">
        <v>276</v>
      </c>
      <c r="T39" s="3"/>
      <c r="U39" s="3"/>
      <c r="V39" s="3"/>
      <c r="W39" s="3"/>
      <c r="X39" s="3"/>
      <c r="Y39" s="3"/>
      <c r="Z39" s="3"/>
      <c r="AA39" s="3"/>
      <c r="AB39" s="3"/>
      <c r="AC39" s="4"/>
    </row>
    <row r="40" spans="1:29" ht="60" x14ac:dyDescent="0.25">
      <c r="A40" s="238">
        <v>44</v>
      </c>
      <c r="B40" s="31"/>
      <c r="C40" s="65" t="s">
        <v>66</v>
      </c>
      <c r="D40" s="65" t="s">
        <v>165</v>
      </c>
      <c r="E40" s="34" t="s">
        <v>159</v>
      </c>
      <c r="F40" s="34" t="s">
        <v>133</v>
      </c>
      <c r="G40" s="34" t="s">
        <v>132</v>
      </c>
      <c r="H40" s="35"/>
      <c r="I40" s="113" t="s">
        <v>199</v>
      </c>
      <c r="J40" s="115">
        <f t="shared" si="6"/>
        <v>1104</v>
      </c>
      <c r="K40" s="36"/>
      <c r="L40" s="105">
        <v>44562</v>
      </c>
      <c r="M40" s="105">
        <v>46022</v>
      </c>
      <c r="N40" s="58" t="s">
        <v>74</v>
      </c>
      <c r="O40" s="1"/>
      <c r="P40" s="2">
        <v>276</v>
      </c>
      <c r="Q40" s="2">
        <v>276</v>
      </c>
      <c r="R40" s="2">
        <v>276</v>
      </c>
      <c r="S40" s="2">
        <v>276</v>
      </c>
      <c r="T40" s="3"/>
      <c r="U40" s="3"/>
      <c r="V40" s="3"/>
      <c r="W40" s="3"/>
      <c r="X40" s="3"/>
      <c r="Y40" s="3"/>
      <c r="Z40" s="3"/>
      <c r="AA40" s="3"/>
      <c r="AB40" s="3"/>
      <c r="AC40" s="4"/>
    </row>
    <row r="41" spans="1:29" ht="60" x14ac:dyDescent="0.25">
      <c r="A41" s="238">
        <v>120</v>
      </c>
      <c r="B41" s="31"/>
      <c r="C41" s="65" t="s">
        <v>66</v>
      </c>
      <c r="D41" s="65" t="s">
        <v>163</v>
      </c>
      <c r="E41" s="34" t="s">
        <v>159</v>
      </c>
      <c r="F41" s="34" t="s">
        <v>133</v>
      </c>
      <c r="G41" s="34" t="s">
        <v>132</v>
      </c>
      <c r="H41" s="35"/>
      <c r="I41" s="113" t="s">
        <v>199</v>
      </c>
      <c r="J41" s="115">
        <f>SUM(O41:AC41)</f>
        <v>3020</v>
      </c>
      <c r="K41" s="36"/>
      <c r="L41" s="105">
        <v>46023</v>
      </c>
      <c r="M41" s="105">
        <v>49674</v>
      </c>
      <c r="N41" s="37" t="s">
        <v>50</v>
      </c>
      <c r="O41" s="1"/>
      <c r="P41" s="2"/>
      <c r="Q41" s="2"/>
      <c r="R41" s="2"/>
      <c r="S41" s="2"/>
      <c r="T41" s="3">
        <v>302</v>
      </c>
      <c r="U41" s="3">
        <v>302</v>
      </c>
      <c r="V41" s="3">
        <v>302</v>
      </c>
      <c r="W41" s="3">
        <v>302</v>
      </c>
      <c r="X41" s="3">
        <v>302</v>
      </c>
      <c r="Y41" s="3">
        <v>302</v>
      </c>
      <c r="Z41" s="3">
        <v>302</v>
      </c>
      <c r="AA41" s="3">
        <v>302</v>
      </c>
      <c r="AB41" s="3">
        <v>302</v>
      </c>
      <c r="AC41" s="4">
        <v>302</v>
      </c>
    </row>
    <row r="42" spans="1:29" ht="60" x14ac:dyDescent="0.25">
      <c r="A42" s="238">
        <v>121</v>
      </c>
      <c r="B42" s="31"/>
      <c r="C42" s="65" t="s">
        <v>66</v>
      </c>
      <c r="D42" s="65" t="s">
        <v>165</v>
      </c>
      <c r="E42" s="34" t="s">
        <v>159</v>
      </c>
      <c r="F42" s="34" t="s">
        <v>133</v>
      </c>
      <c r="G42" s="34" t="s">
        <v>132</v>
      </c>
      <c r="H42" s="35"/>
      <c r="I42" s="113" t="s">
        <v>199</v>
      </c>
      <c r="J42" s="115">
        <f t="shared" si="6"/>
        <v>3020</v>
      </c>
      <c r="K42" s="36"/>
      <c r="L42" s="105">
        <v>46023</v>
      </c>
      <c r="M42" s="105">
        <v>49674</v>
      </c>
      <c r="N42" s="37" t="s">
        <v>50</v>
      </c>
      <c r="O42" s="1"/>
      <c r="P42" s="2"/>
      <c r="Q42" s="2"/>
      <c r="R42" s="2"/>
      <c r="S42" s="2"/>
      <c r="T42" s="3">
        <v>302</v>
      </c>
      <c r="U42" s="3">
        <v>302</v>
      </c>
      <c r="V42" s="3">
        <v>302</v>
      </c>
      <c r="W42" s="3">
        <v>302</v>
      </c>
      <c r="X42" s="3">
        <v>302</v>
      </c>
      <c r="Y42" s="3">
        <v>302</v>
      </c>
      <c r="Z42" s="3">
        <v>302</v>
      </c>
      <c r="AA42" s="3">
        <v>302</v>
      </c>
      <c r="AB42" s="3">
        <v>302</v>
      </c>
      <c r="AC42" s="4">
        <v>302</v>
      </c>
    </row>
    <row r="43" spans="1:29" ht="60" x14ac:dyDescent="0.25">
      <c r="A43" s="238">
        <v>45</v>
      </c>
      <c r="B43" s="31"/>
      <c r="C43" s="65" t="s">
        <v>70</v>
      </c>
      <c r="D43" s="65" t="s">
        <v>163</v>
      </c>
      <c r="E43" s="34" t="s">
        <v>159</v>
      </c>
      <c r="F43" s="34" t="s">
        <v>133</v>
      </c>
      <c r="G43" s="34" t="s">
        <v>132</v>
      </c>
      <c r="H43" s="35"/>
      <c r="I43" s="113" t="s">
        <v>199</v>
      </c>
      <c r="J43" s="115">
        <f>SUM(O43:AC43)</f>
        <v>280</v>
      </c>
      <c r="K43" s="36"/>
      <c r="L43" s="105">
        <v>44562</v>
      </c>
      <c r="M43" s="105">
        <v>46022</v>
      </c>
      <c r="N43" s="58" t="s">
        <v>74</v>
      </c>
      <c r="O43" s="1"/>
      <c r="P43" s="2">
        <v>70</v>
      </c>
      <c r="Q43" s="2">
        <v>70</v>
      </c>
      <c r="R43" s="2">
        <v>70</v>
      </c>
      <c r="S43" s="2">
        <v>70</v>
      </c>
      <c r="T43" s="3"/>
      <c r="U43" s="3"/>
      <c r="V43" s="3"/>
      <c r="W43" s="3"/>
      <c r="X43" s="3"/>
      <c r="Y43" s="3"/>
      <c r="Z43" s="3"/>
      <c r="AA43" s="3"/>
      <c r="AB43" s="3"/>
      <c r="AC43" s="4"/>
    </row>
    <row r="44" spans="1:29" ht="60" x14ac:dyDescent="0.25">
      <c r="A44" s="238">
        <v>46</v>
      </c>
      <c r="B44" s="31"/>
      <c r="C44" s="65" t="s">
        <v>70</v>
      </c>
      <c r="D44" s="65" t="s">
        <v>165</v>
      </c>
      <c r="E44" s="34" t="s">
        <v>159</v>
      </c>
      <c r="F44" s="34" t="s">
        <v>133</v>
      </c>
      <c r="G44" s="34" t="s">
        <v>132</v>
      </c>
      <c r="H44" s="35"/>
      <c r="I44" s="113" t="s">
        <v>199</v>
      </c>
      <c r="J44" s="115">
        <f>SUM(O44:AC44)</f>
        <v>280</v>
      </c>
      <c r="K44" s="36"/>
      <c r="L44" s="105">
        <v>44562</v>
      </c>
      <c r="M44" s="105">
        <v>46022</v>
      </c>
      <c r="N44" s="58" t="s">
        <v>74</v>
      </c>
      <c r="O44" s="1"/>
      <c r="P44" s="2">
        <v>70</v>
      </c>
      <c r="Q44" s="2">
        <v>70</v>
      </c>
      <c r="R44" s="2">
        <v>70</v>
      </c>
      <c r="S44" s="2">
        <v>70</v>
      </c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60" x14ac:dyDescent="0.25">
      <c r="A45" s="238">
        <v>122</v>
      </c>
      <c r="B45" s="31"/>
      <c r="C45" s="65" t="s">
        <v>70</v>
      </c>
      <c r="D45" s="65" t="s">
        <v>163</v>
      </c>
      <c r="E45" s="34" t="s">
        <v>159</v>
      </c>
      <c r="F45" s="34" t="s">
        <v>133</v>
      </c>
      <c r="G45" s="34" t="s">
        <v>132</v>
      </c>
      <c r="H45" s="35"/>
      <c r="I45" s="113" t="s">
        <v>199</v>
      </c>
      <c r="J45" s="115">
        <f t="shared" ref="J45:J46" si="7">SUM(O45:AC45)</f>
        <v>600</v>
      </c>
      <c r="K45" s="36"/>
      <c r="L45" s="105">
        <v>46023</v>
      </c>
      <c r="M45" s="105">
        <v>49674</v>
      </c>
      <c r="N45" s="37" t="s">
        <v>50</v>
      </c>
      <c r="O45" s="1"/>
      <c r="P45" s="2"/>
      <c r="Q45" s="2"/>
      <c r="R45" s="2"/>
      <c r="S45" s="2"/>
      <c r="T45" s="3">
        <v>60</v>
      </c>
      <c r="U45" s="3">
        <v>60</v>
      </c>
      <c r="V45" s="3">
        <v>60</v>
      </c>
      <c r="W45" s="3">
        <v>60</v>
      </c>
      <c r="X45" s="3">
        <v>60</v>
      </c>
      <c r="Y45" s="3">
        <v>60</v>
      </c>
      <c r="Z45" s="3">
        <v>60</v>
      </c>
      <c r="AA45" s="3">
        <v>60</v>
      </c>
      <c r="AB45" s="3">
        <v>60</v>
      </c>
      <c r="AC45" s="4">
        <v>60</v>
      </c>
    </row>
    <row r="46" spans="1:29" ht="60" x14ac:dyDescent="0.25">
      <c r="A46" s="238">
        <v>123</v>
      </c>
      <c r="B46" s="31"/>
      <c r="C46" s="65" t="s">
        <v>70</v>
      </c>
      <c r="D46" s="65" t="s">
        <v>165</v>
      </c>
      <c r="E46" s="34" t="s">
        <v>159</v>
      </c>
      <c r="F46" s="34" t="s">
        <v>133</v>
      </c>
      <c r="G46" s="34" t="s">
        <v>132</v>
      </c>
      <c r="H46" s="35"/>
      <c r="I46" s="113" t="s">
        <v>199</v>
      </c>
      <c r="J46" s="115">
        <f t="shared" si="7"/>
        <v>600</v>
      </c>
      <c r="K46" s="36"/>
      <c r="L46" s="105">
        <v>46023</v>
      </c>
      <c r="M46" s="105">
        <v>49674</v>
      </c>
      <c r="N46" s="37" t="s">
        <v>50</v>
      </c>
      <c r="O46" s="1"/>
      <c r="P46" s="2"/>
      <c r="Q46" s="2"/>
      <c r="R46" s="2"/>
      <c r="S46" s="2"/>
      <c r="T46" s="3">
        <v>60</v>
      </c>
      <c r="U46" s="3">
        <v>60</v>
      </c>
      <c r="V46" s="3">
        <v>60</v>
      </c>
      <c r="W46" s="3">
        <v>60</v>
      </c>
      <c r="X46" s="3">
        <v>60</v>
      </c>
      <c r="Y46" s="3">
        <v>60</v>
      </c>
      <c r="Z46" s="3">
        <v>60</v>
      </c>
      <c r="AA46" s="3">
        <v>60</v>
      </c>
      <c r="AB46" s="3">
        <v>60</v>
      </c>
      <c r="AC46" s="4">
        <v>60</v>
      </c>
    </row>
    <row r="47" spans="1:29" x14ac:dyDescent="0.25">
      <c r="A47" s="110"/>
      <c r="B47" s="48" t="s">
        <v>2</v>
      </c>
      <c r="C47" s="43"/>
      <c r="D47" s="43"/>
      <c r="E47" s="43"/>
      <c r="F47" s="43"/>
      <c r="G47" s="43"/>
      <c r="H47" s="49"/>
      <c r="I47" s="111"/>
      <c r="J47" s="124"/>
      <c r="K47" s="49"/>
      <c r="L47" s="109"/>
      <c r="M47" s="10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131"/>
    </row>
    <row r="48" spans="1:29" ht="45" x14ac:dyDescent="0.25">
      <c r="A48" s="238">
        <v>47</v>
      </c>
      <c r="B48" s="31"/>
      <c r="C48" s="65" t="s">
        <v>99</v>
      </c>
      <c r="D48" s="137" t="s">
        <v>211</v>
      </c>
      <c r="E48" s="34" t="s">
        <v>135</v>
      </c>
      <c r="F48" s="34" t="s">
        <v>136</v>
      </c>
      <c r="G48" s="34" t="s">
        <v>137</v>
      </c>
      <c r="H48" s="35"/>
      <c r="I48" s="113" t="s">
        <v>199</v>
      </c>
      <c r="J48" s="115">
        <f t="shared" ref="J48" si="8">SUM(O48:AC48)</f>
        <v>448</v>
      </c>
      <c r="K48" s="36"/>
      <c r="L48" s="106">
        <v>44562</v>
      </c>
      <c r="M48" s="107">
        <v>44926</v>
      </c>
      <c r="N48" s="37" t="s">
        <v>74</v>
      </c>
      <c r="O48" s="21"/>
      <c r="P48" s="2">
        <v>448</v>
      </c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45" x14ac:dyDescent="0.25">
      <c r="A49" s="238">
        <v>48</v>
      </c>
      <c r="B49" s="31"/>
      <c r="C49" s="65" t="s">
        <v>95</v>
      </c>
      <c r="D49" s="65" t="s">
        <v>201</v>
      </c>
      <c r="E49" s="34" t="s">
        <v>138</v>
      </c>
      <c r="F49" s="34" t="s">
        <v>136</v>
      </c>
      <c r="G49" s="34" t="s">
        <v>137</v>
      </c>
      <c r="H49" s="35"/>
      <c r="I49" s="113" t="s">
        <v>199</v>
      </c>
      <c r="J49" s="115">
        <f t="shared" ref="J49:J50" si="9">SUM(O49:AC49)</f>
        <v>232</v>
      </c>
      <c r="K49" s="36"/>
      <c r="L49" s="106">
        <v>44562</v>
      </c>
      <c r="M49" s="107">
        <v>44926</v>
      </c>
      <c r="N49" s="37" t="s">
        <v>74</v>
      </c>
      <c r="O49" s="1"/>
      <c r="P49" s="2">
        <v>232</v>
      </c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238">
        <v>49</v>
      </c>
      <c r="B50" s="31"/>
      <c r="C50" s="65" t="s">
        <v>97</v>
      </c>
      <c r="D50" s="137" t="s">
        <v>202</v>
      </c>
      <c r="E50" s="34" t="s">
        <v>138</v>
      </c>
      <c r="F50" s="34" t="s">
        <v>136</v>
      </c>
      <c r="G50" s="34" t="s">
        <v>137</v>
      </c>
      <c r="H50" s="35"/>
      <c r="I50" s="113" t="s">
        <v>199</v>
      </c>
      <c r="J50" s="115">
        <f t="shared" si="9"/>
        <v>83</v>
      </c>
      <c r="K50" s="36"/>
      <c r="L50" s="106">
        <v>44562</v>
      </c>
      <c r="M50" s="107">
        <v>44926</v>
      </c>
      <c r="N50" s="37" t="s">
        <v>74</v>
      </c>
      <c r="O50" s="1"/>
      <c r="P50" s="2">
        <v>83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238">
        <v>52</v>
      </c>
      <c r="B51" s="31"/>
      <c r="C51" s="65" t="s">
        <v>96</v>
      </c>
      <c r="D51" s="65" t="s">
        <v>189</v>
      </c>
      <c r="E51" s="34" t="s">
        <v>138</v>
      </c>
      <c r="F51" s="34" t="s">
        <v>136</v>
      </c>
      <c r="G51" s="34" t="s">
        <v>137</v>
      </c>
      <c r="H51" s="35"/>
      <c r="I51" s="113" t="s">
        <v>199</v>
      </c>
      <c r="J51" s="115">
        <f t="shared" ref="J51" si="10">SUM(O51:AC51)</f>
        <v>116</v>
      </c>
      <c r="K51" s="35"/>
      <c r="L51" s="106">
        <v>44562</v>
      </c>
      <c r="M51" s="107">
        <v>44926</v>
      </c>
      <c r="N51" s="37" t="s">
        <v>74</v>
      </c>
      <c r="O51" s="1"/>
      <c r="P51" s="2">
        <v>116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23"/>
    </row>
    <row r="52" spans="1:29" ht="45" x14ac:dyDescent="0.25">
      <c r="A52" s="238">
        <v>53</v>
      </c>
      <c r="B52" s="31"/>
      <c r="C52" s="65" t="s">
        <v>103</v>
      </c>
      <c r="D52" s="65" t="s">
        <v>93</v>
      </c>
      <c r="E52" s="34" t="s">
        <v>135</v>
      </c>
      <c r="F52" s="34" t="s">
        <v>136</v>
      </c>
      <c r="G52" s="34" t="s">
        <v>137</v>
      </c>
      <c r="H52" s="35"/>
      <c r="I52" s="113" t="s">
        <v>199</v>
      </c>
      <c r="J52" s="115">
        <f>SUM(O52:AC52)</f>
        <v>58</v>
      </c>
      <c r="K52" s="35"/>
      <c r="L52" s="106">
        <v>44562</v>
      </c>
      <c r="M52" s="107">
        <v>44926</v>
      </c>
      <c r="N52" s="37" t="s">
        <v>74</v>
      </c>
      <c r="O52" s="1"/>
      <c r="P52" s="2">
        <v>58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238">
        <v>54</v>
      </c>
      <c r="B53" s="31"/>
      <c r="C53" s="65" t="s">
        <v>103</v>
      </c>
      <c r="D53" s="65" t="s">
        <v>189</v>
      </c>
      <c r="E53" s="34" t="s">
        <v>138</v>
      </c>
      <c r="F53" s="34" t="s">
        <v>136</v>
      </c>
      <c r="G53" s="34" t="s">
        <v>137</v>
      </c>
      <c r="H53" s="35"/>
      <c r="I53" s="113" t="s">
        <v>199</v>
      </c>
      <c r="J53" s="115">
        <f>SUM(O53:AC53)</f>
        <v>282</v>
      </c>
      <c r="K53" s="35"/>
      <c r="L53" s="106">
        <v>44562</v>
      </c>
      <c r="M53" s="107">
        <v>44926</v>
      </c>
      <c r="N53" s="37" t="s">
        <v>74</v>
      </c>
      <c r="O53" s="1"/>
      <c r="P53" s="2">
        <v>282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238">
        <v>55</v>
      </c>
      <c r="B54" s="31"/>
      <c r="C54" s="65" t="s">
        <v>99</v>
      </c>
      <c r="D54" s="65" t="s">
        <v>189</v>
      </c>
      <c r="E54" s="34" t="s">
        <v>138</v>
      </c>
      <c r="F54" s="34" t="s">
        <v>136</v>
      </c>
      <c r="G54" s="34" t="s">
        <v>137</v>
      </c>
      <c r="H54" s="35"/>
      <c r="I54" s="113" t="s">
        <v>199</v>
      </c>
      <c r="J54" s="115">
        <f t="shared" ref="J54:J56" si="11">SUM(O54:AC54)</f>
        <v>116</v>
      </c>
      <c r="K54" s="35"/>
      <c r="L54" s="106">
        <v>44562</v>
      </c>
      <c r="M54" s="107">
        <v>44926</v>
      </c>
      <c r="N54" s="37" t="s">
        <v>74</v>
      </c>
      <c r="O54" s="1"/>
      <c r="P54" s="2">
        <v>116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23"/>
    </row>
    <row r="55" spans="1:29" ht="45" x14ac:dyDescent="0.25">
      <c r="A55" s="238">
        <v>56</v>
      </c>
      <c r="B55" s="31"/>
      <c r="C55" s="65" t="s">
        <v>107</v>
      </c>
      <c r="D55" s="65" t="s">
        <v>93</v>
      </c>
      <c r="E55" s="34" t="s">
        <v>135</v>
      </c>
      <c r="F55" s="34" t="s">
        <v>136</v>
      </c>
      <c r="G55" s="34" t="s">
        <v>137</v>
      </c>
      <c r="H55" s="35"/>
      <c r="I55" s="114" t="s">
        <v>199</v>
      </c>
      <c r="J55" s="115">
        <f t="shared" si="11"/>
        <v>58</v>
      </c>
      <c r="K55" s="35"/>
      <c r="L55" s="106">
        <v>44562</v>
      </c>
      <c r="M55" s="107">
        <v>44926</v>
      </c>
      <c r="N55" s="37" t="s">
        <v>74</v>
      </c>
      <c r="O55" s="1"/>
      <c r="P55" s="2">
        <v>58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238">
        <v>57</v>
      </c>
      <c r="B56" s="31"/>
      <c r="C56" s="65" t="s">
        <v>107</v>
      </c>
      <c r="D56" s="65" t="s">
        <v>189</v>
      </c>
      <c r="E56" s="34" t="s">
        <v>138</v>
      </c>
      <c r="F56" s="34" t="s">
        <v>136</v>
      </c>
      <c r="G56" s="34" t="s">
        <v>137</v>
      </c>
      <c r="H56" s="35"/>
      <c r="I56" s="114" t="s">
        <v>199</v>
      </c>
      <c r="J56" s="115">
        <f t="shared" si="11"/>
        <v>282</v>
      </c>
      <c r="K56" s="35"/>
      <c r="L56" s="106">
        <v>44562</v>
      </c>
      <c r="M56" s="107">
        <v>44926</v>
      </c>
      <c r="N56" s="37" t="s">
        <v>74</v>
      </c>
      <c r="O56" s="1"/>
      <c r="P56" s="2">
        <v>282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238">
        <v>58</v>
      </c>
      <c r="B57" s="31"/>
      <c r="C57" s="65" t="s">
        <v>108</v>
      </c>
      <c r="D57" s="65" t="s">
        <v>189</v>
      </c>
      <c r="E57" s="34" t="s">
        <v>138</v>
      </c>
      <c r="F57" s="34" t="s">
        <v>136</v>
      </c>
      <c r="G57" s="34" t="s">
        <v>137</v>
      </c>
      <c r="H57" s="35"/>
      <c r="I57" s="113" t="s">
        <v>199</v>
      </c>
      <c r="J57" s="115">
        <f>SUM(O57:AC57)</f>
        <v>282</v>
      </c>
      <c r="K57" s="35"/>
      <c r="L57" s="106">
        <v>44562</v>
      </c>
      <c r="M57" s="107">
        <v>44926</v>
      </c>
      <c r="N57" s="37" t="s">
        <v>74</v>
      </c>
      <c r="O57" s="1"/>
      <c r="P57" s="2">
        <v>282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238">
        <v>59</v>
      </c>
      <c r="B58" s="31"/>
      <c r="C58" s="65" t="s">
        <v>108</v>
      </c>
      <c r="D58" s="65" t="s">
        <v>93</v>
      </c>
      <c r="E58" s="34" t="s">
        <v>135</v>
      </c>
      <c r="F58" s="34" t="s">
        <v>136</v>
      </c>
      <c r="G58" s="34" t="s">
        <v>137</v>
      </c>
      <c r="H58" s="35"/>
      <c r="I58" s="113" t="s">
        <v>199</v>
      </c>
      <c r="J58" s="115">
        <f t="shared" ref="J58:J61" si="12">SUM(O58:AC58)</f>
        <v>58</v>
      </c>
      <c r="K58" s="35"/>
      <c r="L58" s="106">
        <v>44562</v>
      </c>
      <c r="M58" s="107">
        <v>44926</v>
      </c>
      <c r="N58" s="37" t="s">
        <v>74</v>
      </c>
      <c r="O58" s="1"/>
      <c r="P58" s="2">
        <v>58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238">
        <v>60</v>
      </c>
      <c r="B59" s="31"/>
      <c r="C59" s="65" t="s">
        <v>106</v>
      </c>
      <c r="D59" s="65" t="s">
        <v>94</v>
      </c>
      <c r="E59" s="34" t="s">
        <v>135</v>
      </c>
      <c r="F59" s="34" t="s">
        <v>136</v>
      </c>
      <c r="G59" s="34" t="s">
        <v>137</v>
      </c>
      <c r="H59" s="35"/>
      <c r="I59" s="113" t="s">
        <v>199</v>
      </c>
      <c r="J59" s="115">
        <f t="shared" si="12"/>
        <v>125</v>
      </c>
      <c r="K59" s="35"/>
      <c r="L59" s="106">
        <v>44562</v>
      </c>
      <c r="M59" s="107">
        <v>44926</v>
      </c>
      <c r="N59" s="37" t="s">
        <v>74</v>
      </c>
      <c r="O59" s="1"/>
      <c r="P59" s="2">
        <v>125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238">
        <v>61</v>
      </c>
      <c r="B60" s="31"/>
      <c r="C60" s="65" t="s">
        <v>106</v>
      </c>
      <c r="D60" s="65" t="s">
        <v>189</v>
      </c>
      <c r="E60" s="34" t="s">
        <v>138</v>
      </c>
      <c r="F60" s="34" t="s">
        <v>136</v>
      </c>
      <c r="G60" s="34" t="s">
        <v>137</v>
      </c>
      <c r="H60" s="35"/>
      <c r="I60" s="113" t="s">
        <v>199</v>
      </c>
      <c r="J60" s="115">
        <f t="shared" si="12"/>
        <v>282</v>
      </c>
      <c r="K60" s="35"/>
      <c r="L60" s="106">
        <v>44562</v>
      </c>
      <c r="M60" s="107">
        <v>44926</v>
      </c>
      <c r="N60" s="37" t="s">
        <v>74</v>
      </c>
      <c r="O60" s="1"/>
      <c r="P60" s="2">
        <v>282</v>
      </c>
      <c r="Q60" s="2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238">
        <v>88</v>
      </c>
      <c r="B61" s="31"/>
      <c r="C61" s="65" t="s">
        <v>109</v>
      </c>
      <c r="D61" s="65" t="s">
        <v>189</v>
      </c>
      <c r="E61" s="34" t="s">
        <v>138</v>
      </c>
      <c r="F61" s="34" t="s">
        <v>136</v>
      </c>
      <c r="G61" s="34" t="s">
        <v>137</v>
      </c>
      <c r="H61" s="35"/>
      <c r="I61" s="113" t="s">
        <v>199</v>
      </c>
      <c r="J61" s="115">
        <f t="shared" si="12"/>
        <v>282</v>
      </c>
      <c r="K61" s="35"/>
      <c r="L61" s="105">
        <v>44927</v>
      </c>
      <c r="M61" s="105">
        <v>45291</v>
      </c>
      <c r="N61" s="37" t="s">
        <v>74</v>
      </c>
      <c r="O61" s="1"/>
      <c r="P61" s="2"/>
      <c r="Q61" s="2">
        <v>282</v>
      </c>
      <c r="R61" s="2"/>
      <c r="S61" s="2"/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238">
        <v>92</v>
      </c>
      <c r="B62" s="31"/>
      <c r="C62" s="65" t="s">
        <v>100</v>
      </c>
      <c r="D62" s="65" t="s">
        <v>189</v>
      </c>
      <c r="E62" s="34" t="s">
        <v>138</v>
      </c>
      <c r="F62" s="34" t="s">
        <v>136</v>
      </c>
      <c r="G62" s="34" t="s">
        <v>137</v>
      </c>
      <c r="H62" s="35"/>
      <c r="I62" s="113" t="s">
        <v>199</v>
      </c>
      <c r="J62" s="115">
        <f>SUM(O62:AC62)</f>
        <v>116</v>
      </c>
      <c r="K62" s="35"/>
      <c r="L62" s="105">
        <v>45292</v>
      </c>
      <c r="M62" s="105">
        <v>45657</v>
      </c>
      <c r="N62" s="37" t="s">
        <v>74</v>
      </c>
      <c r="O62" s="1"/>
      <c r="P62" s="2"/>
      <c r="Q62" s="2"/>
      <c r="R62" s="2">
        <v>116</v>
      </c>
      <c r="S62" s="2"/>
      <c r="T62" s="3"/>
      <c r="U62" s="3"/>
      <c r="V62" s="3"/>
      <c r="W62" s="3"/>
      <c r="X62" s="3"/>
      <c r="Y62" s="3"/>
      <c r="Z62" s="3"/>
      <c r="AA62" s="3"/>
      <c r="AB62" s="3"/>
      <c r="AC62" s="23"/>
    </row>
    <row r="63" spans="1:29" ht="45" x14ac:dyDescent="0.25">
      <c r="A63" s="238">
        <v>93</v>
      </c>
      <c r="B63" s="31"/>
      <c r="C63" s="65" t="s">
        <v>109</v>
      </c>
      <c r="D63" s="65" t="s">
        <v>73</v>
      </c>
      <c r="E63" s="34" t="s">
        <v>135</v>
      </c>
      <c r="F63" s="34" t="s">
        <v>136</v>
      </c>
      <c r="G63" s="34" t="s">
        <v>137</v>
      </c>
      <c r="H63" s="35"/>
      <c r="I63" s="114" t="s">
        <v>199</v>
      </c>
      <c r="J63" s="115">
        <f>SUM(O63:AC63)</f>
        <v>50</v>
      </c>
      <c r="K63" s="35"/>
      <c r="L63" s="105">
        <v>45292</v>
      </c>
      <c r="M63" s="105">
        <v>45657</v>
      </c>
      <c r="N63" s="37" t="s">
        <v>74</v>
      </c>
      <c r="O63" s="1"/>
      <c r="P63" s="2"/>
      <c r="Q63" s="2"/>
      <c r="R63" s="2">
        <v>50</v>
      </c>
      <c r="S63" s="2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238">
        <v>98</v>
      </c>
      <c r="B64" s="31"/>
      <c r="C64" s="65" t="s">
        <v>97</v>
      </c>
      <c r="D64" s="65" t="s">
        <v>105</v>
      </c>
      <c r="E64" s="34" t="s">
        <v>135</v>
      </c>
      <c r="F64" s="34" t="s">
        <v>136</v>
      </c>
      <c r="G64" s="34" t="s">
        <v>137</v>
      </c>
      <c r="H64" s="35"/>
      <c r="I64" s="114" t="s">
        <v>199</v>
      </c>
      <c r="J64" s="115">
        <f t="shared" ref="J64" si="13">SUM(O64:AC64)</f>
        <v>1100</v>
      </c>
      <c r="K64" s="35"/>
      <c r="L64" s="105">
        <v>45658</v>
      </c>
      <c r="M64" s="105">
        <v>46022</v>
      </c>
      <c r="N64" s="37" t="s">
        <v>74</v>
      </c>
      <c r="O64" s="1"/>
      <c r="P64" s="2"/>
      <c r="Q64" s="2"/>
      <c r="R64" s="2"/>
      <c r="S64" s="2">
        <v>1100</v>
      </c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45" x14ac:dyDescent="0.25">
      <c r="A65" s="238">
        <v>99</v>
      </c>
      <c r="B65" s="31"/>
      <c r="C65" s="65" t="s">
        <v>101</v>
      </c>
      <c r="D65" s="65" t="s">
        <v>94</v>
      </c>
      <c r="E65" s="34" t="s">
        <v>135</v>
      </c>
      <c r="F65" s="34" t="s">
        <v>136</v>
      </c>
      <c r="G65" s="34" t="s">
        <v>137</v>
      </c>
      <c r="H65" s="35"/>
      <c r="I65" s="113" t="s">
        <v>199</v>
      </c>
      <c r="J65" s="115">
        <f t="shared" ref="J65:J68" si="14">SUM(O65:AC65)</f>
        <v>51</v>
      </c>
      <c r="K65" s="35"/>
      <c r="L65" s="105">
        <v>45658</v>
      </c>
      <c r="M65" s="105">
        <v>46022</v>
      </c>
      <c r="N65" s="37" t="s">
        <v>74</v>
      </c>
      <c r="O65" s="1"/>
      <c r="P65" s="2"/>
      <c r="Q65" s="2"/>
      <c r="R65" s="2"/>
      <c r="S65" s="2">
        <v>51</v>
      </c>
      <c r="T65" s="3"/>
      <c r="U65" s="3"/>
      <c r="V65" s="3"/>
      <c r="W65" s="3"/>
      <c r="X65" s="3"/>
      <c r="Y65" s="3"/>
      <c r="Z65" s="3"/>
      <c r="AA65" s="3"/>
      <c r="AB65" s="3"/>
      <c r="AC65" s="23"/>
    </row>
    <row r="66" spans="1:29" ht="45" x14ac:dyDescent="0.25">
      <c r="A66" s="238">
        <v>100</v>
      </c>
      <c r="B66" s="31"/>
      <c r="C66" s="65" t="s">
        <v>101</v>
      </c>
      <c r="D66" s="65" t="s">
        <v>189</v>
      </c>
      <c r="E66" s="34" t="s">
        <v>138</v>
      </c>
      <c r="F66" s="34" t="s">
        <v>136</v>
      </c>
      <c r="G66" s="34" t="s">
        <v>137</v>
      </c>
      <c r="H66" s="35"/>
      <c r="I66" s="113" t="s">
        <v>199</v>
      </c>
      <c r="J66" s="115">
        <f t="shared" si="14"/>
        <v>116</v>
      </c>
      <c r="K66" s="35"/>
      <c r="L66" s="105">
        <v>45658</v>
      </c>
      <c r="M66" s="105">
        <v>46022</v>
      </c>
      <c r="N66" s="37" t="s">
        <v>74</v>
      </c>
      <c r="O66" s="1"/>
      <c r="P66" s="2"/>
      <c r="Q66" s="2"/>
      <c r="R66" s="2"/>
      <c r="S66" s="2">
        <v>116</v>
      </c>
      <c r="T66" s="3"/>
      <c r="U66" s="3"/>
      <c r="V66" s="3"/>
      <c r="W66" s="3"/>
      <c r="X66" s="3"/>
      <c r="Y66" s="3"/>
      <c r="Z66" s="3"/>
      <c r="AA66" s="3"/>
      <c r="AB66" s="3"/>
      <c r="AC66" s="23"/>
    </row>
    <row r="67" spans="1:29" ht="45" x14ac:dyDescent="0.25">
      <c r="A67" s="238">
        <v>101</v>
      </c>
      <c r="B67" s="31"/>
      <c r="C67" s="65" t="s">
        <v>102</v>
      </c>
      <c r="D67" s="65" t="s">
        <v>94</v>
      </c>
      <c r="E67" s="34" t="s">
        <v>135</v>
      </c>
      <c r="F67" s="34" t="s">
        <v>136</v>
      </c>
      <c r="G67" s="34" t="s">
        <v>137</v>
      </c>
      <c r="H67" s="35"/>
      <c r="I67" s="113" t="s">
        <v>199</v>
      </c>
      <c r="J67" s="115">
        <f t="shared" si="14"/>
        <v>51</v>
      </c>
      <c r="K67" s="35"/>
      <c r="L67" s="105">
        <v>45658</v>
      </c>
      <c r="M67" s="105">
        <v>46022</v>
      </c>
      <c r="N67" s="37" t="s">
        <v>74</v>
      </c>
      <c r="O67" s="1"/>
      <c r="P67" s="2"/>
      <c r="Q67" s="2"/>
      <c r="R67" s="2"/>
      <c r="S67" s="2">
        <v>51</v>
      </c>
      <c r="T67" s="3"/>
      <c r="U67" s="3"/>
      <c r="V67" s="3"/>
      <c r="W67" s="3"/>
      <c r="X67" s="3"/>
      <c r="Y67" s="3"/>
      <c r="Z67" s="3"/>
      <c r="AA67" s="3"/>
      <c r="AB67" s="3"/>
      <c r="AC67" s="23"/>
    </row>
    <row r="68" spans="1:29" ht="45" x14ac:dyDescent="0.25">
      <c r="A68" s="238">
        <v>102</v>
      </c>
      <c r="B68" s="31"/>
      <c r="C68" s="65" t="s">
        <v>102</v>
      </c>
      <c r="D68" s="65" t="s">
        <v>189</v>
      </c>
      <c r="E68" s="34" t="s">
        <v>138</v>
      </c>
      <c r="F68" s="34" t="s">
        <v>136</v>
      </c>
      <c r="G68" s="34" t="s">
        <v>137</v>
      </c>
      <c r="H68" s="35"/>
      <c r="I68" s="113" t="s">
        <v>199</v>
      </c>
      <c r="J68" s="115">
        <f t="shared" si="14"/>
        <v>116</v>
      </c>
      <c r="K68" s="35"/>
      <c r="L68" s="105">
        <v>45658</v>
      </c>
      <c r="M68" s="105">
        <v>46022</v>
      </c>
      <c r="N68" s="37" t="s">
        <v>74</v>
      </c>
      <c r="O68" s="1"/>
      <c r="P68" s="2"/>
      <c r="Q68" s="2"/>
      <c r="R68" s="2"/>
      <c r="S68" s="2">
        <v>116</v>
      </c>
      <c r="T68" s="3"/>
      <c r="U68" s="3"/>
      <c r="V68" s="3"/>
      <c r="W68" s="3"/>
      <c r="X68" s="3"/>
      <c r="Y68" s="3"/>
      <c r="Z68" s="3"/>
      <c r="AA68" s="3"/>
      <c r="AB68" s="3"/>
      <c r="AC68" s="23"/>
    </row>
    <row r="69" spans="1:29" ht="45" x14ac:dyDescent="0.25">
      <c r="A69" s="238">
        <v>124</v>
      </c>
      <c r="B69" s="31"/>
      <c r="C69" s="65" t="s">
        <v>96</v>
      </c>
      <c r="D69" s="65" t="s">
        <v>94</v>
      </c>
      <c r="E69" s="34" t="s">
        <v>135</v>
      </c>
      <c r="F69" s="34" t="s">
        <v>136</v>
      </c>
      <c r="G69" s="34" t="s">
        <v>137</v>
      </c>
      <c r="H69" s="35"/>
      <c r="I69" s="113" t="s">
        <v>199</v>
      </c>
      <c r="J69" s="115">
        <f t="shared" ref="J69" si="15">SUM(O69:AC69)</f>
        <v>51</v>
      </c>
      <c r="K69" s="35"/>
      <c r="L69" s="105">
        <v>46023</v>
      </c>
      <c r="M69" s="105">
        <v>46387</v>
      </c>
      <c r="N69" s="37" t="s">
        <v>50</v>
      </c>
      <c r="O69" s="1"/>
      <c r="P69" s="2"/>
      <c r="Q69" s="2"/>
      <c r="R69" s="2"/>
      <c r="S69" s="2"/>
      <c r="T69" s="3">
        <v>51</v>
      </c>
      <c r="U69" s="3"/>
      <c r="V69" s="3"/>
      <c r="W69" s="3"/>
      <c r="X69" s="3"/>
      <c r="Y69" s="3"/>
      <c r="Z69" s="3"/>
      <c r="AA69" s="3"/>
      <c r="AB69" s="3"/>
      <c r="AC69" s="23"/>
    </row>
    <row r="70" spans="1:29" ht="45" x14ac:dyDescent="0.25">
      <c r="A70" s="238">
        <v>125</v>
      </c>
      <c r="B70" s="31"/>
      <c r="C70" s="65" t="s">
        <v>99</v>
      </c>
      <c r="D70" s="65" t="s">
        <v>105</v>
      </c>
      <c r="E70" s="34" t="s">
        <v>135</v>
      </c>
      <c r="F70" s="34" t="s">
        <v>136</v>
      </c>
      <c r="G70" s="34" t="s">
        <v>137</v>
      </c>
      <c r="H70" s="35"/>
      <c r="I70" s="113" t="s">
        <v>199</v>
      </c>
      <c r="J70" s="115">
        <f>SUM(O70:AC70)</f>
        <v>224</v>
      </c>
      <c r="K70" s="35"/>
      <c r="L70" s="105">
        <v>46023</v>
      </c>
      <c r="M70" s="105">
        <v>46387</v>
      </c>
      <c r="N70" s="37" t="s">
        <v>50</v>
      </c>
      <c r="O70" s="1"/>
      <c r="P70" s="2"/>
      <c r="Q70" s="2"/>
      <c r="R70" s="2"/>
      <c r="S70" s="2"/>
      <c r="T70" s="3">
        <v>224</v>
      </c>
      <c r="U70" s="3"/>
      <c r="V70" s="3"/>
      <c r="W70" s="3"/>
      <c r="X70" s="3"/>
      <c r="Y70" s="3"/>
      <c r="Z70" s="3"/>
      <c r="AA70" s="3"/>
      <c r="AB70" s="3"/>
      <c r="AC70" s="23"/>
    </row>
    <row r="71" spans="1:29" ht="45" x14ac:dyDescent="0.25">
      <c r="A71" s="238">
        <v>126</v>
      </c>
      <c r="B71" s="31"/>
      <c r="C71" s="65" t="s">
        <v>119</v>
      </c>
      <c r="D71" s="65" t="s">
        <v>93</v>
      </c>
      <c r="E71" s="34" t="s">
        <v>135</v>
      </c>
      <c r="F71" s="34" t="s">
        <v>136</v>
      </c>
      <c r="G71" s="34" t="s">
        <v>137</v>
      </c>
      <c r="H71" s="35"/>
      <c r="I71" s="113" t="s">
        <v>199</v>
      </c>
      <c r="J71" s="115">
        <f t="shared" ref="J71:J73" si="16">SUM(O71:AC71)</f>
        <v>50</v>
      </c>
      <c r="K71" s="35"/>
      <c r="L71" s="105">
        <v>46023</v>
      </c>
      <c r="M71" s="105">
        <v>46387</v>
      </c>
      <c r="N71" s="37" t="s">
        <v>50</v>
      </c>
      <c r="O71" s="1"/>
      <c r="P71" s="2"/>
      <c r="Q71" s="2"/>
      <c r="R71" s="2"/>
      <c r="S71" s="2"/>
      <c r="T71" s="3">
        <v>50</v>
      </c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238">
        <v>127</v>
      </c>
      <c r="B72" s="31"/>
      <c r="C72" s="65" t="s">
        <v>119</v>
      </c>
      <c r="D72" s="65" t="s">
        <v>189</v>
      </c>
      <c r="E72" s="34" t="s">
        <v>138</v>
      </c>
      <c r="F72" s="34" t="s">
        <v>136</v>
      </c>
      <c r="G72" s="34" t="s">
        <v>137</v>
      </c>
      <c r="H72" s="35"/>
      <c r="I72" s="113" t="s">
        <v>199</v>
      </c>
      <c r="J72" s="115">
        <f t="shared" si="16"/>
        <v>282</v>
      </c>
      <c r="K72" s="35"/>
      <c r="L72" s="105">
        <v>46023</v>
      </c>
      <c r="M72" s="105">
        <v>46387</v>
      </c>
      <c r="N72" s="37" t="s">
        <v>50</v>
      </c>
      <c r="O72" s="1"/>
      <c r="P72" s="2"/>
      <c r="Q72" s="2"/>
      <c r="R72" s="2"/>
      <c r="S72" s="2"/>
      <c r="T72" s="3">
        <v>282</v>
      </c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238">
        <v>155</v>
      </c>
      <c r="B73" s="31"/>
      <c r="C73" s="65" t="s">
        <v>106</v>
      </c>
      <c r="D73" s="65" t="s">
        <v>73</v>
      </c>
      <c r="E73" s="34" t="s">
        <v>135</v>
      </c>
      <c r="F73" s="34" t="s">
        <v>136</v>
      </c>
      <c r="G73" s="34" t="s">
        <v>137</v>
      </c>
      <c r="H73" s="35"/>
      <c r="I73" s="113" t="s">
        <v>199</v>
      </c>
      <c r="J73" s="115">
        <f t="shared" si="16"/>
        <v>50</v>
      </c>
      <c r="K73" s="35"/>
      <c r="L73" s="105">
        <v>47119</v>
      </c>
      <c r="M73" s="105">
        <v>47483</v>
      </c>
      <c r="N73" s="58" t="s">
        <v>50</v>
      </c>
      <c r="O73" s="1"/>
      <c r="P73" s="2"/>
      <c r="Q73" s="2"/>
      <c r="R73" s="2"/>
      <c r="S73" s="2"/>
      <c r="T73" s="3"/>
      <c r="U73" s="3"/>
      <c r="V73" s="3"/>
      <c r="W73" s="3">
        <v>50</v>
      </c>
      <c r="X73" s="3"/>
      <c r="Y73" s="3"/>
      <c r="Z73" s="3"/>
      <c r="AA73" s="3"/>
      <c r="AB73" s="3"/>
      <c r="AC73" s="4"/>
    </row>
    <row r="74" spans="1:29" ht="45" x14ac:dyDescent="0.25">
      <c r="A74" s="238">
        <v>156</v>
      </c>
      <c r="B74" s="31"/>
      <c r="C74" s="65" t="s">
        <v>111</v>
      </c>
      <c r="D74" s="65" t="s">
        <v>93</v>
      </c>
      <c r="E74" s="34" t="s">
        <v>135</v>
      </c>
      <c r="F74" s="34" t="s">
        <v>136</v>
      </c>
      <c r="G74" s="34" t="s">
        <v>137</v>
      </c>
      <c r="H74" s="35"/>
      <c r="I74" s="113" t="s">
        <v>199</v>
      </c>
      <c r="J74" s="115">
        <f t="shared" ref="J74:J95" si="17">SUM(O74:AC74)</f>
        <v>24</v>
      </c>
      <c r="K74" s="35"/>
      <c r="L74" s="105">
        <v>47119</v>
      </c>
      <c r="M74" s="105">
        <v>47483</v>
      </c>
      <c r="N74" s="37" t="s">
        <v>50</v>
      </c>
      <c r="O74" s="1"/>
      <c r="P74" s="2"/>
      <c r="Q74" s="2"/>
      <c r="R74" s="2"/>
      <c r="S74" s="2"/>
      <c r="T74" s="3"/>
      <c r="U74" s="3"/>
      <c r="V74" s="3"/>
      <c r="W74" s="3">
        <v>24</v>
      </c>
      <c r="X74" s="3"/>
      <c r="Y74" s="3"/>
      <c r="Z74" s="3"/>
      <c r="AA74" s="3"/>
      <c r="AB74" s="3"/>
      <c r="AC74" s="23"/>
    </row>
    <row r="75" spans="1:29" ht="45" x14ac:dyDescent="0.25">
      <c r="A75" s="238">
        <v>157</v>
      </c>
      <c r="B75" s="31"/>
      <c r="C75" s="65" t="s">
        <v>111</v>
      </c>
      <c r="D75" s="65" t="s">
        <v>189</v>
      </c>
      <c r="E75" s="34" t="s">
        <v>138</v>
      </c>
      <c r="F75" s="34" t="s">
        <v>136</v>
      </c>
      <c r="G75" s="34" t="s">
        <v>137</v>
      </c>
      <c r="H75" s="35"/>
      <c r="I75" s="113" t="s">
        <v>199</v>
      </c>
      <c r="J75" s="115">
        <f t="shared" si="17"/>
        <v>116</v>
      </c>
      <c r="K75" s="35"/>
      <c r="L75" s="105">
        <v>47119</v>
      </c>
      <c r="M75" s="105">
        <v>47483</v>
      </c>
      <c r="N75" s="37" t="s">
        <v>50</v>
      </c>
      <c r="O75" s="1"/>
      <c r="P75" s="2"/>
      <c r="Q75" s="2"/>
      <c r="R75" s="2"/>
      <c r="S75" s="2"/>
      <c r="T75" s="3"/>
      <c r="U75" s="3"/>
      <c r="V75" s="3"/>
      <c r="W75" s="3">
        <v>116</v>
      </c>
      <c r="X75" s="3"/>
      <c r="Y75" s="3"/>
      <c r="Z75" s="3"/>
      <c r="AA75" s="3"/>
      <c r="AB75" s="3"/>
      <c r="AC75" s="23"/>
    </row>
    <row r="76" spans="1:29" ht="45" x14ac:dyDescent="0.25">
      <c r="A76" s="238">
        <v>162</v>
      </c>
      <c r="B76" s="31"/>
      <c r="C76" s="65" t="s">
        <v>116</v>
      </c>
      <c r="D76" s="65" t="s">
        <v>93</v>
      </c>
      <c r="E76" s="34" t="s">
        <v>135</v>
      </c>
      <c r="F76" s="34" t="s">
        <v>136</v>
      </c>
      <c r="G76" s="34" t="s">
        <v>137</v>
      </c>
      <c r="H76" s="35"/>
      <c r="I76" s="113" t="s">
        <v>199</v>
      </c>
      <c r="J76" s="115">
        <f t="shared" si="17"/>
        <v>24</v>
      </c>
      <c r="K76" s="35"/>
      <c r="L76" s="105">
        <v>47484</v>
      </c>
      <c r="M76" s="105">
        <v>47848</v>
      </c>
      <c r="N76" s="37" t="s">
        <v>50</v>
      </c>
      <c r="O76" s="1"/>
      <c r="P76" s="2"/>
      <c r="Q76" s="2"/>
      <c r="R76" s="2"/>
      <c r="S76" s="2"/>
      <c r="T76" s="3"/>
      <c r="U76" s="3"/>
      <c r="V76" s="3"/>
      <c r="W76" s="3"/>
      <c r="X76" s="3">
        <v>24</v>
      </c>
      <c r="Y76" s="3"/>
      <c r="Z76" s="3"/>
      <c r="AA76" s="3"/>
      <c r="AB76" s="3"/>
      <c r="AC76" s="23"/>
    </row>
    <row r="77" spans="1:29" ht="45" x14ac:dyDescent="0.25">
      <c r="A77" s="238">
        <v>163</v>
      </c>
      <c r="B77" s="31"/>
      <c r="C77" s="65" t="s">
        <v>116</v>
      </c>
      <c r="D77" s="65" t="s">
        <v>189</v>
      </c>
      <c r="E77" s="34" t="s">
        <v>138</v>
      </c>
      <c r="F77" s="34" t="s">
        <v>136</v>
      </c>
      <c r="G77" s="34" t="s">
        <v>137</v>
      </c>
      <c r="H77" s="35"/>
      <c r="I77" s="113" t="s">
        <v>199</v>
      </c>
      <c r="J77" s="115">
        <f t="shared" si="17"/>
        <v>116</v>
      </c>
      <c r="K77" s="35"/>
      <c r="L77" s="105">
        <v>47484</v>
      </c>
      <c r="M77" s="105">
        <v>47848</v>
      </c>
      <c r="N77" s="37" t="s">
        <v>50</v>
      </c>
      <c r="O77" s="1"/>
      <c r="P77" s="2"/>
      <c r="Q77" s="2"/>
      <c r="R77" s="2"/>
      <c r="S77" s="2"/>
      <c r="T77" s="3"/>
      <c r="U77" s="3"/>
      <c r="V77" s="3"/>
      <c r="W77" s="3"/>
      <c r="X77" s="3">
        <v>116</v>
      </c>
      <c r="Y77" s="3"/>
      <c r="Z77" s="3"/>
      <c r="AA77" s="3"/>
      <c r="AB77" s="3"/>
      <c r="AC77" s="23"/>
    </row>
    <row r="78" spans="1:29" ht="45" x14ac:dyDescent="0.25">
      <c r="A78" s="238">
        <v>160</v>
      </c>
      <c r="B78" s="31"/>
      <c r="C78" s="65" t="s">
        <v>117</v>
      </c>
      <c r="D78" s="65" t="s">
        <v>93</v>
      </c>
      <c r="E78" s="34" t="s">
        <v>135</v>
      </c>
      <c r="F78" s="34" t="s">
        <v>136</v>
      </c>
      <c r="G78" s="34" t="s">
        <v>137</v>
      </c>
      <c r="H78" s="35"/>
      <c r="I78" s="113" t="s">
        <v>199</v>
      </c>
      <c r="J78" s="115">
        <f t="shared" si="17"/>
        <v>54</v>
      </c>
      <c r="K78" s="35"/>
      <c r="L78" s="105">
        <v>47849</v>
      </c>
      <c r="M78" s="105">
        <v>48579</v>
      </c>
      <c r="N78" s="37" t="s">
        <v>50</v>
      </c>
      <c r="O78" s="1"/>
      <c r="P78" s="2"/>
      <c r="Q78" s="2"/>
      <c r="R78" s="2"/>
      <c r="S78" s="2"/>
      <c r="T78" s="3"/>
      <c r="U78" s="3"/>
      <c r="V78" s="3"/>
      <c r="W78" s="3"/>
      <c r="X78" s="3"/>
      <c r="Y78" s="3">
        <v>27</v>
      </c>
      <c r="Z78" s="3">
        <v>27</v>
      </c>
      <c r="AA78" s="3"/>
      <c r="AB78" s="3"/>
      <c r="AC78" s="23"/>
    </row>
    <row r="79" spans="1:29" ht="45" x14ac:dyDescent="0.25">
      <c r="A79" s="238">
        <v>161</v>
      </c>
      <c r="B79" s="31"/>
      <c r="C79" s="65" t="s">
        <v>117</v>
      </c>
      <c r="D79" s="65" t="s">
        <v>189</v>
      </c>
      <c r="E79" s="34" t="s">
        <v>138</v>
      </c>
      <c r="F79" s="34" t="s">
        <v>136</v>
      </c>
      <c r="G79" s="34" t="s">
        <v>137</v>
      </c>
      <c r="H79" s="35"/>
      <c r="I79" s="113" t="s">
        <v>199</v>
      </c>
      <c r="J79" s="115">
        <f t="shared" si="17"/>
        <v>48</v>
      </c>
      <c r="K79" s="35"/>
      <c r="L79" s="105">
        <v>47849</v>
      </c>
      <c r="M79" s="105">
        <v>48579</v>
      </c>
      <c r="N79" s="37" t="s">
        <v>50</v>
      </c>
      <c r="O79" s="1"/>
      <c r="P79" s="2"/>
      <c r="Q79" s="2"/>
      <c r="R79" s="2"/>
      <c r="S79" s="2"/>
      <c r="T79" s="3"/>
      <c r="U79" s="3"/>
      <c r="V79" s="3"/>
      <c r="W79" s="3"/>
      <c r="X79" s="3"/>
      <c r="Y79" s="3">
        <v>24</v>
      </c>
      <c r="Z79" s="3">
        <v>24</v>
      </c>
      <c r="AA79" s="3"/>
      <c r="AB79" s="3"/>
      <c r="AC79" s="23"/>
    </row>
    <row r="80" spans="1:29" ht="45" x14ac:dyDescent="0.25">
      <c r="A80" s="238">
        <v>62</v>
      </c>
      <c r="B80" s="31"/>
      <c r="C80" s="65" t="s">
        <v>67</v>
      </c>
      <c r="D80" s="65" t="s">
        <v>164</v>
      </c>
      <c r="E80" s="34" t="s">
        <v>138</v>
      </c>
      <c r="F80" s="34" t="s">
        <v>136</v>
      </c>
      <c r="G80" s="34" t="s">
        <v>137</v>
      </c>
      <c r="H80" s="35"/>
      <c r="I80" s="113" t="s">
        <v>199</v>
      </c>
      <c r="J80" s="115">
        <f>SUM(O80:AC80)</f>
        <v>248</v>
      </c>
      <c r="K80" s="36"/>
      <c r="L80" s="105">
        <v>44562</v>
      </c>
      <c r="M80" s="105">
        <v>46022</v>
      </c>
      <c r="N80" s="58" t="s">
        <v>74</v>
      </c>
      <c r="O80" s="1"/>
      <c r="P80" s="2">
        <v>62</v>
      </c>
      <c r="Q80" s="2">
        <v>62</v>
      </c>
      <c r="R80" s="2">
        <v>62</v>
      </c>
      <c r="S80" s="2">
        <v>62</v>
      </c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238">
        <v>128</v>
      </c>
      <c r="B81" s="31"/>
      <c r="C81" s="65" t="s">
        <v>67</v>
      </c>
      <c r="D81" s="65" t="s">
        <v>164</v>
      </c>
      <c r="E81" s="34" t="s">
        <v>138</v>
      </c>
      <c r="F81" s="34" t="s">
        <v>136</v>
      </c>
      <c r="G81" s="34" t="s">
        <v>137</v>
      </c>
      <c r="H81" s="35"/>
      <c r="I81" s="113" t="s">
        <v>199</v>
      </c>
      <c r="J81" s="115">
        <f t="shared" ref="J81" si="18">SUM(O81:AC81)</f>
        <v>530</v>
      </c>
      <c r="K81" s="36"/>
      <c r="L81" s="105">
        <v>46023</v>
      </c>
      <c r="M81" s="105">
        <v>49674</v>
      </c>
      <c r="N81" s="37" t="s">
        <v>50</v>
      </c>
      <c r="O81" s="1"/>
      <c r="P81" s="2"/>
      <c r="Q81" s="2"/>
      <c r="R81" s="2"/>
      <c r="S81" s="2"/>
      <c r="T81" s="3">
        <v>53</v>
      </c>
      <c r="U81" s="3">
        <v>53</v>
      </c>
      <c r="V81" s="3">
        <v>53</v>
      </c>
      <c r="W81" s="3">
        <v>53</v>
      </c>
      <c r="X81" s="3">
        <v>53</v>
      </c>
      <c r="Y81" s="3">
        <v>53</v>
      </c>
      <c r="Z81" s="3">
        <v>53</v>
      </c>
      <c r="AA81" s="3">
        <v>53</v>
      </c>
      <c r="AB81" s="3">
        <v>53</v>
      </c>
      <c r="AC81" s="4">
        <v>53</v>
      </c>
    </row>
    <row r="82" spans="1:29" ht="45" x14ac:dyDescent="0.25">
      <c r="A82" s="238">
        <v>63</v>
      </c>
      <c r="B82" s="31"/>
      <c r="C82" s="65" t="s">
        <v>67</v>
      </c>
      <c r="D82" s="65" t="s">
        <v>166</v>
      </c>
      <c r="E82" s="34" t="s">
        <v>138</v>
      </c>
      <c r="F82" s="34" t="s">
        <v>136</v>
      </c>
      <c r="G82" s="34" t="s">
        <v>137</v>
      </c>
      <c r="H82" s="35"/>
      <c r="I82" s="113" t="s">
        <v>199</v>
      </c>
      <c r="J82" s="115">
        <f>SUM(O82:AC82)</f>
        <v>248</v>
      </c>
      <c r="K82" s="36"/>
      <c r="L82" s="105">
        <v>44562</v>
      </c>
      <c r="M82" s="105">
        <v>46022</v>
      </c>
      <c r="N82" s="58" t="s">
        <v>74</v>
      </c>
      <c r="O82" s="1"/>
      <c r="P82" s="2">
        <v>62</v>
      </c>
      <c r="Q82" s="2">
        <v>62</v>
      </c>
      <c r="R82" s="2">
        <v>62</v>
      </c>
      <c r="S82" s="2">
        <v>62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238">
        <v>129</v>
      </c>
      <c r="B83" s="31"/>
      <c r="C83" s="65" t="s">
        <v>67</v>
      </c>
      <c r="D83" s="65" t="s">
        <v>166</v>
      </c>
      <c r="E83" s="34" t="s">
        <v>138</v>
      </c>
      <c r="F83" s="34" t="s">
        <v>136</v>
      </c>
      <c r="G83" s="34" t="s">
        <v>137</v>
      </c>
      <c r="H83" s="35"/>
      <c r="I83" s="113" t="s">
        <v>199</v>
      </c>
      <c r="J83" s="115">
        <f t="shared" ref="J83:J87" si="19">SUM(O83:AC83)</f>
        <v>530</v>
      </c>
      <c r="K83" s="36"/>
      <c r="L83" s="105">
        <v>46023</v>
      </c>
      <c r="M83" s="105">
        <v>49674</v>
      </c>
      <c r="N83" s="37" t="s">
        <v>50</v>
      </c>
      <c r="O83" s="1"/>
      <c r="P83" s="2"/>
      <c r="Q83" s="2"/>
      <c r="R83" s="2"/>
      <c r="S83" s="2"/>
      <c r="T83" s="3">
        <v>53</v>
      </c>
      <c r="U83" s="3">
        <v>53</v>
      </c>
      <c r="V83" s="3">
        <v>53</v>
      </c>
      <c r="W83" s="3">
        <v>53</v>
      </c>
      <c r="X83" s="3">
        <v>53</v>
      </c>
      <c r="Y83" s="3">
        <v>53</v>
      </c>
      <c r="Z83" s="3">
        <v>53</v>
      </c>
      <c r="AA83" s="3">
        <v>53</v>
      </c>
      <c r="AB83" s="3">
        <v>53</v>
      </c>
      <c r="AC83" s="4">
        <v>53</v>
      </c>
    </row>
    <row r="84" spans="1:29" ht="45" x14ac:dyDescent="0.25">
      <c r="A84" s="238">
        <v>64</v>
      </c>
      <c r="B84" s="31"/>
      <c r="C84" s="65" t="s">
        <v>68</v>
      </c>
      <c r="D84" s="65" t="s">
        <v>164</v>
      </c>
      <c r="E84" s="34" t="s">
        <v>138</v>
      </c>
      <c r="F84" s="34" t="s">
        <v>136</v>
      </c>
      <c r="G84" s="34" t="s">
        <v>137</v>
      </c>
      <c r="H84" s="35"/>
      <c r="I84" s="113" t="s">
        <v>199</v>
      </c>
      <c r="J84" s="115">
        <f t="shared" si="19"/>
        <v>556</v>
      </c>
      <c r="K84" s="36"/>
      <c r="L84" s="105">
        <v>44562</v>
      </c>
      <c r="M84" s="105">
        <v>46022</v>
      </c>
      <c r="N84" s="58" t="s">
        <v>74</v>
      </c>
      <c r="O84" s="1"/>
      <c r="P84" s="2">
        <v>139</v>
      </c>
      <c r="Q84" s="2">
        <v>139</v>
      </c>
      <c r="R84" s="2">
        <v>139</v>
      </c>
      <c r="S84" s="2">
        <v>139</v>
      </c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238">
        <v>130</v>
      </c>
      <c r="B85" s="31"/>
      <c r="C85" s="65" t="s">
        <v>68</v>
      </c>
      <c r="D85" s="65" t="s">
        <v>164</v>
      </c>
      <c r="E85" s="34" t="s">
        <v>138</v>
      </c>
      <c r="F85" s="34" t="s">
        <v>136</v>
      </c>
      <c r="G85" s="34" t="s">
        <v>137</v>
      </c>
      <c r="H85" s="35"/>
      <c r="I85" s="113" t="s">
        <v>199</v>
      </c>
      <c r="J85" s="115">
        <f>SUM(O85:AC85)</f>
        <v>1200</v>
      </c>
      <c r="K85" s="36"/>
      <c r="L85" s="105">
        <v>46023</v>
      </c>
      <c r="M85" s="105">
        <v>49674</v>
      </c>
      <c r="N85" s="37" t="s">
        <v>50</v>
      </c>
      <c r="O85" s="1"/>
      <c r="P85" s="2"/>
      <c r="Q85" s="2"/>
      <c r="R85" s="2"/>
      <c r="S85" s="2"/>
      <c r="T85" s="3">
        <v>120</v>
      </c>
      <c r="U85" s="3">
        <v>120</v>
      </c>
      <c r="V85" s="3">
        <v>120</v>
      </c>
      <c r="W85" s="3">
        <v>120</v>
      </c>
      <c r="X85" s="3">
        <v>120</v>
      </c>
      <c r="Y85" s="3">
        <v>120</v>
      </c>
      <c r="Z85" s="3">
        <v>120</v>
      </c>
      <c r="AA85" s="3">
        <v>120</v>
      </c>
      <c r="AB85" s="3">
        <v>120</v>
      </c>
      <c r="AC85" s="4">
        <v>120</v>
      </c>
    </row>
    <row r="86" spans="1:29" ht="45" x14ac:dyDescent="0.25">
      <c r="A86" s="238">
        <v>65</v>
      </c>
      <c r="B86" s="31"/>
      <c r="C86" s="65" t="s">
        <v>68</v>
      </c>
      <c r="D86" s="65" t="s">
        <v>166</v>
      </c>
      <c r="E86" s="34" t="s">
        <v>138</v>
      </c>
      <c r="F86" s="34" t="s">
        <v>136</v>
      </c>
      <c r="G86" s="34" t="s">
        <v>137</v>
      </c>
      <c r="H86" s="35"/>
      <c r="I86" s="113" t="s">
        <v>199</v>
      </c>
      <c r="J86" s="115">
        <f>SUM(O86:AC86)</f>
        <v>556</v>
      </c>
      <c r="K86" s="36"/>
      <c r="L86" s="105">
        <v>44562</v>
      </c>
      <c r="M86" s="105">
        <v>46022</v>
      </c>
      <c r="N86" s="58" t="s">
        <v>74</v>
      </c>
      <c r="O86" s="1"/>
      <c r="P86" s="2">
        <v>139</v>
      </c>
      <c r="Q86" s="2">
        <v>139</v>
      </c>
      <c r="R86" s="2">
        <v>139</v>
      </c>
      <c r="S86" s="2">
        <v>139</v>
      </c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238">
        <v>131</v>
      </c>
      <c r="B87" s="31"/>
      <c r="C87" s="65" t="s">
        <v>68</v>
      </c>
      <c r="D87" s="65" t="s">
        <v>166</v>
      </c>
      <c r="E87" s="34" t="s">
        <v>138</v>
      </c>
      <c r="F87" s="34" t="s">
        <v>136</v>
      </c>
      <c r="G87" s="34" t="s">
        <v>137</v>
      </c>
      <c r="H87" s="35"/>
      <c r="I87" s="113" t="s">
        <v>199</v>
      </c>
      <c r="J87" s="115">
        <f t="shared" si="19"/>
        <v>1200</v>
      </c>
      <c r="K87" s="36"/>
      <c r="L87" s="105">
        <v>46023</v>
      </c>
      <c r="M87" s="105">
        <v>49674</v>
      </c>
      <c r="N87" s="37" t="s">
        <v>50</v>
      </c>
      <c r="O87" s="1"/>
      <c r="P87" s="2"/>
      <c r="Q87" s="2"/>
      <c r="R87" s="2"/>
      <c r="S87" s="2"/>
      <c r="T87" s="3">
        <v>120</v>
      </c>
      <c r="U87" s="3">
        <v>120</v>
      </c>
      <c r="V87" s="3">
        <v>120</v>
      </c>
      <c r="W87" s="3">
        <v>120</v>
      </c>
      <c r="X87" s="3">
        <v>120</v>
      </c>
      <c r="Y87" s="3">
        <v>120</v>
      </c>
      <c r="Z87" s="3">
        <v>120</v>
      </c>
      <c r="AA87" s="3">
        <v>120</v>
      </c>
      <c r="AB87" s="3">
        <v>120</v>
      </c>
      <c r="AC87" s="4">
        <v>120</v>
      </c>
    </row>
    <row r="88" spans="1:29" ht="45" x14ac:dyDescent="0.25">
      <c r="A88" s="238">
        <v>66</v>
      </c>
      <c r="B88" s="31"/>
      <c r="C88" s="65" t="s">
        <v>69</v>
      </c>
      <c r="D88" s="65" t="s">
        <v>164</v>
      </c>
      <c r="E88" s="34" t="s">
        <v>138</v>
      </c>
      <c r="F88" s="34" t="s">
        <v>136</v>
      </c>
      <c r="G88" s="34" t="s">
        <v>137</v>
      </c>
      <c r="H88" s="35"/>
      <c r="I88" s="113" t="s">
        <v>199</v>
      </c>
      <c r="J88" s="115">
        <f>SUM(O88:AC88)</f>
        <v>488</v>
      </c>
      <c r="K88" s="36"/>
      <c r="L88" s="105">
        <v>44562</v>
      </c>
      <c r="M88" s="105">
        <v>46022</v>
      </c>
      <c r="N88" s="58" t="s">
        <v>74</v>
      </c>
      <c r="O88" s="1"/>
      <c r="P88" s="2">
        <v>122</v>
      </c>
      <c r="Q88" s="2">
        <v>122</v>
      </c>
      <c r="R88" s="2">
        <v>122</v>
      </c>
      <c r="S88" s="2">
        <v>122</v>
      </c>
      <c r="T88" s="3"/>
      <c r="U88" s="3"/>
      <c r="V88" s="3"/>
      <c r="W88" s="3"/>
      <c r="X88" s="3"/>
      <c r="Y88" s="3"/>
      <c r="Z88" s="3"/>
      <c r="AA88" s="3"/>
      <c r="AB88" s="3"/>
      <c r="AC88" s="23"/>
    </row>
    <row r="89" spans="1:29" ht="45" x14ac:dyDescent="0.25">
      <c r="A89" s="238">
        <v>132</v>
      </c>
      <c r="B89" s="31"/>
      <c r="C89" s="65" t="s">
        <v>69</v>
      </c>
      <c r="D89" s="65" t="s">
        <v>164</v>
      </c>
      <c r="E89" s="34" t="s">
        <v>138</v>
      </c>
      <c r="F89" s="34" t="s">
        <v>136</v>
      </c>
      <c r="G89" s="34" t="s">
        <v>137</v>
      </c>
      <c r="H89" s="35"/>
      <c r="I89" s="113" t="s">
        <v>199</v>
      </c>
      <c r="J89" s="115">
        <f>SUM(O89:AC89)</f>
        <v>1060</v>
      </c>
      <c r="K89" s="36"/>
      <c r="L89" s="105">
        <v>46023</v>
      </c>
      <c r="M89" s="105">
        <v>49674</v>
      </c>
      <c r="N89" s="37" t="s">
        <v>50</v>
      </c>
      <c r="O89" s="1"/>
      <c r="P89" s="2"/>
      <c r="Q89" s="2"/>
      <c r="R89" s="2"/>
      <c r="S89" s="2"/>
      <c r="T89" s="3">
        <v>106</v>
      </c>
      <c r="U89" s="3">
        <v>106</v>
      </c>
      <c r="V89" s="3">
        <v>106</v>
      </c>
      <c r="W89" s="3">
        <v>106</v>
      </c>
      <c r="X89" s="3">
        <v>106</v>
      </c>
      <c r="Y89" s="3">
        <v>106</v>
      </c>
      <c r="Z89" s="3">
        <v>106</v>
      </c>
      <c r="AA89" s="3">
        <v>106</v>
      </c>
      <c r="AB89" s="3">
        <v>106</v>
      </c>
      <c r="AC89" s="4">
        <v>106</v>
      </c>
    </row>
    <row r="90" spans="1:29" ht="45" x14ac:dyDescent="0.25">
      <c r="A90" s="238">
        <v>67</v>
      </c>
      <c r="B90" s="31"/>
      <c r="C90" s="65" t="s">
        <v>69</v>
      </c>
      <c r="D90" s="65" t="s">
        <v>166</v>
      </c>
      <c r="E90" s="34" t="s">
        <v>138</v>
      </c>
      <c r="F90" s="34" t="s">
        <v>136</v>
      </c>
      <c r="G90" s="34" t="s">
        <v>137</v>
      </c>
      <c r="H90" s="35"/>
      <c r="I90" s="113" t="s">
        <v>199</v>
      </c>
      <c r="J90" s="115">
        <f>SUM(O90:AC90)</f>
        <v>488</v>
      </c>
      <c r="K90" s="36"/>
      <c r="L90" s="105">
        <v>44562</v>
      </c>
      <c r="M90" s="105">
        <v>46022</v>
      </c>
      <c r="N90" s="58" t="s">
        <v>74</v>
      </c>
      <c r="O90" s="1"/>
      <c r="P90" s="2">
        <v>122</v>
      </c>
      <c r="Q90" s="2">
        <v>122</v>
      </c>
      <c r="R90" s="2">
        <v>122</v>
      </c>
      <c r="S90" s="2">
        <v>122</v>
      </c>
      <c r="T90" s="3"/>
      <c r="U90" s="3"/>
      <c r="V90" s="3"/>
      <c r="W90" s="3"/>
      <c r="X90" s="3"/>
      <c r="Y90" s="3"/>
      <c r="Z90" s="3"/>
      <c r="AA90" s="3"/>
      <c r="AB90" s="3"/>
      <c r="AC90" s="23"/>
    </row>
    <row r="91" spans="1:29" ht="45" x14ac:dyDescent="0.25">
      <c r="A91" s="238">
        <v>133</v>
      </c>
      <c r="B91" s="31"/>
      <c r="C91" s="65" t="s">
        <v>69</v>
      </c>
      <c r="D91" s="65" t="s">
        <v>166</v>
      </c>
      <c r="E91" s="34" t="s">
        <v>138</v>
      </c>
      <c r="F91" s="34" t="s">
        <v>136</v>
      </c>
      <c r="G91" s="34" t="s">
        <v>137</v>
      </c>
      <c r="H91" s="35"/>
      <c r="I91" s="113" t="s">
        <v>199</v>
      </c>
      <c r="J91" s="115">
        <f t="shared" si="17"/>
        <v>1060</v>
      </c>
      <c r="K91" s="36"/>
      <c r="L91" s="105">
        <v>46023</v>
      </c>
      <c r="M91" s="105">
        <v>49674</v>
      </c>
      <c r="N91" s="37" t="s">
        <v>50</v>
      </c>
      <c r="O91" s="1"/>
      <c r="P91" s="2"/>
      <c r="Q91" s="2"/>
      <c r="R91" s="2"/>
      <c r="S91" s="2"/>
      <c r="T91" s="3">
        <v>106</v>
      </c>
      <c r="U91" s="3">
        <v>106</v>
      </c>
      <c r="V91" s="3">
        <v>106</v>
      </c>
      <c r="W91" s="3">
        <v>106</v>
      </c>
      <c r="X91" s="3">
        <v>106</v>
      </c>
      <c r="Y91" s="3">
        <v>106</v>
      </c>
      <c r="Z91" s="3">
        <v>106</v>
      </c>
      <c r="AA91" s="3">
        <v>106</v>
      </c>
      <c r="AB91" s="3">
        <v>106</v>
      </c>
      <c r="AC91" s="4">
        <v>106</v>
      </c>
    </row>
    <row r="92" spans="1:29" ht="45" x14ac:dyDescent="0.25">
      <c r="A92" s="238">
        <v>68</v>
      </c>
      <c r="B92" s="31"/>
      <c r="C92" s="65" t="s">
        <v>66</v>
      </c>
      <c r="D92" s="65" t="s">
        <v>164</v>
      </c>
      <c r="E92" s="34" t="s">
        <v>138</v>
      </c>
      <c r="F92" s="34" t="s">
        <v>136</v>
      </c>
      <c r="G92" s="34" t="s">
        <v>137</v>
      </c>
      <c r="H92" s="35"/>
      <c r="I92" s="113" t="s">
        <v>199</v>
      </c>
      <c r="J92" s="115">
        <f t="shared" si="17"/>
        <v>804</v>
      </c>
      <c r="K92" s="36"/>
      <c r="L92" s="105">
        <v>44562</v>
      </c>
      <c r="M92" s="105">
        <v>46022</v>
      </c>
      <c r="N92" s="58" t="s">
        <v>74</v>
      </c>
      <c r="O92" s="1"/>
      <c r="P92" s="2">
        <v>201</v>
      </c>
      <c r="Q92" s="2">
        <v>201</v>
      </c>
      <c r="R92" s="2">
        <v>201</v>
      </c>
      <c r="S92" s="2">
        <v>201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238">
        <v>134</v>
      </c>
      <c r="B93" s="31"/>
      <c r="C93" s="65" t="s">
        <v>66</v>
      </c>
      <c r="D93" s="65" t="s">
        <v>164</v>
      </c>
      <c r="E93" s="34" t="s">
        <v>138</v>
      </c>
      <c r="F93" s="34" t="s">
        <v>136</v>
      </c>
      <c r="G93" s="34" t="s">
        <v>137</v>
      </c>
      <c r="H93" s="35"/>
      <c r="I93" s="113" t="s">
        <v>199</v>
      </c>
      <c r="J93" s="115">
        <f>SUM(O93:AC93)</f>
        <v>3020</v>
      </c>
      <c r="K93" s="36"/>
      <c r="L93" s="105">
        <v>46023</v>
      </c>
      <c r="M93" s="105">
        <v>49674</v>
      </c>
      <c r="N93" s="37" t="s">
        <v>50</v>
      </c>
      <c r="O93" s="1"/>
      <c r="P93" s="2"/>
      <c r="Q93" s="2"/>
      <c r="R93" s="2"/>
      <c r="S93" s="2"/>
      <c r="T93" s="3">
        <v>302</v>
      </c>
      <c r="U93" s="3">
        <v>302</v>
      </c>
      <c r="V93" s="3">
        <v>302</v>
      </c>
      <c r="W93" s="3">
        <v>302</v>
      </c>
      <c r="X93" s="3">
        <v>302</v>
      </c>
      <c r="Y93" s="3">
        <v>302</v>
      </c>
      <c r="Z93" s="3">
        <v>302</v>
      </c>
      <c r="AA93" s="3">
        <v>302</v>
      </c>
      <c r="AB93" s="3">
        <v>302</v>
      </c>
      <c r="AC93" s="4">
        <v>302</v>
      </c>
    </row>
    <row r="94" spans="1:29" ht="45" x14ac:dyDescent="0.25">
      <c r="A94" s="238">
        <v>69</v>
      </c>
      <c r="B94" s="31"/>
      <c r="C94" s="65" t="s">
        <v>66</v>
      </c>
      <c r="D94" s="65" t="s">
        <v>166</v>
      </c>
      <c r="E94" s="34" t="s">
        <v>138</v>
      </c>
      <c r="F94" s="34" t="s">
        <v>136</v>
      </c>
      <c r="G94" s="34" t="s">
        <v>137</v>
      </c>
      <c r="H94" s="35"/>
      <c r="I94" s="113" t="s">
        <v>199</v>
      </c>
      <c r="J94" s="115">
        <f>SUM(O94:AC94)</f>
        <v>1168</v>
      </c>
      <c r="K94" s="36"/>
      <c r="L94" s="105">
        <v>44562</v>
      </c>
      <c r="M94" s="105">
        <v>46022</v>
      </c>
      <c r="N94" s="58" t="s">
        <v>74</v>
      </c>
      <c r="O94" s="1"/>
      <c r="P94" s="2">
        <v>292</v>
      </c>
      <c r="Q94" s="2">
        <v>292</v>
      </c>
      <c r="R94" s="2">
        <v>292</v>
      </c>
      <c r="S94" s="2">
        <v>292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238">
        <v>135</v>
      </c>
      <c r="B95" s="31"/>
      <c r="C95" s="65" t="s">
        <v>66</v>
      </c>
      <c r="D95" s="65" t="s">
        <v>166</v>
      </c>
      <c r="E95" s="34" t="s">
        <v>138</v>
      </c>
      <c r="F95" s="34" t="s">
        <v>136</v>
      </c>
      <c r="G95" s="34" t="s">
        <v>137</v>
      </c>
      <c r="H95" s="35"/>
      <c r="I95" s="113" t="s">
        <v>199</v>
      </c>
      <c r="J95" s="115">
        <f t="shared" si="17"/>
        <v>3010</v>
      </c>
      <c r="K95" s="36"/>
      <c r="L95" s="105">
        <v>46023</v>
      </c>
      <c r="M95" s="105">
        <v>49674</v>
      </c>
      <c r="N95" s="37" t="s">
        <v>50</v>
      </c>
      <c r="O95" s="1"/>
      <c r="P95" s="2"/>
      <c r="Q95" s="2"/>
      <c r="R95" s="2"/>
      <c r="S95" s="2"/>
      <c r="T95" s="3">
        <v>301</v>
      </c>
      <c r="U95" s="3">
        <v>301</v>
      </c>
      <c r="V95" s="3">
        <v>301</v>
      </c>
      <c r="W95" s="3">
        <v>301</v>
      </c>
      <c r="X95" s="3">
        <v>301</v>
      </c>
      <c r="Y95" s="3">
        <v>301</v>
      </c>
      <c r="Z95" s="3">
        <v>301</v>
      </c>
      <c r="AA95" s="3">
        <v>301</v>
      </c>
      <c r="AB95" s="3">
        <v>301</v>
      </c>
      <c r="AC95" s="4">
        <v>301</v>
      </c>
    </row>
    <row r="96" spans="1:29" ht="45" x14ac:dyDescent="0.25">
      <c r="A96" s="238">
        <v>70</v>
      </c>
      <c r="B96" s="31"/>
      <c r="C96" s="65" t="s">
        <v>70</v>
      </c>
      <c r="D96" s="65" t="s">
        <v>164</v>
      </c>
      <c r="E96" s="34" t="s">
        <v>138</v>
      </c>
      <c r="F96" s="34" t="s">
        <v>136</v>
      </c>
      <c r="G96" s="34" t="s">
        <v>137</v>
      </c>
      <c r="H96" s="35"/>
      <c r="I96" s="113" t="s">
        <v>199</v>
      </c>
      <c r="J96" s="115">
        <f>SUM(O96:AC96)</f>
        <v>280</v>
      </c>
      <c r="K96" s="36"/>
      <c r="L96" s="105">
        <v>44562</v>
      </c>
      <c r="M96" s="105">
        <v>46022</v>
      </c>
      <c r="N96" s="58" t="s">
        <v>74</v>
      </c>
      <c r="O96" s="1"/>
      <c r="P96" s="2">
        <v>70</v>
      </c>
      <c r="Q96" s="2">
        <v>70</v>
      </c>
      <c r="R96" s="2">
        <v>70</v>
      </c>
      <c r="S96" s="2">
        <v>70</v>
      </c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30" ht="45" x14ac:dyDescent="0.25">
      <c r="A97" s="238">
        <v>136</v>
      </c>
      <c r="B97" s="31"/>
      <c r="C97" s="65" t="s">
        <v>70</v>
      </c>
      <c r="D97" s="65" t="s">
        <v>164</v>
      </c>
      <c r="E97" s="34" t="s">
        <v>138</v>
      </c>
      <c r="F97" s="34" t="s">
        <v>136</v>
      </c>
      <c r="G97" s="34" t="s">
        <v>137</v>
      </c>
      <c r="H97" s="35"/>
      <c r="I97" s="113" t="s">
        <v>199</v>
      </c>
      <c r="J97" s="115">
        <f>SUM(O97:AC97)</f>
        <v>600</v>
      </c>
      <c r="K97" s="36"/>
      <c r="L97" s="105">
        <v>46023</v>
      </c>
      <c r="M97" s="105">
        <v>49674</v>
      </c>
      <c r="N97" s="37" t="s">
        <v>50</v>
      </c>
      <c r="O97" s="1"/>
      <c r="P97" s="2"/>
      <c r="Q97" s="2"/>
      <c r="R97" s="2"/>
      <c r="S97" s="2"/>
      <c r="T97" s="3">
        <v>60</v>
      </c>
      <c r="U97" s="3">
        <v>60</v>
      </c>
      <c r="V97" s="3">
        <v>60</v>
      </c>
      <c r="W97" s="3">
        <v>60</v>
      </c>
      <c r="X97" s="3">
        <v>60</v>
      </c>
      <c r="Y97" s="3">
        <v>60</v>
      </c>
      <c r="Z97" s="3">
        <v>60</v>
      </c>
      <c r="AA97" s="3">
        <v>60</v>
      </c>
      <c r="AB97" s="3">
        <v>60</v>
      </c>
      <c r="AC97" s="4">
        <v>60</v>
      </c>
    </row>
    <row r="98" spans="1:30" ht="45" x14ac:dyDescent="0.25">
      <c r="A98" s="238">
        <v>71</v>
      </c>
      <c r="B98" s="31"/>
      <c r="C98" s="65" t="s">
        <v>70</v>
      </c>
      <c r="D98" s="65" t="s">
        <v>166</v>
      </c>
      <c r="E98" s="34" t="s">
        <v>138</v>
      </c>
      <c r="F98" s="34" t="s">
        <v>136</v>
      </c>
      <c r="G98" s="34" t="s">
        <v>137</v>
      </c>
      <c r="H98" s="35"/>
      <c r="I98" s="113" t="s">
        <v>199</v>
      </c>
      <c r="J98" s="115">
        <f>SUM(O98:AC98)</f>
        <v>280</v>
      </c>
      <c r="K98" s="36"/>
      <c r="L98" s="105">
        <v>44562</v>
      </c>
      <c r="M98" s="105">
        <v>46022</v>
      </c>
      <c r="N98" s="58" t="s">
        <v>74</v>
      </c>
      <c r="O98" s="1"/>
      <c r="P98" s="2">
        <v>70</v>
      </c>
      <c r="Q98" s="2">
        <v>70</v>
      </c>
      <c r="R98" s="2">
        <v>70</v>
      </c>
      <c r="S98" s="2">
        <v>70</v>
      </c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30" ht="45" x14ac:dyDescent="0.25">
      <c r="A99" s="238">
        <v>137</v>
      </c>
      <c r="B99" s="31"/>
      <c r="C99" s="65" t="s">
        <v>70</v>
      </c>
      <c r="D99" s="65" t="s">
        <v>166</v>
      </c>
      <c r="E99" s="34" t="s">
        <v>138</v>
      </c>
      <c r="F99" s="34" t="s">
        <v>136</v>
      </c>
      <c r="G99" s="34" t="s">
        <v>137</v>
      </c>
      <c r="H99" s="35"/>
      <c r="I99" s="113" t="s">
        <v>199</v>
      </c>
      <c r="J99" s="115">
        <f t="shared" ref="J99" si="20">SUM(O99:AC99)</f>
        <v>600</v>
      </c>
      <c r="K99" s="36"/>
      <c r="L99" s="105">
        <v>46023</v>
      </c>
      <c r="M99" s="105">
        <v>49674</v>
      </c>
      <c r="N99" s="37" t="s">
        <v>50</v>
      </c>
      <c r="O99" s="1"/>
      <c r="P99" s="2"/>
      <c r="Q99" s="2"/>
      <c r="R99" s="2"/>
      <c r="S99" s="2"/>
      <c r="T99" s="3">
        <v>60</v>
      </c>
      <c r="U99" s="3">
        <v>60</v>
      </c>
      <c r="V99" s="3">
        <v>60</v>
      </c>
      <c r="W99" s="3">
        <v>60</v>
      </c>
      <c r="X99" s="3">
        <v>60</v>
      </c>
      <c r="Y99" s="3">
        <v>60</v>
      </c>
      <c r="Z99" s="3">
        <v>60</v>
      </c>
      <c r="AA99" s="3">
        <v>60</v>
      </c>
      <c r="AB99" s="3">
        <v>60</v>
      </c>
      <c r="AC99" s="4">
        <v>60</v>
      </c>
    </row>
    <row r="100" spans="1:30" x14ac:dyDescent="0.25">
      <c r="A100" s="110"/>
      <c r="B100" s="48" t="s">
        <v>3</v>
      </c>
      <c r="C100" s="43"/>
      <c r="D100" s="43"/>
      <c r="E100" s="43"/>
      <c r="F100" s="43"/>
      <c r="G100" s="43"/>
      <c r="H100" s="49"/>
      <c r="I100" s="111"/>
      <c r="J100" s="124"/>
      <c r="K100" s="49"/>
      <c r="L100" s="109"/>
      <c r="M100" s="10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131"/>
    </row>
    <row r="101" spans="1:30" s="63" customFormat="1" ht="60" x14ac:dyDescent="0.25">
      <c r="A101" s="238">
        <v>72</v>
      </c>
      <c r="B101" s="31"/>
      <c r="C101" s="137" t="s">
        <v>225</v>
      </c>
      <c r="D101" s="182" t="s">
        <v>170</v>
      </c>
      <c r="E101" s="67" t="s">
        <v>139</v>
      </c>
      <c r="F101" s="67" t="s">
        <v>140</v>
      </c>
      <c r="G101" s="67" t="s">
        <v>141</v>
      </c>
      <c r="H101" s="35"/>
      <c r="I101" s="113" t="s">
        <v>199</v>
      </c>
      <c r="J101" s="115">
        <f t="shared" ref="J101" si="21">SUM(O101:AC101)</f>
        <v>324</v>
      </c>
      <c r="K101" s="36"/>
      <c r="L101" s="105">
        <v>44562</v>
      </c>
      <c r="M101" s="105">
        <v>44926</v>
      </c>
      <c r="N101" s="55" t="s">
        <v>74</v>
      </c>
      <c r="O101" s="21"/>
      <c r="P101" s="2">
        <v>324</v>
      </c>
      <c r="Q101" s="2"/>
      <c r="R101" s="2"/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  <c r="AD101" s="27"/>
    </row>
    <row r="102" spans="1:30" s="63" customFormat="1" ht="60" x14ac:dyDescent="0.25">
      <c r="A102" s="238">
        <v>76</v>
      </c>
      <c r="B102" s="31"/>
      <c r="C102" s="65" t="s">
        <v>97</v>
      </c>
      <c r="D102" s="182" t="s">
        <v>227</v>
      </c>
      <c r="E102" s="67" t="s">
        <v>139</v>
      </c>
      <c r="F102" s="67" t="s">
        <v>140</v>
      </c>
      <c r="G102" s="67" t="s">
        <v>141</v>
      </c>
      <c r="H102" s="35"/>
      <c r="I102" s="113" t="s">
        <v>199</v>
      </c>
      <c r="J102" s="115">
        <f>SUM(O102:AC102)</f>
        <v>324</v>
      </c>
      <c r="K102" s="35"/>
      <c r="L102" s="105">
        <v>44562</v>
      </c>
      <c r="M102" s="105">
        <v>44926</v>
      </c>
      <c r="N102" s="58" t="s">
        <v>74</v>
      </c>
      <c r="O102" s="21"/>
      <c r="P102" s="2">
        <v>324</v>
      </c>
      <c r="Q102" s="2"/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  <c r="AD102" s="27"/>
    </row>
    <row r="103" spans="1:30" s="63" customFormat="1" ht="60" x14ac:dyDescent="0.25">
      <c r="A103" s="238">
        <v>77</v>
      </c>
      <c r="B103" s="31"/>
      <c r="C103" s="137" t="s">
        <v>230</v>
      </c>
      <c r="D103" s="182" t="s">
        <v>208</v>
      </c>
      <c r="E103" s="67" t="s">
        <v>139</v>
      </c>
      <c r="F103" s="67" t="s">
        <v>140</v>
      </c>
      <c r="G103" s="67" t="s">
        <v>141</v>
      </c>
      <c r="H103" s="35"/>
      <c r="I103" s="113" t="s">
        <v>199</v>
      </c>
      <c r="J103" s="115">
        <f>SUM(O103:AC103)</f>
        <v>436</v>
      </c>
      <c r="K103" s="35"/>
      <c r="L103" s="105">
        <v>44562</v>
      </c>
      <c r="M103" s="105">
        <v>44926</v>
      </c>
      <c r="N103" s="55" t="s">
        <v>74</v>
      </c>
      <c r="O103" s="21"/>
      <c r="P103" s="2">
        <v>436</v>
      </c>
      <c r="Q103" s="2"/>
      <c r="R103" s="2"/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23"/>
      <c r="AD103" s="27"/>
    </row>
    <row r="104" spans="1:30" s="63" customFormat="1" ht="60" x14ac:dyDescent="0.25">
      <c r="A104" s="238">
        <v>78</v>
      </c>
      <c r="B104" s="31"/>
      <c r="C104" s="137" t="s">
        <v>231</v>
      </c>
      <c r="D104" s="182" t="s">
        <v>209</v>
      </c>
      <c r="E104" s="67" t="s">
        <v>139</v>
      </c>
      <c r="F104" s="67" t="s">
        <v>140</v>
      </c>
      <c r="G104" s="67" t="s">
        <v>141</v>
      </c>
      <c r="H104" s="35"/>
      <c r="I104" s="113" t="s">
        <v>199</v>
      </c>
      <c r="J104" s="115">
        <f t="shared" ref="J104:J105" si="22">SUM(O104:AC104)</f>
        <v>436</v>
      </c>
      <c r="K104" s="36"/>
      <c r="L104" s="105">
        <v>44562</v>
      </c>
      <c r="M104" s="105">
        <v>44926</v>
      </c>
      <c r="N104" s="55" t="s">
        <v>74</v>
      </c>
      <c r="O104" s="21"/>
      <c r="P104" s="2">
        <v>436</v>
      </c>
      <c r="Q104" s="2"/>
      <c r="R104" s="2"/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  <c r="AD104" s="27"/>
    </row>
    <row r="105" spans="1:30" s="63" customFormat="1" ht="60" x14ac:dyDescent="0.25">
      <c r="A105" s="238">
        <v>79</v>
      </c>
      <c r="B105" s="31"/>
      <c r="C105" s="65" t="s">
        <v>195</v>
      </c>
      <c r="D105" s="66" t="s">
        <v>170</v>
      </c>
      <c r="E105" s="67" t="s">
        <v>139</v>
      </c>
      <c r="F105" s="67" t="s">
        <v>140</v>
      </c>
      <c r="G105" s="67" t="s">
        <v>141</v>
      </c>
      <c r="H105" s="35"/>
      <c r="I105" s="113" t="s">
        <v>199</v>
      </c>
      <c r="J105" s="115">
        <f t="shared" si="22"/>
        <v>324</v>
      </c>
      <c r="K105" s="35"/>
      <c r="L105" s="105">
        <v>44562</v>
      </c>
      <c r="M105" s="105">
        <v>44926</v>
      </c>
      <c r="N105" s="55" t="s">
        <v>74</v>
      </c>
      <c r="O105" s="21"/>
      <c r="P105" s="2">
        <v>324</v>
      </c>
      <c r="Q105" s="2"/>
      <c r="R105" s="2"/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  <c r="AD105" s="27"/>
    </row>
    <row r="106" spans="1:30" s="63" customFormat="1" ht="60" x14ac:dyDescent="0.25">
      <c r="A106" s="238">
        <v>80</v>
      </c>
      <c r="B106" s="31"/>
      <c r="C106" s="65" t="s">
        <v>118</v>
      </c>
      <c r="D106" s="182" t="s">
        <v>232</v>
      </c>
      <c r="E106" s="67" t="s">
        <v>139</v>
      </c>
      <c r="F106" s="67" t="s">
        <v>140</v>
      </c>
      <c r="G106" s="67" t="s">
        <v>141</v>
      </c>
      <c r="H106" s="35"/>
      <c r="I106" s="113" t="s">
        <v>199</v>
      </c>
      <c r="J106" s="115">
        <f t="shared" ref="J106:J131" si="23">SUM(O106:AC106)</f>
        <v>436</v>
      </c>
      <c r="K106" s="35"/>
      <c r="L106" s="105">
        <v>44562</v>
      </c>
      <c r="M106" s="105">
        <v>44926</v>
      </c>
      <c r="N106" s="58" t="s">
        <v>74</v>
      </c>
      <c r="O106" s="1"/>
      <c r="P106" s="2">
        <v>436</v>
      </c>
      <c r="Q106" s="2"/>
      <c r="R106" s="2"/>
      <c r="S106" s="2"/>
      <c r="T106" s="3"/>
      <c r="U106" s="3"/>
      <c r="V106" s="3"/>
      <c r="W106" s="3"/>
      <c r="X106" s="3"/>
      <c r="Y106" s="3"/>
      <c r="Z106" s="3"/>
      <c r="AA106" s="3"/>
      <c r="AB106" s="3"/>
      <c r="AC106" s="23"/>
      <c r="AD106" s="27"/>
    </row>
    <row r="107" spans="1:30" s="63" customFormat="1" ht="60" x14ac:dyDescent="0.25">
      <c r="A107" s="238">
        <v>90</v>
      </c>
      <c r="B107" s="31"/>
      <c r="C107" s="65" t="s">
        <v>100</v>
      </c>
      <c r="D107" s="66" t="s">
        <v>210</v>
      </c>
      <c r="E107" s="67" t="s">
        <v>139</v>
      </c>
      <c r="F107" s="67" t="s">
        <v>140</v>
      </c>
      <c r="G107" s="67" t="s">
        <v>141</v>
      </c>
      <c r="H107" s="35"/>
      <c r="I107" s="113" t="s">
        <v>199</v>
      </c>
      <c r="J107" s="115">
        <f t="shared" si="23"/>
        <v>137</v>
      </c>
      <c r="K107" s="35"/>
      <c r="L107" s="105">
        <v>44927</v>
      </c>
      <c r="M107" s="105">
        <v>45291</v>
      </c>
      <c r="N107" s="58" t="s">
        <v>74</v>
      </c>
      <c r="O107" s="1"/>
      <c r="P107" s="2"/>
      <c r="Q107" s="2">
        <v>137</v>
      </c>
      <c r="R107" s="2"/>
      <c r="S107" s="2"/>
      <c r="T107" s="3"/>
      <c r="U107" s="3"/>
      <c r="V107" s="3"/>
      <c r="W107" s="3"/>
      <c r="X107" s="3"/>
      <c r="Y107" s="3"/>
      <c r="Z107" s="3"/>
      <c r="AA107" s="3"/>
      <c r="AB107" s="3"/>
      <c r="AC107" s="23"/>
      <c r="AD107" s="27"/>
    </row>
    <row r="108" spans="1:30" s="63" customFormat="1" ht="60" x14ac:dyDescent="0.25">
      <c r="A108" s="238">
        <v>94</v>
      </c>
      <c r="B108" s="31"/>
      <c r="C108" s="65" t="s">
        <v>112</v>
      </c>
      <c r="D108" s="66" t="s">
        <v>210</v>
      </c>
      <c r="E108" s="67" t="s">
        <v>139</v>
      </c>
      <c r="F108" s="67" t="s">
        <v>140</v>
      </c>
      <c r="G108" s="67" t="s">
        <v>141</v>
      </c>
      <c r="H108" s="35"/>
      <c r="I108" s="113" t="s">
        <v>199</v>
      </c>
      <c r="J108" s="115">
        <f t="shared" si="23"/>
        <v>137</v>
      </c>
      <c r="K108" s="35"/>
      <c r="L108" s="105">
        <v>45292</v>
      </c>
      <c r="M108" s="105">
        <v>45657</v>
      </c>
      <c r="N108" s="58" t="s">
        <v>74</v>
      </c>
      <c r="O108" s="1"/>
      <c r="P108" s="2"/>
      <c r="Q108" s="2"/>
      <c r="R108" s="2">
        <v>137</v>
      </c>
      <c r="S108" s="2"/>
      <c r="T108" s="3"/>
      <c r="U108" s="3"/>
      <c r="V108" s="3"/>
      <c r="W108" s="3"/>
      <c r="X108" s="3"/>
      <c r="Y108" s="3"/>
      <c r="Z108" s="3"/>
      <c r="AA108" s="3"/>
      <c r="AB108" s="3"/>
      <c r="AC108" s="23"/>
      <c r="AD108" s="27"/>
    </row>
    <row r="109" spans="1:30" s="63" customFormat="1" ht="60" x14ac:dyDescent="0.25">
      <c r="A109" s="238">
        <v>103</v>
      </c>
      <c r="B109" s="31"/>
      <c r="C109" s="65" t="s">
        <v>113</v>
      </c>
      <c r="D109" s="66" t="s">
        <v>210</v>
      </c>
      <c r="E109" s="67" t="s">
        <v>139</v>
      </c>
      <c r="F109" s="67" t="s">
        <v>140</v>
      </c>
      <c r="G109" s="67" t="s">
        <v>141</v>
      </c>
      <c r="H109" s="35"/>
      <c r="I109" s="113" t="s">
        <v>199</v>
      </c>
      <c r="J109" s="115">
        <f t="shared" si="23"/>
        <v>137</v>
      </c>
      <c r="K109" s="35"/>
      <c r="L109" s="105">
        <v>45658</v>
      </c>
      <c r="M109" s="105">
        <v>46022</v>
      </c>
      <c r="N109" s="58" t="s">
        <v>74</v>
      </c>
      <c r="O109" s="1"/>
      <c r="P109" s="2"/>
      <c r="Q109" s="2"/>
      <c r="R109" s="2"/>
      <c r="S109" s="2">
        <v>137</v>
      </c>
      <c r="T109" s="3"/>
      <c r="U109" s="3"/>
      <c r="V109" s="3"/>
      <c r="W109" s="3"/>
      <c r="X109" s="3"/>
      <c r="Y109" s="3"/>
      <c r="Z109" s="3"/>
      <c r="AA109" s="3"/>
      <c r="AB109" s="3"/>
      <c r="AC109" s="23"/>
      <c r="AD109" s="27"/>
    </row>
    <row r="110" spans="1:30" s="63" customFormat="1" ht="60" x14ac:dyDescent="0.25">
      <c r="A110" s="238">
        <v>104</v>
      </c>
      <c r="B110" s="31"/>
      <c r="C110" s="65" t="s">
        <v>95</v>
      </c>
      <c r="D110" s="66" t="s">
        <v>210</v>
      </c>
      <c r="E110" s="67" t="s">
        <v>139</v>
      </c>
      <c r="F110" s="67" t="s">
        <v>140</v>
      </c>
      <c r="G110" s="67" t="s">
        <v>141</v>
      </c>
      <c r="H110" s="35"/>
      <c r="I110" s="113" t="s">
        <v>199</v>
      </c>
      <c r="J110" s="115">
        <f t="shared" si="23"/>
        <v>137</v>
      </c>
      <c r="K110" s="35"/>
      <c r="L110" s="105">
        <v>45658</v>
      </c>
      <c r="M110" s="105">
        <v>46022</v>
      </c>
      <c r="N110" s="58" t="s">
        <v>74</v>
      </c>
      <c r="O110" s="1"/>
      <c r="P110" s="2"/>
      <c r="Q110" s="2"/>
      <c r="R110" s="2"/>
      <c r="S110" s="2">
        <v>137</v>
      </c>
      <c r="T110" s="3"/>
      <c r="U110" s="3"/>
      <c r="V110" s="3"/>
      <c r="W110" s="3"/>
      <c r="X110" s="3"/>
      <c r="Y110" s="3"/>
      <c r="Z110" s="3"/>
      <c r="AA110" s="3"/>
      <c r="AB110" s="3"/>
      <c r="AC110" s="23"/>
      <c r="AD110" s="27"/>
    </row>
    <row r="111" spans="1:30" s="63" customFormat="1" ht="60" x14ac:dyDescent="0.25">
      <c r="A111" s="238">
        <v>138</v>
      </c>
      <c r="B111" s="31"/>
      <c r="C111" s="65" t="s">
        <v>114</v>
      </c>
      <c r="D111" s="66" t="s">
        <v>210</v>
      </c>
      <c r="E111" s="67" t="s">
        <v>139</v>
      </c>
      <c r="F111" s="67" t="s">
        <v>140</v>
      </c>
      <c r="G111" s="67" t="s">
        <v>141</v>
      </c>
      <c r="H111" s="35"/>
      <c r="I111" s="113" t="s">
        <v>199</v>
      </c>
      <c r="J111" s="115">
        <f t="shared" si="23"/>
        <v>137</v>
      </c>
      <c r="K111" s="35"/>
      <c r="L111" s="105">
        <v>46023</v>
      </c>
      <c r="M111" s="105">
        <v>46387</v>
      </c>
      <c r="N111" s="58" t="s">
        <v>50</v>
      </c>
      <c r="O111" s="1"/>
      <c r="P111" s="2"/>
      <c r="Q111" s="2"/>
      <c r="R111" s="2"/>
      <c r="S111" s="2"/>
      <c r="T111" s="3">
        <v>137</v>
      </c>
      <c r="U111" s="3"/>
      <c r="V111" s="3"/>
      <c r="W111" s="3"/>
      <c r="X111" s="3"/>
      <c r="Y111" s="3"/>
      <c r="Z111" s="3"/>
      <c r="AA111" s="3"/>
      <c r="AB111" s="3"/>
      <c r="AC111" s="23"/>
      <c r="AD111" s="27"/>
    </row>
    <row r="112" spans="1:30" s="63" customFormat="1" ht="60" x14ac:dyDescent="0.25">
      <c r="A112" s="238">
        <v>139</v>
      </c>
      <c r="B112" s="31"/>
      <c r="C112" s="65" t="s">
        <v>101</v>
      </c>
      <c r="D112" s="66" t="s">
        <v>210</v>
      </c>
      <c r="E112" s="67" t="s">
        <v>139</v>
      </c>
      <c r="F112" s="67" t="s">
        <v>140</v>
      </c>
      <c r="G112" s="67" t="s">
        <v>141</v>
      </c>
      <c r="H112" s="35"/>
      <c r="I112" s="113" t="s">
        <v>199</v>
      </c>
      <c r="J112" s="115">
        <f t="shared" si="23"/>
        <v>137</v>
      </c>
      <c r="K112" s="35"/>
      <c r="L112" s="105">
        <v>46023</v>
      </c>
      <c r="M112" s="105">
        <v>46387</v>
      </c>
      <c r="N112" s="58" t="s">
        <v>50</v>
      </c>
      <c r="O112" s="1"/>
      <c r="P112" s="2"/>
      <c r="Q112" s="2"/>
      <c r="R112" s="2"/>
      <c r="S112" s="2"/>
      <c r="T112" s="3">
        <v>137</v>
      </c>
      <c r="U112" s="3"/>
      <c r="V112" s="3"/>
      <c r="W112" s="3"/>
      <c r="X112" s="3"/>
      <c r="Y112" s="3"/>
      <c r="Z112" s="3"/>
      <c r="AA112" s="3"/>
      <c r="AB112" s="3"/>
      <c r="AC112" s="23"/>
      <c r="AD112" s="27"/>
    </row>
    <row r="113" spans="1:30" s="63" customFormat="1" ht="60" x14ac:dyDescent="0.25">
      <c r="A113" s="238">
        <v>146</v>
      </c>
      <c r="B113" s="31"/>
      <c r="C113" s="65" t="s">
        <v>115</v>
      </c>
      <c r="D113" s="66" t="s">
        <v>210</v>
      </c>
      <c r="E113" s="67" t="s">
        <v>139</v>
      </c>
      <c r="F113" s="67" t="s">
        <v>140</v>
      </c>
      <c r="G113" s="67" t="s">
        <v>141</v>
      </c>
      <c r="H113" s="35"/>
      <c r="I113" s="113" t="s">
        <v>199</v>
      </c>
      <c r="J113" s="115">
        <f t="shared" si="23"/>
        <v>137</v>
      </c>
      <c r="K113" s="35"/>
      <c r="L113" s="105">
        <v>46388</v>
      </c>
      <c r="M113" s="105">
        <v>46752</v>
      </c>
      <c r="N113" s="58" t="s">
        <v>50</v>
      </c>
      <c r="O113" s="1"/>
      <c r="P113" s="2"/>
      <c r="Q113" s="2"/>
      <c r="R113" s="2"/>
      <c r="S113" s="2"/>
      <c r="T113" s="3"/>
      <c r="U113" s="3">
        <v>137</v>
      </c>
      <c r="V113" s="3"/>
      <c r="W113" s="3"/>
      <c r="X113" s="3"/>
      <c r="Y113" s="3"/>
      <c r="Z113" s="3"/>
      <c r="AA113" s="3"/>
      <c r="AB113" s="3"/>
      <c r="AC113" s="23"/>
      <c r="AD113" s="27"/>
    </row>
    <row r="114" spans="1:30" s="63" customFormat="1" ht="60" x14ac:dyDescent="0.25">
      <c r="A114" s="238">
        <v>147</v>
      </c>
      <c r="B114" s="31"/>
      <c r="C114" s="65" t="s">
        <v>116</v>
      </c>
      <c r="D114" s="66" t="s">
        <v>210</v>
      </c>
      <c r="E114" s="67" t="s">
        <v>139</v>
      </c>
      <c r="F114" s="67" t="s">
        <v>140</v>
      </c>
      <c r="G114" s="67" t="s">
        <v>141</v>
      </c>
      <c r="H114" s="35"/>
      <c r="I114" s="113" t="s">
        <v>199</v>
      </c>
      <c r="J114" s="115">
        <f t="shared" si="23"/>
        <v>137</v>
      </c>
      <c r="K114" s="35"/>
      <c r="L114" s="105">
        <v>46388</v>
      </c>
      <c r="M114" s="105">
        <v>46752</v>
      </c>
      <c r="N114" s="58" t="s">
        <v>50</v>
      </c>
      <c r="O114" s="1"/>
      <c r="P114" s="2"/>
      <c r="Q114" s="2"/>
      <c r="R114" s="2"/>
      <c r="S114" s="2"/>
      <c r="T114" s="3"/>
      <c r="U114" s="3">
        <v>137</v>
      </c>
      <c r="V114" s="3"/>
      <c r="W114" s="3"/>
      <c r="X114" s="3"/>
      <c r="Y114" s="3"/>
      <c r="Z114" s="3"/>
      <c r="AA114" s="3"/>
      <c r="AB114" s="3"/>
      <c r="AC114" s="23"/>
      <c r="AD114" s="27"/>
    </row>
    <row r="115" spans="1:30" s="63" customFormat="1" ht="60" x14ac:dyDescent="0.25">
      <c r="A115" s="238">
        <v>148</v>
      </c>
      <c r="B115" s="31"/>
      <c r="C115" s="65" t="s">
        <v>117</v>
      </c>
      <c r="D115" s="66" t="s">
        <v>210</v>
      </c>
      <c r="E115" s="67" t="s">
        <v>139</v>
      </c>
      <c r="F115" s="67" t="s">
        <v>140</v>
      </c>
      <c r="G115" s="67" t="s">
        <v>141</v>
      </c>
      <c r="H115" s="35"/>
      <c r="I115" s="113" t="s">
        <v>199</v>
      </c>
      <c r="J115" s="115">
        <f t="shared" si="23"/>
        <v>137</v>
      </c>
      <c r="K115" s="35"/>
      <c r="L115" s="105">
        <v>46388</v>
      </c>
      <c r="M115" s="105">
        <v>46752</v>
      </c>
      <c r="N115" s="58" t="s">
        <v>50</v>
      </c>
      <c r="O115" s="1"/>
      <c r="P115" s="2"/>
      <c r="Q115" s="2"/>
      <c r="R115" s="2"/>
      <c r="S115" s="2"/>
      <c r="T115" s="3"/>
      <c r="U115" s="3">
        <v>137</v>
      </c>
      <c r="V115" s="3"/>
      <c r="W115" s="3"/>
      <c r="X115" s="3"/>
      <c r="Y115" s="3"/>
      <c r="Z115" s="3"/>
      <c r="AA115" s="3"/>
      <c r="AB115" s="3"/>
      <c r="AC115" s="23"/>
      <c r="AD115" s="27"/>
    </row>
    <row r="116" spans="1:30" s="63" customFormat="1" ht="60" x14ac:dyDescent="0.25">
      <c r="A116" s="238">
        <v>149</v>
      </c>
      <c r="B116" s="31"/>
      <c r="C116" s="65" t="s">
        <v>118</v>
      </c>
      <c r="D116" s="66" t="s">
        <v>210</v>
      </c>
      <c r="E116" s="67" t="s">
        <v>139</v>
      </c>
      <c r="F116" s="67" t="s">
        <v>140</v>
      </c>
      <c r="G116" s="67" t="s">
        <v>141</v>
      </c>
      <c r="H116" s="35"/>
      <c r="I116" s="113" t="s">
        <v>199</v>
      </c>
      <c r="J116" s="115">
        <f t="shared" si="23"/>
        <v>137</v>
      </c>
      <c r="K116" s="35"/>
      <c r="L116" s="105">
        <v>46388</v>
      </c>
      <c r="M116" s="105">
        <v>46752</v>
      </c>
      <c r="N116" s="58" t="s">
        <v>50</v>
      </c>
      <c r="O116" s="1"/>
      <c r="P116" s="2"/>
      <c r="Q116" s="2"/>
      <c r="R116" s="2"/>
      <c r="S116" s="2"/>
      <c r="T116" s="3"/>
      <c r="U116" s="3">
        <v>137</v>
      </c>
      <c r="V116" s="3"/>
      <c r="W116" s="3"/>
      <c r="X116" s="3"/>
      <c r="Y116" s="3"/>
      <c r="Z116" s="3"/>
      <c r="AA116" s="3"/>
      <c r="AB116" s="3"/>
      <c r="AC116" s="23"/>
      <c r="AD116" s="27"/>
    </row>
    <row r="117" spans="1:30" s="63" customFormat="1" ht="60" x14ac:dyDescent="0.25">
      <c r="A117" s="238">
        <v>152</v>
      </c>
      <c r="B117" s="31"/>
      <c r="C117" s="65" t="s">
        <v>120</v>
      </c>
      <c r="D117" s="66" t="s">
        <v>210</v>
      </c>
      <c r="E117" s="67" t="s">
        <v>139</v>
      </c>
      <c r="F117" s="67" t="s">
        <v>140</v>
      </c>
      <c r="G117" s="67" t="s">
        <v>141</v>
      </c>
      <c r="H117" s="35"/>
      <c r="I117" s="113" t="s">
        <v>199</v>
      </c>
      <c r="J117" s="115">
        <f t="shared" ref="J117:J119" si="24">SUM(O117:AB117)</f>
        <v>332</v>
      </c>
      <c r="K117" s="35"/>
      <c r="L117" s="105">
        <v>46753</v>
      </c>
      <c r="M117" s="105">
        <v>47118</v>
      </c>
      <c r="N117" s="58" t="s">
        <v>50</v>
      </c>
      <c r="O117" s="1"/>
      <c r="P117" s="2"/>
      <c r="Q117" s="2"/>
      <c r="R117" s="2"/>
      <c r="S117" s="2"/>
      <c r="T117" s="3"/>
      <c r="U117" s="3"/>
      <c r="V117" s="3">
        <v>332</v>
      </c>
      <c r="W117" s="3"/>
      <c r="X117" s="3"/>
      <c r="Y117" s="3"/>
      <c r="Z117" s="3"/>
      <c r="AA117" s="3"/>
      <c r="AB117" s="3"/>
      <c r="AC117" s="4"/>
      <c r="AD117" s="27"/>
    </row>
    <row r="118" spans="1:30" s="63" customFormat="1" ht="60" x14ac:dyDescent="0.25">
      <c r="A118" s="238">
        <v>153</v>
      </c>
      <c r="B118" s="31"/>
      <c r="C118" s="65" t="s">
        <v>108</v>
      </c>
      <c r="D118" s="66" t="s">
        <v>210</v>
      </c>
      <c r="E118" s="67" t="s">
        <v>139</v>
      </c>
      <c r="F118" s="67" t="s">
        <v>140</v>
      </c>
      <c r="G118" s="67" t="s">
        <v>141</v>
      </c>
      <c r="H118" s="35"/>
      <c r="I118" s="113" t="s">
        <v>199</v>
      </c>
      <c r="J118" s="115">
        <f t="shared" si="24"/>
        <v>332</v>
      </c>
      <c r="K118" s="35"/>
      <c r="L118" s="105">
        <v>46753</v>
      </c>
      <c r="M118" s="105">
        <v>47118</v>
      </c>
      <c r="N118" s="58" t="s">
        <v>50</v>
      </c>
      <c r="O118" s="1"/>
      <c r="P118" s="2"/>
      <c r="Q118" s="2"/>
      <c r="R118" s="2"/>
      <c r="S118" s="2"/>
      <c r="T118" s="3"/>
      <c r="U118" s="3"/>
      <c r="V118" s="3">
        <v>332</v>
      </c>
      <c r="W118" s="3"/>
      <c r="X118" s="3"/>
      <c r="Y118" s="3"/>
      <c r="Z118" s="3"/>
      <c r="AA118" s="3"/>
      <c r="AB118" s="3"/>
      <c r="AC118" s="4"/>
      <c r="AD118" s="27"/>
    </row>
    <row r="119" spans="1:30" s="63" customFormat="1" ht="60" x14ac:dyDescent="0.25">
      <c r="A119" s="238">
        <v>161</v>
      </c>
      <c r="B119" s="31"/>
      <c r="C119" s="65" t="s">
        <v>121</v>
      </c>
      <c r="D119" s="66" t="s">
        <v>210</v>
      </c>
      <c r="E119" s="67" t="s">
        <v>139</v>
      </c>
      <c r="F119" s="67" t="s">
        <v>140</v>
      </c>
      <c r="G119" s="67" t="s">
        <v>141</v>
      </c>
      <c r="H119" s="35"/>
      <c r="I119" s="113" t="s">
        <v>199</v>
      </c>
      <c r="J119" s="115">
        <f t="shared" si="24"/>
        <v>332</v>
      </c>
      <c r="K119" s="35"/>
      <c r="L119" s="105">
        <v>47484</v>
      </c>
      <c r="M119" s="105">
        <v>47848</v>
      </c>
      <c r="N119" s="58" t="s">
        <v>50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332</v>
      </c>
      <c r="Y119" s="3"/>
      <c r="Z119" s="3"/>
      <c r="AA119" s="3"/>
      <c r="AB119" s="3"/>
      <c r="AC119" s="4"/>
      <c r="AD119" s="27"/>
    </row>
    <row r="120" spans="1:30" s="63" customFormat="1" ht="60" x14ac:dyDescent="0.25">
      <c r="A120" s="238">
        <v>164</v>
      </c>
      <c r="B120" s="31"/>
      <c r="C120" s="65" t="s">
        <v>122</v>
      </c>
      <c r="D120" s="66" t="s">
        <v>210</v>
      </c>
      <c r="E120" s="67" t="s">
        <v>139</v>
      </c>
      <c r="F120" s="67" t="s">
        <v>140</v>
      </c>
      <c r="G120" s="67" t="s">
        <v>141</v>
      </c>
      <c r="H120" s="35"/>
      <c r="I120" s="113" t="s">
        <v>199</v>
      </c>
      <c r="J120" s="115">
        <f>SUM(O120:AC120)</f>
        <v>137</v>
      </c>
      <c r="K120" s="35"/>
      <c r="L120" s="105">
        <v>47849</v>
      </c>
      <c r="M120" s="105">
        <v>48213</v>
      </c>
      <c r="N120" s="58" t="s">
        <v>50</v>
      </c>
      <c r="O120" s="1"/>
      <c r="P120" s="2"/>
      <c r="Q120" s="2"/>
      <c r="R120" s="2"/>
      <c r="S120" s="2"/>
      <c r="T120" s="3"/>
      <c r="U120" s="3"/>
      <c r="V120" s="3"/>
      <c r="W120" s="3"/>
      <c r="X120" s="3"/>
      <c r="Y120" s="3">
        <v>137</v>
      </c>
      <c r="Z120" s="3"/>
      <c r="AA120" s="3"/>
      <c r="AB120" s="3"/>
      <c r="AC120" s="23"/>
      <c r="AD120" s="27"/>
    </row>
    <row r="121" spans="1:30" s="63" customFormat="1" ht="60" x14ac:dyDescent="0.25">
      <c r="A121" s="238">
        <v>165</v>
      </c>
      <c r="B121" s="31"/>
      <c r="C121" s="65" t="s">
        <v>123</v>
      </c>
      <c r="D121" s="66" t="s">
        <v>210</v>
      </c>
      <c r="E121" s="67" t="s">
        <v>139</v>
      </c>
      <c r="F121" s="67" t="s">
        <v>140</v>
      </c>
      <c r="G121" s="67" t="s">
        <v>141</v>
      </c>
      <c r="H121" s="35"/>
      <c r="I121" s="114" t="s">
        <v>199</v>
      </c>
      <c r="J121" s="115">
        <f t="shared" ref="J121" si="25">SUM(O121:AB121)</f>
        <v>664</v>
      </c>
      <c r="K121" s="35"/>
      <c r="L121" s="105">
        <v>48214</v>
      </c>
      <c r="M121" s="105">
        <v>48944</v>
      </c>
      <c r="N121" s="58" t="s">
        <v>50</v>
      </c>
      <c r="O121" s="1"/>
      <c r="P121" s="2"/>
      <c r="Q121" s="2"/>
      <c r="R121" s="2"/>
      <c r="S121" s="2"/>
      <c r="T121" s="3"/>
      <c r="U121" s="3"/>
      <c r="V121" s="3"/>
      <c r="W121" s="3"/>
      <c r="X121" s="3"/>
      <c r="Y121" s="3"/>
      <c r="Z121" s="3">
        <v>332</v>
      </c>
      <c r="AA121" s="3">
        <v>332</v>
      </c>
      <c r="AB121" s="3"/>
      <c r="AC121" s="4"/>
      <c r="AD121" s="27"/>
    </row>
    <row r="122" spans="1:30" s="63" customFormat="1" ht="60" x14ac:dyDescent="0.25">
      <c r="A122" s="238">
        <v>81</v>
      </c>
      <c r="B122" s="31"/>
      <c r="C122" s="65" t="s">
        <v>67</v>
      </c>
      <c r="D122" s="66" t="s">
        <v>210</v>
      </c>
      <c r="E122" s="67" t="s">
        <v>139</v>
      </c>
      <c r="F122" s="67" t="s">
        <v>140</v>
      </c>
      <c r="G122" s="67" t="s">
        <v>141</v>
      </c>
      <c r="H122" s="35"/>
      <c r="I122" s="113" t="s">
        <v>199</v>
      </c>
      <c r="J122" s="115">
        <f t="shared" si="23"/>
        <v>248</v>
      </c>
      <c r="K122" s="36"/>
      <c r="L122" s="105">
        <v>44562</v>
      </c>
      <c r="M122" s="105">
        <v>46022</v>
      </c>
      <c r="N122" s="58" t="s">
        <v>74</v>
      </c>
      <c r="O122" s="1"/>
      <c r="P122" s="2">
        <v>62</v>
      </c>
      <c r="Q122" s="2">
        <v>62</v>
      </c>
      <c r="R122" s="2">
        <v>62</v>
      </c>
      <c r="S122" s="2">
        <v>62</v>
      </c>
      <c r="T122" s="3"/>
      <c r="U122" s="3"/>
      <c r="V122" s="3"/>
      <c r="W122" s="3"/>
      <c r="X122" s="3"/>
      <c r="Y122" s="3"/>
      <c r="Z122" s="3"/>
      <c r="AA122" s="3"/>
      <c r="AB122" s="3"/>
      <c r="AC122" s="4"/>
      <c r="AD122" s="27"/>
    </row>
    <row r="123" spans="1:30" s="63" customFormat="1" ht="60" x14ac:dyDescent="0.25">
      <c r="A123" s="238">
        <v>140</v>
      </c>
      <c r="B123" s="31"/>
      <c r="C123" s="65" t="s">
        <v>67</v>
      </c>
      <c r="D123" s="66" t="s">
        <v>210</v>
      </c>
      <c r="E123" s="67" t="s">
        <v>139</v>
      </c>
      <c r="F123" s="67" t="s">
        <v>140</v>
      </c>
      <c r="G123" s="67" t="s">
        <v>141</v>
      </c>
      <c r="H123" s="35"/>
      <c r="I123" s="113" t="s">
        <v>199</v>
      </c>
      <c r="J123" s="115">
        <f t="shared" si="23"/>
        <v>530</v>
      </c>
      <c r="K123" s="36"/>
      <c r="L123" s="105">
        <v>46023</v>
      </c>
      <c r="M123" s="105">
        <v>49674</v>
      </c>
      <c r="N123" s="37" t="s">
        <v>50</v>
      </c>
      <c r="O123" s="1"/>
      <c r="P123" s="2"/>
      <c r="Q123" s="2"/>
      <c r="R123" s="2"/>
      <c r="S123" s="2"/>
      <c r="T123" s="3">
        <v>53</v>
      </c>
      <c r="U123" s="3">
        <v>53</v>
      </c>
      <c r="V123" s="3">
        <v>53</v>
      </c>
      <c r="W123" s="3">
        <v>53</v>
      </c>
      <c r="X123" s="3">
        <v>53</v>
      </c>
      <c r="Y123" s="3">
        <v>53</v>
      </c>
      <c r="Z123" s="3">
        <v>53</v>
      </c>
      <c r="AA123" s="3">
        <v>53</v>
      </c>
      <c r="AB123" s="3">
        <v>53</v>
      </c>
      <c r="AC123" s="4">
        <v>53</v>
      </c>
      <c r="AD123" s="27"/>
    </row>
    <row r="124" spans="1:30" s="63" customFormat="1" ht="60" x14ac:dyDescent="0.25">
      <c r="A124" s="238">
        <v>82</v>
      </c>
      <c r="B124" s="31"/>
      <c r="C124" s="65" t="s">
        <v>68</v>
      </c>
      <c r="D124" s="66" t="s">
        <v>210</v>
      </c>
      <c r="E124" s="67" t="s">
        <v>139</v>
      </c>
      <c r="F124" s="67" t="s">
        <v>140</v>
      </c>
      <c r="G124" s="67" t="s">
        <v>141</v>
      </c>
      <c r="H124" s="35"/>
      <c r="I124" s="113" t="s">
        <v>199</v>
      </c>
      <c r="J124" s="115">
        <f t="shared" si="23"/>
        <v>560</v>
      </c>
      <c r="K124" s="36"/>
      <c r="L124" s="105">
        <v>44562</v>
      </c>
      <c r="M124" s="105">
        <v>46022</v>
      </c>
      <c r="N124" s="58" t="s">
        <v>74</v>
      </c>
      <c r="O124" s="1"/>
      <c r="P124" s="2">
        <v>140</v>
      </c>
      <c r="Q124" s="2">
        <v>140</v>
      </c>
      <c r="R124" s="2">
        <v>140</v>
      </c>
      <c r="S124" s="2">
        <v>140</v>
      </c>
      <c r="T124" s="3"/>
      <c r="U124" s="3"/>
      <c r="V124" s="3"/>
      <c r="W124" s="3"/>
      <c r="X124" s="3"/>
      <c r="Y124" s="3"/>
      <c r="Z124" s="3"/>
      <c r="AA124" s="3"/>
      <c r="AB124" s="3"/>
      <c r="AC124" s="4"/>
      <c r="AD124" s="27"/>
    </row>
    <row r="125" spans="1:30" s="63" customFormat="1" ht="60" x14ac:dyDescent="0.25">
      <c r="A125" s="238">
        <v>141</v>
      </c>
      <c r="B125" s="31"/>
      <c r="C125" s="65" t="s">
        <v>68</v>
      </c>
      <c r="D125" s="66" t="s">
        <v>210</v>
      </c>
      <c r="E125" s="67" t="s">
        <v>139</v>
      </c>
      <c r="F125" s="67" t="s">
        <v>140</v>
      </c>
      <c r="G125" s="67" t="s">
        <v>141</v>
      </c>
      <c r="H125" s="35"/>
      <c r="I125" s="113" t="s">
        <v>199</v>
      </c>
      <c r="J125" s="115">
        <f t="shared" si="23"/>
        <v>1200</v>
      </c>
      <c r="K125" s="36"/>
      <c r="L125" s="105">
        <v>46023</v>
      </c>
      <c r="M125" s="105">
        <v>49674</v>
      </c>
      <c r="N125" s="37" t="s">
        <v>50</v>
      </c>
      <c r="O125" s="1"/>
      <c r="P125" s="2"/>
      <c r="Q125" s="2"/>
      <c r="R125" s="2"/>
      <c r="S125" s="2"/>
      <c r="T125" s="3">
        <v>120</v>
      </c>
      <c r="U125" s="3">
        <v>120</v>
      </c>
      <c r="V125" s="3">
        <v>120</v>
      </c>
      <c r="W125" s="3">
        <v>120</v>
      </c>
      <c r="X125" s="3">
        <v>120</v>
      </c>
      <c r="Y125" s="3">
        <v>120</v>
      </c>
      <c r="Z125" s="3">
        <v>120</v>
      </c>
      <c r="AA125" s="3">
        <v>120</v>
      </c>
      <c r="AB125" s="3">
        <v>120</v>
      </c>
      <c r="AC125" s="4">
        <v>120</v>
      </c>
      <c r="AD125" s="27"/>
    </row>
    <row r="126" spans="1:30" s="63" customFormat="1" ht="60" x14ac:dyDescent="0.25">
      <c r="A126" s="238">
        <v>83</v>
      </c>
      <c r="B126" s="31"/>
      <c r="C126" s="65" t="s">
        <v>69</v>
      </c>
      <c r="D126" s="66" t="s">
        <v>210</v>
      </c>
      <c r="E126" s="67" t="s">
        <v>139</v>
      </c>
      <c r="F126" s="67" t="s">
        <v>140</v>
      </c>
      <c r="G126" s="67" t="s">
        <v>141</v>
      </c>
      <c r="H126" s="35"/>
      <c r="I126" s="113" t="s">
        <v>199</v>
      </c>
      <c r="J126" s="115">
        <f t="shared" si="23"/>
        <v>488</v>
      </c>
      <c r="K126" s="36"/>
      <c r="L126" s="105">
        <v>44562</v>
      </c>
      <c r="M126" s="105">
        <v>46022</v>
      </c>
      <c r="N126" s="58" t="s">
        <v>74</v>
      </c>
      <c r="O126" s="1"/>
      <c r="P126" s="2">
        <v>122</v>
      </c>
      <c r="Q126" s="2">
        <v>122</v>
      </c>
      <c r="R126" s="2">
        <v>122</v>
      </c>
      <c r="S126" s="2">
        <v>122</v>
      </c>
      <c r="T126" s="3"/>
      <c r="U126" s="3"/>
      <c r="V126" s="3"/>
      <c r="W126" s="3"/>
      <c r="X126" s="3"/>
      <c r="Y126" s="3"/>
      <c r="Z126" s="3"/>
      <c r="AA126" s="3"/>
      <c r="AB126" s="3"/>
      <c r="AC126" s="24"/>
      <c r="AD126" s="27"/>
    </row>
    <row r="127" spans="1:30" s="63" customFormat="1" ht="60" x14ac:dyDescent="0.25">
      <c r="A127" s="238">
        <v>142</v>
      </c>
      <c r="B127" s="31"/>
      <c r="C127" s="65" t="s">
        <v>69</v>
      </c>
      <c r="D127" s="66" t="s">
        <v>210</v>
      </c>
      <c r="E127" s="67" t="s">
        <v>139</v>
      </c>
      <c r="F127" s="67" t="s">
        <v>140</v>
      </c>
      <c r="G127" s="67" t="s">
        <v>141</v>
      </c>
      <c r="H127" s="35"/>
      <c r="I127" s="113" t="s">
        <v>199</v>
      </c>
      <c r="J127" s="115">
        <f t="shared" si="23"/>
        <v>1050</v>
      </c>
      <c r="K127" s="36"/>
      <c r="L127" s="105">
        <v>46023</v>
      </c>
      <c r="M127" s="105">
        <v>49674</v>
      </c>
      <c r="N127" s="37" t="s">
        <v>50</v>
      </c>
      <c r="O127" s="1"/>
      <c r="P127" s="2"/>
      <c r="Q127" s="2"/>
      <c r="R127" s="2"/>
      <c r="S127" s="2"/>
      <c r="T127" s="3">
        <v>105</v>
      </c>
      <c r="U127" s="3">
        <v>105</v>
      </c>
      <c r="V127" s="3">
        <v>105</v>
      </c>
      <c r="W127" s="3">
        <v>105</v>
      </c>
      <c r="X127" s="3">
        <v>105</v>
      </c>
      <c r="Y127" s="3">
        <v>105</v>
      </c>
      <c r="Z127" s="3">
        <v>105</v>
      </c>
      <c r="AA127" s="3">
        <v>105</v>
      </c>
      <c r="AB127" s="3">
        <v>105</v>
      </c>
      <c r="AC127" s="4">
        <v>105</v>
      </c>
      <c r="AD127" s="27"/>
    </row>
    <row r="128" spans="1:30" s="63" customFormat="1" ht="60" x14ac:dyDescent="0.25">
      <c r="A128" s="238">
        <v>84</v>
      </c>
      <c r="B128" s="31"/>
      <c r="C128" s="65" t="s">
        <v>66</v>
      </c>
      <c r="D128" s="66" t="s">
        <v>210</v>
      </c>
      <c r="E128" s="67" t="s">
        <v>139</v>
      </c>
      <c r="F128" s="67" t="s">
        <v>140</v>
      </c>
      <c r="G128" s="67" t="s">
        <v>141</v>
      </c>
      <c r="H128" s="35"/>
      <c r="I128" s="113" t="s">
        <v>199</v>
      </c>
      <c r="J128" s="115">
        <f t="shared" si="23"/>
        <v>1168</v>
      </c>
      <c r="K128" s="36"/>
      <c r="L128" s="105">
        <v>44562</v>
      </c>
      <c r="M128" s="105">
        <v>46022</v>
      </c>
      <c r="N128" s="58" t="s">
        <v>74</v>
      </c>
      <c r="O128" s="1"/>
      <c r="P128" s="2">
        <v>292</v>
      </c>
      <c r="Q128" s="2">
        <v>292</v>
      </c>
      <c r="R128" s="2">
        <v>292</v>
      </c>
      <c r="S128" s="2">
        <v>292</v>
      </c>
      <c r="T128" s="3"/>
      <c r="U128" s="3"/>
      <c r="V128" s="3"/>
      <c r="W128" s="3"/>
      <c r="X128" s="3"/>
      <c r="Y128" s="3"/>
      <c r="Z128" s="3"/>
      <c r="AA128" s="3"/>
      <c r="AB128" s="3"/>
      <c r="AC128" s="4"/>
      <c r="AD128" s="27"/>
    </row>
    <row r="129" spans="1:30" s="63" customFormat="1" ht="60" x14ac:dyDescent="0.25">
      <c r="A129" s="238">
        <v>143</v>
      </c>
      <c r="B129" s="31"/>
      <c r="C129" s="65" t="s">
        <v>66</v>
      </c>
      <c r="D129" s="66" t="s">
        <v>210</v>
      </c>
      <c r="E129" s="67" t="s">
        <v>139</v>
      </c>
      <c r="F129" s="67" t="s">
        <v>140</v>
      </c>
      <c r="G129" s="67" t="s">
        <v>141</v>
      </c>
      <c r="H129" s="35"/>
      <c r="I129" s="113" t="s">
        <v>199</v>
      </c>
      <c r="J129" s="115">
        <f t="shared" si="23"/>
        <v>3020</v>
      </c>
      <c r="K129" s="36"/>
      <c r="L129" s="105">
        <v>46023</v>
      </c>
      <c r="M129" s="105">
        <v>49674</v>
      </c>
      <c r="N129" s="37" t="s">
        <v>50</v>
      </c>
      <c r="O129" s="1"/>
      <c r="P129" s="2"/>
      <c r="Q129" s="2"/>
      <c r="R129" s="2"/>
      <c r="S129" s="2"/>
      <c r="T129" s="3">
        <v>302</v>
      </c>
      <c r="U129" s="3">
        <v>302</v>
      </c>
      <c r="V129" s="3">
        <v>302</v>
      </c>
      <c r="W129" s="3">
        <v>302</v>
      </c>
      <c r="X129" s="3">
        <v>302</v>
      </c>
      <c r="Y129" s="3">
        <v>302</v>
      </c>
      <c r="Z129" s="3">
        <v>302</v>
      </c>
      <c r="AA129" s="3">
        <v>302</v>
      </c>
      <c r="AB129" s="3">
        <v>302</v>
      </c>
      <c r="AC129" s="4">
        <v>302</v>
      </c>
      <c r="AD129" s="27"/>
    </row>
    <row r="130" spans="1:30" s="63" customFormat="1" ht="60" x14ac:dyDescent="0.25">
      <c r="A130" s="238">
        <v>85</v>
      </c>
      <c r="B130" s="31"/>
      <c r="C130" s="65" t="s">
        <v>70</v>
      </c>
      <c r="D130" s="66" t="s">
        <v>210</v>
      </c>
      <c r="E130" s="67" t="s">
        <v>139</v>
      </c>
      <c r="F130" s="67" t="s">
        <v>140</v>
      </c>
      <c r="G130" s="67" t="s">
        <v>141</v>
      </c>
      <c r="H130" s="35"/>
      <c r="I130" s="113" t="s">
        <v>199</v>
      </c>
      <c r="J130" s="115">
        <f>SUM(O130:AC130)</f>
        <v>280</v>
      </c>
      <c r="K130" s="36"/>
      <c r="L130" s="105">
        <v>44562</v>
      </c>
      <c r="M130" s="105">
        <v>46022</v>
      </c>
      <c r="N130" s="58" t="s">
        <v>74</v>
      </c>
      <c r="O130" s="1"/>
      <c r="P130" s="2">
        <v>70</v>
      </c>
      <c r="Q130" s="2">
        <v>70</v>
      </c>
      <c r="R130" s="2">
        <v>70</v>
      </c>
      <c r="S130" s="2">
        <v>70</v>
      </c>
      <c r="T130" s="3"/>
      <c r="U130" s="3"/>
      <c r="V130" s="3"/>
      <c r="W130" s="3"/>
      <c r="X130" s="3"/>
      <c r="Y130" s="3"/>
      <c r="Z130" s="3"/>
      <c r="AA130" s="3"/>
      <c r="AB130" s="3"/>
      <c r="AC130" s="4"/>
      <c r="AD130" s="27"/>
    </row>
    <row r="131" spans="1:30" s="63" customFormat="1" ht="60.75" thickBot="1" x14ac:dyDescent="0.3">
      <c r="A131" s="238">
        <v>144</v>
      </c>
      <c r="B131" s="31"/>
      <c r="C131" s="65" t="s">
        <v>70</v>
      </c>
      <c r="D131" s="66" t="s">
        <v>210</v>
      </c>
      <c r="E131" s="67" t="s">
        <v>139</v>
      </c>
      <c r="F131" s="67" t="s">
        <v>140</v>
      </c>
      <c r="G131" s="67" t="s">
        <v>141</v>
      </c>
      <c r="H131" s="35"/>
      <c r="I131" s="113" t="s">
        <v>199</v>
      </c>
      <c r="J131" s="115">
        <f t="shared" si="23"/>
        <v>600</v>
      </c>
      <c r="K131" s="36"/>
      <c r="L131" s="105">
        <v>46023</v>
      </c>
      <c r="M131" s="105">
        <v>49674</v>
      </c>
      <c r="N131" s="37" t="s">
        <v>50</v>
      </c>
      <c r="O131" s="1"/>
      <c r="P131" s="2"/>
      <c r="Q131" s="2"/>
      <c r="R131" s="2"/>
      <c r="S131" s="2"/>
      <c r="T131" s="3">
        <v>60</v>
      </c>
      <c r="U131" s="3">
        <v>60</v>
      </c>
      <c r="V131" s="3">
        <v>60</v>
      </c>
      <c r="W131" s="3">
        <v>60</v>
      </c>
      <c r="X131" s="3">
        <v>60</v>
      </c>
      <c r="Y131" s="3">
        <v>60</v>
      </c>
      <c r="Z131" s="3">
        <v>60</v>
      </c>
      <c r="AA131" s="3">
        <v>60</v>
      </c>
      <c r="AB131" s="3">
        <v>60</v>
      </c>
      <c r="AC131" s="17">
        <v>60</v>
      </c>
      <c r="AD131" s="27"/>
    </row>
    <row r="132" spans="1:30" s="97" customFormat="1" ht="15.75" thickBot="1" x14ac:dyDescent="0.3">
      <c r="A132" s="94"/>
      <c r="B132" s="95" t="s">
        <v>0</v>
      </c>
      <c r="C132" s="95"/>
      <c r="D132" s="95"/>
      <c r="E132" s="95"/>
      <c r="F132" s="95"/>
      <c r="G132" s="95"/>
      <c r="H132" s="95"/>
      <c r="I132" s="125"/>
      <c r="J132" s="125">
        <f>SUM(J13:J127)</f>
        <v>51754</v>
      </c>
      <c r="K132" s="127">
        <f>C136</f>
        <v>1312</v>
      </c>
      <c r="L132" s="95"/>
      <c r="M132" s="95"/>
      <c r="N132" s="96"/>
      <c r="O132" s="13">
        <f>SUM(O12:O131)</f>
        <v>196.79999999999998</v>
      </c>
      <c r="P132" s="14">
        <f t="shared" ref="P132:AC132" si="26">SUM(P12:P127)</f>
        <v>8955.7999999999993</v>
      </c>
      <c r="Q132" s="14">
        <f t="shared" si="26"/>
        <v>3475.8</v>
      </c>
      <c r="R132" s="14">
        <f t="shared" si="26"/>
        <v>3276.8</v>
      </c>
      <c r="S132" s="14">
        <f t="shared" si="26"/>
        <v>4764.8</v>
      </c>
      <c r="T132" s="15">
        <f t="shared" si="26"/>
        <v>3918.8</v>
      </c>
      <c r="U132" s="15">
        <f t="shared" si="26"/>
        <v>3585.8</v>
      </c>
      <c r="V132" s="15">
        <f t="shared" si="26"/>
        <v>3701.8</v>
      </c>
      <c r="W132" s="15">
        <f t="shared" si="26"/>
        <v>3227.8</v>
      </c>
      <c r="X132" s="15">
        <f t="shared" si="26"/>
        <v>3509.8</v>
      </c>
      <c r="Y132" s="15">
        <f t="shared" si="26"/>
        <v>3225.8</v>
      </c>
      <c r="Z132" s="15">
        <f t="shared" si="26"/>
        <v>3420.8</v>
      </c>
      <c r="AA132" s="15">
        <f t="shared" si="26"/>
        <v>3369.8</v>
      </c>
      <c r="AB132" s="15">
        <f t="shared" si="26"/>
        <v>3037.8</v>
      </c>
      <c r="AC132" s="16">
        <f t="shared" si="26"/>
        <v>3037.8</v>
      </c>
    </row>
    <row r="133" spans="1:30" ht="15.75" x14ac:dyDescent="0.25">
      <c r="A133" s="123"/>
      <c r="B133" s="69"/>
      <c r="C133" s="69"/>
      <c r="D133" s="69"/>
      <c r="E133" s="69"/>
      <c r="F133" s="69"/>
      <c r="G133" s="69"/>
      <c r="H133" s="69"/>
      <c r="I133" s="70"/>
      <c r="K133" s="98" t="s">
        <v>216</v>
      </c>
    </row>
    <row r="134" spans="1:30" s="28" customFormat="1" ht="15.75" x14ac:dyDescent="0.25">
      <c r="K134" s="99"/>
    </row>
    <row r="135" spans="1:30" s="28" customFormat="1" ht="60" x14ac:dyDescent="0.25">
      <c r="A135" s="5"/>
      <c r="B135" s="6" t="s">
        <v>212</v>
      </c>
      <c r="C135" s="6" t="s">
        <v>56</v>
      </c>
      <c r="D135" s="185" t="s">
        <v>213</v>
      </c>
      <c r="K135" s="99"/>
    </row>
    <row r="136" spans="1:30" s="28" customFormat="1" ht="15.75" x14ac:dyDescent="0.25">
      <c r="A136" s="7" t="s">
        <v>57</v>
      </c>
      <c r="B136" s="8">
        <f>O132</f>
        <v>196.79999999999998</v>
      </c>
      <c r="C136" s="8">
        <v>1312</v>
      </c>
      <c r="D136" s="185" t="s">
        <v>217</v>
      </c>
      <c r="K136" s="99"/>
    </row>
    <row r="137" spans="1:30" s="28" customFormat="1" ht="15.75" x14ac:dyDescent="0.25">
      <c r="A137" s="7" t="s">
        <v>58</v>
      </c>
      <c r="B137" s="8">
        <f>SUM(P132:S132)</f>
        <v>20473.199999999997</v>
      </c>
      <c r="C137" s="8">
        <f>C136*4</f>
        <v>5248</v>
      </c>
      <c r="D137" s="185" t="s">
        <v>218</v>
      </c>
      <c r="K137" s="99"/>
    </row>
    <row r="138" spans="1:30" s="28" customFormat="1" ht="15.75" thickBot="1" x14ac:dyDescent="0.3">
      <c r="A138" s="9" t="s">
        <v>59</v>
      </c>
      <c r="B138" s="10">
        <f>SUM(T132:AC132)</f>
        <v>34036</v>
      </c>
      <c r="C138" s="10">
        <f>C136*10</f>
        <v>13120</v>
      </c>
      <c r="D138" s="186" t="s">
        <v>219</v>
      </c>
    </row>
    <row r="139" spans="1:30" s="28" customFormat="1" x14ac:dyDescent="0.25">
      <c r="A139" s="11"/>
      <c r="B139" s="12"/>
      <c r="C139" s="12"/>
    </row>
    <row r="141" spans="1:30" x14ac:dyDescent="0.25">
      <c r="B141" s="100" t="s">
        <v>16</v>
      </c>
    </row>
    <row r="142" spans="1:30" ht="45" x14ac:dyDescent="0.25">
      <c r="B142" s="101" t="s">
        <v>15</v>
      </c>
    </row>
    <row r="143" spans="1:30" ht="45" x14ac:dyDescent="0.25">
      <c r="B143" s="101" t="s">
        <v>19</v>
      </c>
    </row>
    <row r="144" spans="1:30" ht="45" x14ac:dyDescent="0.25">
      <c r="B144" s="101" t="s">
        <v>17</v>
      </c>
    </row>
    <row r="145" spans="2:2" ht="30" x14ac:dyDescent="0.25">
      <c r="B145" s="101" t="s">
        <v>18</v>
      </c>
    </row>
    <row r="147" spans="2:2" x14ac:dyDescent="0.25">
      <c r="B147" s="102" t="s">
        <v>190</v>
      </c>
    </row>
    <row r="148" spans="2:2" x14ac:dyDescent="0.25">
      <c r="B148" s="27" t="s">
        <v>24</v>
      </c>
    </row>
    <row r="149" spans="2:2" x14ac:dyDescent="0.25">
      <c r="B149" s="27" t="s">
        <v>25</v>
      </c>
    </row>
    <row r="150" spans="2:2" x14ac:dyDescent="0.25">
      <c r="B150" s="27" t="s">
        <v>26</v>
      </c>
    </row>
    <row r="151" spans="2:2" x14ac:dyDescent="0.25">
      <c r="B151" s="27" t="s">
        <v>27</v>
      </c>
    </row>
    <row r="152" spans="2:2" x14ac:dyDescent="0.25">
      <c r="B152" s="27" t="s">
        <v>28</v>
      </c>
    </row>
    <row r="153" spans="2:2" x14ac:dyDescent="0.25">
      <c r="B153" s="27" t="s">
        <v>29</v>
      </c>
    </row>
    <row r="155" spans="2:2" x14ac:dyDescent="0.25">
      <c r="B155" s="102" t="s">
        <v>191</v>
      </c>
    </row>
    <row r="156" spans="2:2" x14ac:dyDescent="0.25">
      <c r="B156" s="27" t="s">
        <v>21</v>
      </c>
    </row>
    <row r="157" spans="2:2" x14ac:dyDescent="0.25">
      <c r="B157" s="27" t="s">
        <v>22</v>
      </c>
    </row>
    <row r="158" spans="2:2" x14ac:dyDescent="0.25">
      <c r="B158" s="27" t="s">
        <v>23</v>
      </c>
    </row>
  </sheetData>
  <mergeCells count="48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S10:S11"/>
    <mergeCell ref="T10:T11"/>
    <mergeCell ref="U10:U11"/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40"/>
  <sheetViews>
    <sheetView zoomScale="60" zoomScaleNormal="60" zoomScaleSheetLayoutView="20" workbookViewId="0">
      <selection activeCell="D160" sqref="D1:H1048576"/>
    </sheetView>
  </sheetViews>
  <sheetFormatPr defaultRowHeight="15" x14ac:dyDescent="0.25"/>
  <cols>
    <col min="1" max="1" width="8.7109375" style="27" customWidth="1"/>
    <col min="2" max="2" width="43" style="27" customWidth="1"/>
    <col min="3" max="3" width="28.42578125" style="27" customWidth="1"/>
    <col min="4" max="4" width="45" style="27" customWidth="1"/>
    <col min="5" max="7" width="41.28515625" style="27" customWidth="1"/>
    <col min="8" max="8" width="17.28515625" style="27" customWidth="1"/>
    <col min="9" max="9" width="19" style="27" customWidth="1"/>
    <col min="10" max="10" width="14" style="27" bestFit="1" customWidth="1"/>
    <col min="11" max="13" width="14" style="27" customWidth="1"/>
    <col min="14" max="14" width="22.5703125" style="27" customWidth="1"/>
    <col min="15" max="15" width="13.140625" style="27" bestFit="1" customWidth="1"/>
    <col min="16" max="16" width="9.5703125" style="27" bestFit="1" customWidth="1"/>
    <col min="17" max="29" width="9.140625" style="27"/>
    <col min="30" max="30" width="11.5703125" style="27" customWidth="1"/>
    <col min="31" max="31" width="12" style="27" customWidth="1"/>
    <col min="32" max="16384" width="9.140625" style="27"/>
  </cols>
  <sheetData>
    <row r="1" spans="1:29" x14ac:dyDescent="0.25">
      <c r="A1" s="198" t="s">
        <v>214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200"/>
    </row>
    <row r="2" spans="1:29" x14ac:dyDescent="0.25">
      <c r="A2" s="201" t="s">
        <v>46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3"/>
    </row>
    <row r="3" spans="1:29" x14ac:dyDescent="0.25">
      <c r="A3" s="191" t="s">
        <v>30</v>
      </c>
      <c r="B3" s="192"/>
      <c r="C3" s="192"/>
      <c r="D3" s="192"/>
      <c r="E3" s="192"/>
      <c r="F3" s="192"/>
      <c r="G3" s="192"/>
      <c r="H3" s="192"/>
      <c r="I3" s="192"/>
      <c r="J3" s="192"/>
      <c r="K3" s="204" t="s">
        <v>60</v>
      </c>
      <c r="L3" s="204"/>
      <c r="M3" s="204"/>
      <c r="N3" s="204"/>
      <c r="O3" s="204"/>
      <c r="P3" s="204"/>
      <c r="Q3" s="204"/>
      <c r="R3" s="204" t="s">
        <v>193</v>
      </c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5"/>
    </row>
    <row r="4" spans="1:29" x14ac:dyDescent="0.25">
      <c r="A4" s="191" t="s">
        <v>31</v>
      </c>
      <c r="B4" s="192"/>
      <c r="C4" s="192"/>
      <c r="D4" s="192"/>
      <c r="E4" s="192"/>
      <c r="F4" s="192"/>
      <c r="G4" s="192"/>
      <c r="H4" s="192"/>
      <c r="I4" s="192"/>
      <c r="J4" s="192"/>
      <c r="K4" s="213" t="s">
        <v>47</v>
      </c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5"/>
    </row>
    <row r="5" spans="1:29" x14ac:dyDescent="0.25">
      <c r="A5" s="191" t="s">
        <v>45</v>
      </c>
      <c r="B5" s="192"/>
      <c r="C5" s="192"/>
      <c r="D5" s="192"/>
      <c r="E5" s="192"/>
      <c r="F5" s="192"/>
      <c r="G5" s="192"/>
      <c r="H5" s="192"/>
      <c r="I5" s="192"/>
      <c r="J5" s="192"/>
      <c r="K5" s="204" t="s">
        <v>48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5"/>
    </row>
    <row r="6" spans="1:29" x14ac:dyDescent="0.25">
      <c r="A6" s="191" t="s">
        <v>32</v>
      </c>
      <c r="B6" s="192"/>
      <c r="C6" s="192"/>
      <c r="D6" s="192"/>
      <c r="E6" s="192"/>
      <c r="F6" s="192"/>
      <c r="G6" s="192"/>
      <c r="H6" s="192"/>
      <c r="I6" s="192"/>
      <c r="J6" s="192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5"/>
    </row>
    <row r="7" spans="1:29" x14ac:dyDescent="0.25">
      <c r="A7" s="191" t="s">
        <v>33</v>
      </c>
      <c r="B7" s="192"/>
      <c r="C7" s="192"/>
      <c r="D7" s="192"/>
      <c r="E7" s="192"/>
      <c r="F7" s="192"/>
      <c r="G7" s="192"/>
      <c r="H7" s="192"/>
      <c r="I7" s="192"/>
      <c r="J7" s="192"/>
      <c r="K7" s="204" t="s">
        <v>161</v>
      </c>
      <c r="L7" s="204"/>
      <c r="M7" s="204"/>
      <c r="N7" s="204"/>
      <c r="O7" s="204"/>
      <c r="P7" s="204"/>
      <c r="Q7" s="204"/>
      <c r="R7" s="204" t="s">
        <v>61</v>
      </c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5"/>
    </row>
    <row r="8" spans="1:29" x14ac:dyDescent="0.25">
      <c r="A8" s="191" t="s">
        <v>6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206"/>
    </row>
    <row r="9" spans="1:29" s="28" customFormat="1" ht="30" x14ac:dyDescent="0.25">
      <c r="A9" s="195" t="s">
        <v>34</v>
      </c>
      <c r="B9" s="220" t="s">
        <v>51</v>
      </c>
      <c r="C9" s="221"/>
      <c r="D9" s="195"/>
      <c r="E9" s="224" t="s">
        <v>52</v>
      </c>
      <c r="F9" s="225"/>
      <c r="G9" s="226"/>
      <c r="H9" s="214" t="s">
        <v>35</v>
      </c>
      <c r="I9" s="214" t="s">
        <v>36</v>
      </c>
      <c r="J9" s="103" t="s">
        <v>37</v>
      </c>
      <c r="K9" s="214" t="s">
        <v>215</v>
      </c>
      <c r="L9" s="214" t="s">
        <v>38</v>
      </c>
      <c r="M9" s="214"/>
      <c r="N9" s="103" t="s">
        <v>39</v>
      </c>
      <c r="O9" s="214" t="s">
        <v>40</v>
      </c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5"/>
    </row>
    <row r="10" spans="1:29" s="28" customFormat="1" x14ac:dyDescent="0.25">
      <c r="A10" s="196"/>
      <c r="B10" s="222"/>
      <c r="C10" s="223"/>
      <c r="D10" s="196"/>
      <c r="E10" s="224" t="s">
        <v>53</v>
      </c>
      <c r="F10" s="224" t="s">
        <v>54</v>
      </c>
      <c r="G10" s="228" t="s">
        <v>55</v>
      </c>
      <c r="H10" s="214"/>
      <c r="I10" s="214"/>
      <c r="J10" s="230" t="s">
        <v>41</v>
      </c>
      <c r="K10" s="214"/>
      <c r="L10" s="216" t="s">
        <v>42</v>
      </c>
      <c r="M10" s="216" t="s">
        <v>43</v>
      </c>
      <c r="N10" s="209" t="s">
        <v>44</v>
      </c>
      <c r="O10" s="193">
        <v>1</v>
      </c>
      <c r="P10" s="211">
        <v>2</v>
      </c>
      <c r="Q10" s="211">
        <v>3</v>
      </c>
      <c r="R10" s="211">
        <v>4</v>
      </c>
      <c r="S10" s="211">
        <v>5</v>
      </c>
      <c r="T10" s="207">
        <v>6</v>
      </c>
      <c r="U10" s="207">
        <v>7</v>
      </c>
      <c r="V10" s="207">
        <v>8</v>
      </c>
      <c r="W10" s="207">
        <v>9</v>
      </c>
      <c r="X10" s="207">
        <v>10</v>
      </c>
      <c r="Y10" s="207">
        <v>11</v>
      </c>
      <c r="Z10" s="207">
        <v>12</v>
      </c>
      <c r="AA10" s="207">
        <v>13</v>
      </c>
      <c r="AB10" s="207">
        <v>14</v>
      </c>
      <c r="AC10" s="218">
        <v>15</v>
      </c>
    </row>
    <row r="11" spans="1:29" s="28" customFormat="1" ht="15.75" thickBot="1" x14ac:dyDescent="0.3">
      <c r="A11" s="197"/>
      <c r="B11" s="153" t="s">
        <v>12</v>
      </c>
      <c r="C11" s="153" t="s">
        <v>20</v>
      </c>
      <c r="D11" s="153" t="s">
        <v>13</v>
      </c>
      <c r="E11" s="232"/>
      <c r="F11" s="232"/>
      <c r="G11" s="229"/>
      <c r="H11" s="227"/>
      <c r="I11" s="227"/>
      <c r="J11" s="231"/>
      <c r="K11" s="227"/>
      <c r="L11" s="217"/>
      <c r="M11" s="217"/>
      <c r="N11" s="210"/>
      <c r="O11" s="194"/>
      <c r="P11" s="212"/>
      <c r="Q11" s="212"/>
      <c r="R11" s="212"/>
      <c r="S11" s="212"/>
      <c r="T11" s="208"/>
      <c r="U11" s="208"/>
      <c r="V11" s="208"/>
      <c r="W11" s="208"/>
      <c r="X11" s="208"/>
      <c r="Y11" s="208"/>
      <c r="Z11" s="208"/>
      <c r="AA11" s="208"/>
      <c r="AB11" s="208"/>
      <c r="AC11" s="219"/>
    </row>
    <row r="12" spans="1:29" ht="60" x14ac:dyDescent="0.25">
      <c r="A12" s="30">
        <v>1</v>
      </c>
      <c r="B12" s="150"/>
      <c r="C12" s="151" t="s">
        <v>66</v>
      </c>
      <c r="D12" s="152" t="s">
        <v>162</v>
      </c>
      <c r="E12" s="67" t="s">
        <v>124</v>
      </c>
      <c r="F12" s="67" t="s">
        <v>125</v>
      </c>
      <c r="G12" s="67" t="s">
        <v>126</v>
      </c>
      <c r="H12" s="147"/>
      <c r="I12" s="149" t="s">
        <v>66</v>
      </c>
      <c r="J12" s="148">
        <f t="shared" ref="J12" si="0">SUM(O12:AC12)</f>
        <v>30847.5</v>
      </c>
      <c r="K12" s="147"/>
      <c r="L12" s="142">
        <v>44197</v>
      </c>
      <c r="M12" s="142">
        <v>49674</v>
      </c>
      <c r="N12" s="58"/>
      <c r="O12" s="180">
        <f t="shared" ref="O12:AC12" si="1">0.15*$C$216</f>
        <v>2056.5</v>
      </c>
      <c r="P12" s="154">
        <f t="shared" si="1"/>
        <v>2056.5</v>
      </c>
      <c r="Q12" s="154">
        <f t="shared" si="1"/>
        <v>2056.5</v>
      </c>
      <c r="R12" s="154">
        <f t="shared" si="1"/>
        <v>2056.5</v>
      </c>
      <c r="S12" s="154">
        <f t="shared" si="1"/>
        <v>2056.5</v>
      </c>
      <c r="T12" s="155">
        <f t="shared" si="1"/>
        <v>2056.5</v>
      </c>
      <c r="U12" s="155">
        <f t="shared" si="1"/>
        <v>2056.5</v>
      </c>
      <c r="V12" s="155">
        <f t="shared" si="1"/>
        <v>2056.5</v>
      </c>
      <c r="W12" s="155">
        <f t="shared" si="1"/>
        <v>2056.5</v>
      </c>
      <c r="X12" s="155">
        <f t="shared" si="1"/>
        <v>2056.5</v>
      </c>
      <c r="Y12" s="155">
        <f t="shared" si="1"/>
        <v>2056.5</v>
      </c>
      <c r="Z12" s="155">
        <f t="shared" si="1"/>
        <v>2056.5</v>
      </c>
      <c r="AA12" s="155">
        <f t="shared" si="1"/>
        <v>2056.5</v>
      </c>
      <c r="AB12" s="155">
        <f t="shared" si="1"/>
        <v>2056.5</v>
      </c>
      <c r="AC12" s="25">
        <f t="shared" si="1"/>
        <v>2056.5</v>
      </c>
    </row>
    <row r="13" spans="1:29" x14ac:dyDescent="0.25">
      <c r="A13" s="39"/>
      <c r="B13" s="40" t="s">
        <v>4</v>
      </c>
      <c r="C13" s="41"/>
      <c r="D13" s="41"/>
      <c r="E13" s="41"/>
      <c r="F13" s="41"/>
      <c r="G13" s="41"/>
      <c r="H13" s="42"/>
      <c r="I13" s="116"/>
      <c r="J13" s="111"/>
      <c r="K13" s="43"/>
      <c r="L13" s="108"/>
      <c r="M13" s="109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6"/>
    </row>
    <row r="14" spans="1:29" x14ac:dyDescent="0.25">
      <c r="A14" s="47"/>
      <c r="B14" s="48" t="s">
        <v>1</v>
      </c>
      <c r="C14" s="43"/>
      <c r="D14" s="43"/>
      <c r="E14" s="43"/>
      <c r="F14" s="43"/>
      <c r="G14" s="43"/>
      <c r="H14" s="42"/>
      <c r="I14" s="117"/>
      <c r="J14" s="111"/>
      <c r="K14" s="49"/>
      <c r="L14" s="108"/>
      <c r="M14" s="10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50"/>
    </row>
    <row r="15" spans="1:29" ht="72.75" customHeight="1" x14ac:dyDescent="0.25">
      <c r="A15" s="30">
        <v>3</v>
      </c>
      <c r="B15" s="31"/>
      <c r="C15" s="51" t="s">
        <v>228</v>
      </c>
      <c r="D15" s="56" t="s">
        <v>204</v>
      </c>
      <c r="E15" s="33" t="s">
        <v>168</v>
      </c>
      <c r="F15" s="52" t="s">
        <v>167</v>
      </c>
      <c r="G15" s="52" t="s">
        <v>169</v>
      </c>
      <c r="H15" s="53"/>
      <c r="I15" s="112" t="s">
        <v>66</v>
      </c>
      <c r="J15" s="115">
        <f>SUM(O15:AC15)</f>
        <v>13000</v>
      </c>
      <c r="K15" s="54"/>
      <c r="L15" s="106">
        <v>44197</v>
      </c>
      <c r="M15" s="107">
        <v>44561</v>
      </c>
      <c r="N15" s="187" t="s">
        <v>49</v>
      </c>
      <c r="O15" s="21">
        <v>13000</v>
      </c>
      <c r="P15" s="2"/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60" x14ac:dyDescent="0.25">
      <c r="A16" s="30">
        <v>19</v>
      </c>
      <c r="B16" s="31"/>
      <c r="C16" s="137" t="s">
        <v>220</v>
      </c>
      <c r="D16" s="65" t="s">
        <v>222</v>
      </c>
      <c r="E16" s="34" t="s">
        <v>221</v>
      </c>
      <c r="F16" s="34" t="s">
        <v>133</v>
      </c>
      <c r="G16" s="34" t="s">
        <v>134</v>
      </c>
      <c r="H16" s="35"/>
      <c r="I16" s="113" t="s">
        <v>199</v>
      </c>
      <c r="J16" s="115">
        <f t="shared" ref="J16" si="2">SUM(O16:AC16)</f>
        <v>561</v>
      </c>
      <c r="K16" s="35"/>
      <c r="L16" s="105">
        <v>44562</v>
      </c>
      <c r="M16" s="105">
        <v>44926</v>
      </c>
      <c r="N16" s="58" t="s">
        <v>74</v>
      </c>
      <c r="O16" s="21"/>
      <c r="P16" s="2">
        <v>561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30">
        <v>20</v>
      </c>
      <c r="B17" s="31"/>
      <c r="C17" s="51" t="s">
        <v>68</v>
      </c>
      <c r="D17" s="56" t="s">
        <v>196</v>
      </c>
      <c r="E17" s="33" t="s">
        <v>168</v>
      </c>
      <c r="F17" s="52" t="s">
        <v>167</v>
      </c>
      <c r="G17" s="52" t="s">
        <v>169</v>
      </c>
      <c r="H17" s="53"/>
      <c r="I17" s="112" t="s">
        <v>199</v>
      </c>
      <c r="J17" s="115">
        <f t="shared" ref="J17:J21" si="3">SUM(O17:AC17)</f>
        <v>590</v>
      </c>
      <c r="K17" s="54"/>
      <c r="L17" s="106">
        <v>44562</v>
      </c>
      <c r="M17" s="107">
        <v>44926</v>
      </c>
      <c r="N17" s="55" t="s">
        <v>74</v>
      </c>
      <c r="O17" s="21"/>
      <c r="P17" s="2">
        <v>590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30">
        <v>21</v>
      </c>
      <c r="B18" s="31"/>
      <c r="C18" s="51" t="s">
        <v>67</v>
      </c>
      <c r="D18" s="56" t="s">
        <v>197</v>
      </c>
      <c r="E18" s="33" t="s">
        <v>168</v>
      </c>
      <c r="F18" s="52" t="s">
        <v>167</v>
      </c>
      <c r="G18" s="52" t="s">
        <v>169</v>
      </c>
      <c r="H18" s="53"/>
      <c r="I18" s="112" t="s">
        <v>199</v>
      </c>
      <c r="J18" s="115">
        <f t="shared" si="3"/>
        <v>221</v>
      </c>
      <c r="K18" s="54"/>
      <c r="L18" s="106">
        <v>44562</v>
      </c>
      <c r="M18" s="107">
        <v>44926</v>
      </c>
      <c r="N18" s="55" t="s">
        <v>74</v>
      </c>
      <c r="O18" s="21"/>
      <c r="P18" s="2">
        <v>221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30">
        <v>22</v>
      </c>
      <c r="B19" s="31"/>
      <c r="C19" s="51" t="s">
        <v>69</v>
      </c>
      <c r="D19" s="57" t="s">
        <v>203</v>
      </c>
      <c r="E19" s="33" t="s">
        <v>168</v>
      </c>
      <c r="F19" s="52" t="s">
        <v>167</v>
      </c>
      <c r="G19" s="52" t="s">
        <v>169</v>
      </c>
      <c r="H19" s="53"/>
      <c r="I19" s="112" t="s">
        <v>199</v>
      </c>
      <c r="J19" s="115">
        <f t="shared" si="3"/>
        <v>178</v>
      </c>
      <c r="K19" s="54"/>
      <c r="L19" s="106">
        <v>44562</v>
      </c>
      <c r="M19" s="107">
        <v>44926</v>
      </c>
      <c r="N19" s="55" t="s">
        <v>74</v>
      </c>
      <c r="O19" s="21"/>
      <c r="P19" s="2">
        <v>178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ht="72.75" customHeight="1" x14ac:dyDescent="0.25">
      <c r="A20" s="30">
        <v>23</v>
      </c>
      <c r="B20" s="31"/>
      <c r="C20" s="51" t="s">
        <v>206</v>
      </c>
      <c r="D20" s="184" t="s">
        <v>205</v>
      </c>
      <c r="E20" s="33" t="s">
        <v>168</v>
      </c>
      <c r="F20" s="52" t="s">
        <v>167</v>
      </c>
      <c r="G20" s="52" t="s">
        <v>169</v>
      </c>
      <c r="H20" s="53"/>
      <c r="I20" s="112" t="s">
        <v>66</v>
      </c>
      <c r="J20" s="115">
        <f t="shared" si="3"/>
        <v>17000</v>
      </c>
      <c r="K20" s="54"/>
      <c r="L20" s="106">
        <v>44562</v>
      </c>
      <c r="M20" s="107">
        <v>44926</v>
      </c>
      <c r="N20" s="55" t="s">
        <v>74</v>
      </c>
      <c r="O20" s="21"/>
      <c r="P20" s="2">
        <v>17000</v>
      </c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ht="72.75" customHeight="1" x14ac:dyDescent="0.25">
      <c r="A21" s="30">
        <v>24</v>
      </c>
      <c r="B21" s="31"/>
      <c r="C21" s="51" t="s">
        <v>207</v>
      </c>
      <c r="D21" s="184" t="s">
        <v>229</v>
      </c>
      <c r="E21" s="33" t="s">
        <v>168</v>
      </c>
      <c r="F21" s="52" t="s">
        <v>167</v>
      </c>
      <c r="G21" s="52" t="s">
        <v>169</v>
      </c>
      <c r="H21" s="53"/>
      <c r="I21" s="112" t="s">
        <v>66</v>
      </c>
      <c r="J21" s="115">
        <f t="shared" si="3"/>
        <v>30000</v>
      </c>
      <c r="K21" s="54"/>
      <c r="L21" s="106">
        <v>44562</v>
      </c>
      <c r="M21" s="107">
        <v>44926</v>
      </c>
      <c r="N21" s="55" t="s">
        <v>74</v>
      </c>
      <c r="O21" s="21"/>
      <c r="P21" s="2">
        <v>30000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5" x14ac:dyDescent="0.25">
      <c r="A22" s="30">
        <v>25</v>
      </c>
      <c r="B22" s="31"/>
      <c r="C22" s="51" t="s">
        <v>66</v>
      </c>
      <c r="D22" s="51" t="s">
        <v>175</v>
      </c>
      <c r="E22" s="52" t="s">
        <v>168</v>
      </c>
      <c r="F22" s="52" t="s">
        <v>127</v>
      </c>
      <c r="G22" s="34" t="s">
        <v>128</v>
      </c>
      <c r="H22" s="53"/>
      <c r="I22" s="112" t="s">
        <v>66</v>
      </c>
      <c r="J22" s="115">
        <f t="shared" ref="J22:J36" si="4">SUM(O22:AC22)</f>
        <v>356</v>
      </c>
      <c r="K22" s="54"/>
      <c r="L22" s="106">
        <v>44562</v>
      </c>
      <c r="M22" s="107">
        <v>46022</v>
      </c>
      <c r="N22" s="55" t="s">
        <v>74</v>
      </c>
      <c r="O22" s="21"/>
      <c r="P22" s="2">
        <v>89</v>
      </c>
      <c r="Q22" s="2">
        <v>89</v>
      </c>
      <c r="R22" s="2">
        <v>89</v>
      </c>
      <c r="S22" s="2">
        <v>89</v>
      </c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5" x14ac:dyDescent="0.25">
      <c r="A23" s="30">
        <v>26</v>
      </c>
      <c r="B23" s="31"/>
      <c r="C23" s="51" t="s">
        <v>66</v>
      </c>
      <c r="D23" s="51" t="s">
        <v>176</v>
      </c>
      <c r="E23" s="52" t="s">
        <v>168</v>
      </c>
      <c r="F23" s="52" t="s">
        <v>127</v>
      </c>
      <c r="G23" s="34" t="s">
        <v>128</v>
      </c>
      <c r="H23" s="53"/>
      <c r="I23" s="112" t="s">
        <v>66</v>
      </c>
      <c r="J23" s="115">
        <f t="shared" si="4"/>
        <v>891</v>
      </c>
      <c r="K23" s="54"/>
      <c r="L23" s="106">
        <v>44562</v>
      </c>
      <c r="M23" s="107">
        <v>46022</v>
      </c>
      <c r="N23" s="55" t="s">
        <v>74</v>
      </c>
      <c r="O23" s="21"/>
      <c r="P23" s="2">
        <v>223</v>
      </c>
      <c r="Q23" s="2">
        <v>222</v>
      </c>
      <c r="R23" s="2">
        <v>223</v>
      </c>
      <c r="S23" s="2">
        <v>223</v>
      </c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5" x14ac:dyDescent="0.25">
      <c r="A24" s="30">
        <v>27</v>
      </c>
      <c r="B24" s="31"/>
      <c r="C24" s="51" t="s">
        <v>66</v>
      </c>
      <c r="D24" s="51" t="s">
        <v>180</v>
      </c>
      <c r="E24" s="52" t="s">
        <v>168</v>
      </c>
      <c r="F24" s="52" t="s">
        <v>127</v>
      </c>
      <c r="G24" s="34" t="s">
        <v>128</v>
      </c>
      <c r="H24" s="53"/>
      <c r="I24" s="112" t="s">
        <v>66</v>
      </c>
      <c r="J24" s="115">
        <f t="shared" si="4"/>
        <v>1679</v>
      </c>
      <c r="K24" s="54"/>
      <c r="L24" s="106">
        <v>44562</v>
      </c>
      <c r="M24" s="107">
        <v>46022</v>
      </c>
      <c r="N24" s="55" t="s">
        <v>74</v>
      </c>
      <c r="O24" s="21"/>
      <c r="P24" s="2">
        <v>420</v>
      </c>
      <c r="Q24" s="2">
        <v>420</v>
      </c>
      <c r="R24" s="2">
        <v>419</v>
      </c>
      <c r="S24" s="2">
        <v>420</v>
      </c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30">
        <v>28</v>
      </c>
      <c r="B25" s="31"/>
      <c r="C25" s="51" t="s">
        <v>66</v>
      </c>
      <c r="D25" s="51" t="s">
        <v>181</v>
      </c>
      <c r="E25" s="52" t="s">
        <v>168</v>
      </c>
      <c r="F25" s="52" t="s">
        <v>127</v>
      </c>
      <c r="G25" s="34" t="s">
        <v>128</v>
      </c>
      <c r="H25" s="53"/>
      <c r="I25" s="112" t="s">
        <v>66</v>
      </c>
      <c r="J25" s="115">
        <f t="shared" si="4"/>
        <v>3265</v>
      </c>
      <c r="K25" s="54"/>
      <c r="L25" s="106">
        <v>44562</v>
      </c>
      <c r="M25" s="107">
        <v>46022</v>
      </c>
      <c r="N25" s="55" t="s">
        <v>74</v>
      </c>
      <c r="O25" s="21"/>
      <c r="P25" s="2">
        <v>817</v>
      </c>
      <c r="Q25" s="2">
        <v>816</v>
      </c>
      <c r="R25" s="2">
        <v>816</v>
      </c>
      <c r="S25" s="2">
        <v>816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30">
        <v>29</v>
      </c>
      <c r="B26" s="31"/>
      <c r="C26" s="51" t="s">
        <v>66</v>
      </c>
      <c r="D26" s="51" t="s">
        <v>182</v>
      </c>
      <c r="E26" s="52" t="s">
        <v>168</v>
      </c>
      <c r="F26" s="52" t="s">
        <v>127</v>
      </c>
      <c r="G26" s="34" t="s">
        <v>128</v>
      </c>
      <c r="H26" s="53"/>
      <c r="I26" s="112" t="s">
        <v>66</v>
      </c>
      <c r="J26" s="115">
        <f t="shared" si="4"/>
        <v>71396</v>
      </c>
      <c r="K26" s="54"/>
      <c r="L26" s="106">
        <v>44562</v>
      </c>
      <c r="M26" s="107">
        <v>46022</v>
      </c>
      <c r="N26" s="55" t="s">
        <v>74</v>
      </c>
      <c r="O26" s="21"/>
      <c r="P26" s="2">
        <v>17849</v>
      </c>
      <c r="Q26" s="2">
        <v>17849</v>
      </c>
      <c r="R26" s="2">
        <v>17849</v>
      </c>
      <c r="S26" s="2">
        <v>17849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30">
        <v>30</v>
      </c>
      <c r="B27" s="31"/>
      <c r="C27" s="51" t="s">
        <v>66</v>
      </c>
      <c r="D27" s="51" t="s">
        <v>178</v>
      </c>
      <c r="E27" s="52" t="s">
        <v>168</v>
      </c>
      <c r="F27" s="52" t="s">
        <v>127</v>
      </c>
      <c r="G27" s="34" t="s">
        <v>128</v>
      </c>
      <c r="H27" s="53"/>
      <c r="I27" s="112" t="s">
        <v>66</v>
      </c>
      <c r="J27" s="115">
        <f t="shared" si="4"/>
        <v>4014</v>
      </c>
      <c r="K27" s="54"/>
      <c r="L27" s="106">
        <v>44562</v>
      </c>
      <c r="M27" s="107">
        <v>46022</v>
      </c>
      <c r="N27" s="55" t="s">
        <v>74</v>
      </c>
      <c r="O27" s="21"/>
      <c r="P27" s="2">
        <v>1003</v>
      </c>
      <c r="Q27" s="2">
        <v>1004</v>
      </c>
      <c r="R27" s="2">
        <v>1003</v>
      </c>
      <c r="S27" s="2">
        <v>1004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30">
        <v>31</v>
      </c>
      <c r="B28" s="31"/>
      <c r="C28" s="51" t="s">
        <v>66</v>
      </c>
      <c r="D28" s="51" t="s">
        <v>183</v>
      </c>
      <c r="E28" s="52" t="s">
        <v>168</v>
      </c>
      <c r="F28" s="52" t="s">
        <v>127</v>
      </c>
      <c r="G28" s="34" t="s">
        <v>128</v>
      </c>
      <c r="H28" s="53"/>
      <c r="I28" s="112" t="s">
        <v>66</v>
      </c>
      <c r="J28" s="115">
        <f t="shared" si="4"/>
        <v>1034</v>
      </c>
      <c r="K28" s="54"/>
      <c r="L28" s="106">
        <v>44562</v>
      </c>
      <c r="M28" s="107">
        <v>46022</v>
      </c>
      <c r="N28" s="55" t="s">
        <v>74</v>
      </c>
      <c r="O28" s="21"/>
      <c r="P28" s="2">
        <v>258</v>
      </c>
      <c r="Q28" s="2">
        <v>259</v>
      </c>
      <c r="R28" s="2">
        <v>258</v>
      </c>
      <c r="S28" s="2">
        <v>259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30">
        <v>32</v>
      </c>
      <c r="B29" s="31"/>
      <c r="C29" s="51" t="s">
        <v>66</v>
      </c>
      <c r="D29" s="51" t="s">
        <v>184</v>
      </c>
      <c r="E29" s="52" t="s">
        <v>168</v>
      </c>
      <c r="F29" s="52" t="s">
        <v>127</v>
      </c>
      <c r="G29" s="34" t="s">
        <v>128</v>
      </c>
      <c r="H29" s="53"/>
      <c r="I29" s="112" t="s">
        <v>66</v>
      </c>
      <c r="J29" s="115">
        <f t="shared" si="4"/>
        <v>452</v>
      </c>
      <c r="K29" s="54"/>
      <c r="L29" s="106">
        <v>44562</v>
      </c>
      <c r="M29" s="107">
        <v>46022</v>
      </c>
      <c r="N29" s="55" t="s">
        <v>74</v>
      </c>
      <c r="O29" s="21"/>
      <c r="P29" s="2">
        <v>113</v>
      </c>
      <c r="Q29" s="2">
        <v>113</v>
      </c>
      <c r="R29" s="2">
        <v>113</v>
      </c>
      <c r="S29" s="2">
        <v>113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30">
        <v>33</v>
      </c>
      <c r="B30" s="31"/>
      <c r="C30" s="51" t="s">
        <v>66</v>
      </c>
      <c r="D30" s="51" t="s">
        <v>185</v>
      </c>
      <c r="E30" s="52" t="s">
        <v>168</v>
      </c>
      <c r="F30" s="52" t="s">
        <v>127</v>
      </c>
      <c r="G30" s="34" t="s">
        <v>128</v>
      </c>
      <c r="H30" s="53"/>
      <c r="I30" s="112" t="s">
        <v>66</v>
      </c>
      <c r="J30" s="115">
        <f t="shared" si="4"/>
        <v>190674</v>
      </c>
      <c r="K30" s="54"/>
      <c r="L30" s="106">
        <v>44562</v>
      </c>
      <c r="M30" s="107">
        <v>46022</v>
      </c>
      <c r="N30" s="55" t="s">
        <v>74</v>
      </c>
      <c r="O30" s="21"/>
      <c r="P30" s="2">
        <v>47668</v>
      </c>
      <c r="Q30" s="2">
        <v>47669</v>
      </c>
      <c r="R30" s="2">
        <v>47668</v>
      </c>
      <c r="S30" s="2">
        <v>47669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30">
        <v>34</v>
      </c>
      <c r="B31" s="31"/>
      <c r="C31" s="51" t="s">
        <v>66</v>
      </c>
      <c r="D31" s="51" t="s">
        <v>186</v>
      </c>
      <c r="E31" s="52" t="s">
        <v>168</v>
      </c>
      <c r="F31" s="52" t="s">
        <v>127</v>
      </c>
      <c r="G31" s="34" t="s">
        <v>128</v>
      </c>
      <c r="H31" s="53"/>
      <c r="I31" s="112" t="s">
        <v>66</v>
      </c>
      <c r="J31" s="115">
        <f t="shared" si="4"/>
        <v>33167</v>
      </c>
      <c r="K31" s="54"/>
      <c r="L31" s="106">
        <v>44562</v>
      </c>
      <c r="M31" s="107">
        <v>46022</v>
      </c>
      <c r="N31" s="55" t="s">
        <v>74</v>
      </c>
      <c r="O31" s="21"/>
      <c r="P31" s="2">
        <v>8292</v>
      </c>
      <c r="Q31" s="2">
        <v>8292</v>
      </c>
      <c r="R31" s="2">
        <v>8292</v>
      </c>
      <c r="S31" s="2">
        <v>8291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30">
        <v>109</v>
      </c>
      <c r="B32" s="31"/>
      <c r="C32" s="51" t="s">
        <v>66</v>
      </c>
      <c r="D32" s="51" t="s">
        <v>175</v>
      </c>
      <c r="E32" s="52" t="s">
        <v>168</v>
      </c>
      <c r="F32" s="52" t="s">
        <v>127</v>
      </c>
      <c r="G32" s="34" t="s">
        <v>128</v>
      </c>
      <c r="H32" s="53"/>
      <c r="I32" s="112" t="s">
        <v>66</v>
      </c>
      <c r="J32" s="115">
        <f t="shared" si="4"/>
        <v>670</v>
      </c>
      <c r="K32" s="54"/>
      <c r="L32" s="106">
        <v>46023</v>
      </c>
      <c r="M32" s="107">
        <v>49674</v>
      </c>
      <c r="N32" s="55" t="s">
        <v>50</v>
      </c>
      <c r="O32" s="21"/>
      <c r="P32" s="2"/>
      <c r="Q32" s="2"/>
      <c r="R32" s="2"/>
      <c r="S32" s="2"/>
      <c r="T32" s="3">
        <v>67</v>
      </c>
      <c r="U32" s="3">
        <v>67</v>
      </c>
      <c r="V32" s="3">
        <v>67</v>
      </c>
      <c r="W32" s="3">
        <v>67</v>
      </c>
      <c r="X32" s="3">
        <v>67</v>
      </c>
      <c r="Y32" s="3">
        <v>67</v>
      </c>
      <c r="Z32" s="3">
        <v>67</v>
      </c>
      <c r="AA32" s="3">
        <v>67</v>
      </c>
      <c r="AB32" s="3">
        <v>67</v>
      </c>
      <c r="AC32" s="4">
        <v>67</v>
      </c>
    </row>
    <row r="33" spans="1:29" ht="75" x14ac:dyDescent="0.25">
      <c r="A33" s="30">
        <v>110</v>
      </c>
      <c r="B33" s="31"/>
      <c r="C33" s="51" t="s">
        <v>66</v>
      </c>
      <c r="D33" s="51" t="s">
        <v>176</v>
      </c>
      <c r="E33" s="52" t="s">
        <v>168</v>
      </c>
      <c r="F33" s="52" t="s">
        <v>127</v>
      </c>
      <c r="G33" s="34" t="s">
        <v>128</v>
      </c>
      <c r="H33" s="53"/>
      <c r="I33" s="112" t="s">
        <v>66</v>
      </c>
      <c r="J33" s="115">
        <f t="shared" si="4"/>
        <v>1170</v>
      </c>
      <c r="K33" s="54"/>
      <c r="L33" s="106">
        <v>46023</v>
      </c>
      <c r="M33" s="107">
        <v>49674</v>
      </c>
      <c r="N33" s="55" t="s">
        <v>50</v>
      </c>
      <c r="O33" s="21"/>
      <c r="P33" s="2"/>
      <c r="Q33" s="2"/>
      <c r="R33" s="2"/>
      <c r="S33" s="2"/>
      <c r="T33" s="3">
        <v>117</v>
      </c>
      <c r="U33" s="3">
        <v>117</v>
      </c>
      <c r="V33" s="3">
        <v>117</v>
      </c>
      <c r="W33" s="3">
        <v>117</v>
      </c>
      <c r="X33" s="3">
        <v>117</v>
      </c>
      <c r="Y33" s="3">
        <v>117</v>
      </c>
      <c r="Z33" s="3">
        <v>117</v>
      </c>
      <c r="AA33" s="3">
        <v>117</v>
      </c>
      <c r="AB33" s="3">
        <v>117</v>
      </c>
      <c r="AC33" s="4">
        <v>117</v>
      </c>
    </row>
    <row r="34" spans="1:29" ht="75" x14ac:dyDescent="0.25">
      <c r="A34" s="30">
        <v>111</v>
      </c>
      <c r="B34" s="31"/>
      <c r="C34" s="51" t="s">
        <v>66</v>
      </c>
      <c r="D34" s="51" t="s">
        <v>177</v>
      </c>
      <c r="E34" s="52" t="s">
        <v>168</v>
      </c>
      <c r="F34" s="52" t="s">
        <v>127</v>
      </c>
      <c r="G34" s="34" t="s">
        <v>128</v>
      </c>
      <c r="H34" s="53"/>
      <c r="I34" s="112" t="s">
        <v>66</v>
      </c>
      <c r="J34" s="115">
        <f t="shared" si="4"/>
        <v>30430</v>
      </c>
      <c r="K34" s="54"/>
      <c r="L34" s="106">
        <v>46023</v>
      </c>
      <c r="M34" s="107">
        <v>49674</v>
      </c>
      <c r="N34" s="55" t="s">
        <v>50</v>
      </c>
      <c r="O34" s="21"/>
      <c r="P34" s="2"/>
      <c r="Q34" s="2"/>
      <c r="R34" s="2"/>
      <c r="S34" s="2"/>
      <c r="T34" s="3">
        <v>3043</v>
      </c>
      <c r="U34" s="3">
        <v>3043</v>
      </c>
      <c r="V34" s="3">
        <v>3043</v>
      </c>
      <c r="W34" s="3">
        <v>3043</v>
      </c>
      <c r="X34" s="3">
        <v>3043</v>
      </c>
      <c r="Y34" s="3">
        <v>3043</v>
      </c>
      <c r="Z34" s="3">
        <v>3043</v>
      </c>
      <c r="AA34" s="3">
        <v>3043</v>
      </c>
      <c r="AB34" s="3">
        <v>3043</v>
      </c>
      <c r="AC34" s="4">
        <v>3043</v>
      </c>
    </row>
    <row r="35" spans="1:29" ht="75" x14ac:dyDescent="0.25">
      <c r="A35" s="30">
        <v>112</v>
      </c>
      <c r="B35" s="31"/>
      <c r="C35" s="51" t="s">
        <v>66</v>
      </c>
      <c r="D35" s="51" t="s">
        <v>178</v>
      </c>
      <c r="E35" s="52" t="s">
        <v>168</v>
      </c>
      <c r="F35" s="52" t="s">
        <v>127</v>
      </c>
      <c r="G35" s="34" t="s">
        <v>128</v>
      </c>
      <c r="H35" s="53"/>
      <c r="I35" s="112" t="s">
        <v>66</v>
      </c>
      <c r="J35" s="115">
        <f t="shared" si="4"/>
        <v>6375</v>
      </c>
      <c r="K35" s="54"/>
      <c r="L35" s="106">
        <v>46023</v>
      </c>
      <c r="M35" s="107">
        <v>49674</v>
      </c>
      <c r="N35" s="55" t="s">
        <v>50</v>
      </c>
      <c r="O35" s="21"/>
      <c r="P35" s="2"/>
      <c r="Q35" s="2"/>
      <c r="R35" s="2"/>
      <c r="S35" s="2"/>
      <c r="T35" s="3">
        <v>637</v>
      </c>
      <c r="U35" s="3">
        <v>638</v>
      </c>
      <c r="V35" s="3">
        <v>637</v>
      </c>
      <c r="W35" s="3">
        <v>638</v>
      </c>
      <c r="X35" s="3">
        <v>637</v>
      </c>
      <c r="Y35" s="3">
        <v>638</v>
      </c>
      <c r="Z35" s="3">
        <v>637</v>
      </c>
      <c r="AA35" s="3">
        <v>638</v>
      </c>
      <c r="AB35" s="3">
        <v>637</v>
      </c>
      <c r="AC35" s="4">
        <v>638</v>
      </c>
    </row>
    <row r="36" spans="1:29" ht="75" x14ac:dyDescent="0.25">
      <c r="A36" s="30">
        <v>113</v>
      </c>
      <c r="B36" s="31"/>
      <c r="C36" s="51" t="s">
        <v>66</v>
      </c>
      <c r="D36" s="51" t="s">
        <v>179</v>
      </c>
      <c r="E36" s="52" t="s">
        <v>168</v>
      </c>
      <c r="F36" s="52" t="s">
        <v>127</v>
      </c>
      <c r="G36" s="34" t="s">
        <v>128</v>
      </c>
      <c r="H36" s="53"/>
      <c r="I36" s="112" t="s">
        <v>66</v>
      </c>
      <c r="J36" s="115">
        <f t="shared" si="4"/>
        <v>23641</v>
      </c>
      <c r="K36" s="54"/>
      <c r="L36" s="106">
        <v>46023</v>
      </c>
      <c r="M36" s="107">
        <v>49674</v>
      </c>
      <c r="N36" s="55" t="s">
        <v>50</v>
      </c>
      <c r="O36" s="21"/>
      <c r="P36" s="2"/>
      <c r="Q36" s="2"/>
      <c r="R36" s="2"/>
      <c r="S36" s="2"/>
      <c r="T36" s="3">
        <v>2364</v>
      </c>
      <c r="U36" s="3">
        <v>2364</v>
      </c>
      <c r="V36" s="3">
        <v>2364</v>
      </c>
      <c r="W36" s="3">
        <v>2364</v>
      </c>
      <c r="X36" s="3">
        <v>2364</v>
      </c>
      <c r="Y36" s="3">
        <v>2364</v>
      </c>
      <c r="Z36" s="3">
        <v>2364</v>
      </c>
      <c r="AA36" s="3">
        <v>2364</v>
      </c>
      <c r="AB36" s="3">
        <v>2364</v>
      </c>
      <c r="AC36" s="4">
        <v>2365</v>
      </c>
    </row>
    <row r="37" spans="1:29" x14ac:dyDescent="0.25">
      <c r="A37" s="47"/>
      <c r="B37" s="49" t="s">
        <v>14</v>
      </c>
      <c r="C37" s="43"/>
      <c r="D37" s="43"/>
      <c r="E37" s="43"/>
      <c r="F37" s="43"/>
      <c r="G37" s="43"/>
      <c r="H37" s="49"/>
      <c r="I37" s="117"/>
      <c r="J37" s="124"/>
      <c r="K37" s="49"/>
      <c r="L37" s="109"/>
      <c r="M37" s="10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50"/>
    </row>
    <row r="38" spans="1:29" s="63" customFormat="1" x14ac:dyDescent="0.25">
      <c r="A38" s="59"/>
      <c r="B38" s="35"/>
      <c r="C38" s="60"/>
      <c r="D38" s="60"/>
      <c r="E38" s="60"/>
      <c r="F38" s="60"/>
      <c r="G38" s="60"/>
      <c r="H38" s="35"/>
      <c r="I38" s="114"/>
      <c r="J38" s="115"/>
      <c r="K38" s="35"/>
      <c r="L38" s="105"/>
      <c r="M38" s="10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62"/>
    </row>
    <row r="39" spans="1:29" x14ac:dyDescent="0.25">
      <c r="A39" s="47"/>
      <c r="B39" s="49" t="s">
        <v>5</v>
      </c>
      <c r="C39" s="43"/>
      <c r="D39" s="43"/>
      <c r="E39" s="43"/>
      <c r="F39" s="43"/>
      <c r="G39" s="43"/>
      <c r="H39" s="49"/>
      <c r="I39" s="117"/>
      <c r="J39" s="124"/>
      <c r="K39" s="49"/>
      <c r="L39" s="109"/>
      <c r="M39" s="10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50"/>
    </row>
    <row r="40" spans="1:29" x14ac:dyDescent="0.25">
      <c r="A40" s="47"/>
      <c r="B40" s="48" t="s">
        <v>1</v>
      </c>
      <c r="C40" s="43"/>
      <c r="D40" s="43"/>
      <c r="E40" s="43"/>
      <c r="F40" s="43"/>
      <c r="G40" s="43"/>
      <c r="H40" s="49"/>
      <c r="I40" s="117"/>
      <c r="J40" s="124"/>
      <c r="K40" s="49"/>
      <c r="L40" s="109"/>
      <c r="M40" s="10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50"/>
    </row>
    <row r="41" spans="1:29" ht="60" x14ac:dyDescent="0.25">
      <c r="A41" s="30">
        <v>35</v>
      </c>
      <c r="B41" s="31"/>
      <c r="C41" s="137" t="s">
        <v>223</v>
      </c>
      <c r="D41" s="65" t="s">
        <v>224</v>
      </c>
      <c r="E41" s="34" t="s">
        <v>159</v>
      </c>
      <c r="F41" s="34" t="s">
        <v>133</v>
      </c>
      <c r="G41" s="34" t="s">
        <v>134</v>
      </c>
      <c r="H41" s="35"/>
      <c r="I41" s="113" t="s">
        <v>199</v>
      </c>
      <c r="J41" s="115">
        <f t="shared" ref="J41" si="5">SUM(O41:AC41)</f>
        <v>1403</v>
      </c>
      <c r="K41" s="35"/>
      <c r="L41" s="105">
        <v>44562</v>
      </c>
      <c r="M41" s="105">
        <v>44926</v>
      </c>
      <c r="N41" s="58" t="s">
        <v>74</v>
      </c>
      <c r="O41" s="21"/>
      <c r="P41" s="2">
        <v>1403</v>
      </c>
      <c r="Q41" s="2"/>
      <c r="R41" s="2"/>
      <c r="S41" s="2"/>
      <c r="T41" s="3"/>
      <c r="U41" s="3"/>
      <c r="V41" s="3"/>
      <c r="W41" s="3"/>
      <c r="X41" s="3"/>
      <c r="Y41" s="3"/>
      <c r="Z41" s="3"/>
      <c r="AA41" s="3"/>
      <c r="AB41" s="3"/>
      <c r="AC41" s="4"/>
    </row>
    <row r="42" spans="1:29" ht="60" x14ac:dyDescent="0.25">
      <c r="A42" s="30">
        <v>36</v>
      </c>
      <c r="B42" s="31"/>
      <c r="C42" s="65" t="s">
        <v>107</v>
      </c>
      <c r="D42" s="65" t="s">
        <v>71</v>
      </c>
      <c r="E42" s="34" t="s">
        <v>159</v>
      </c>
      <c r="F42" s="34" t="s">
        <v>133</v>
      </c>
      <c r="G42" s="34" t="s">
        <v>134</v>
      </c>
      <c r="H42" s="35"/>
      <c r="I42" s="113" t="s">
        <v>199</v>
      </c>
      <c r="J42" s="115">
        <f t="shared" ref="J42:J43" si="6">SUM(O42:AC42)</f>
        <v>655</v>
      </c>
      <c r="K42" s="35"/>
      <c r="L42" s="105">
        <v>44562</v>
      </c>
      <c r="M42" s="105">
        <v>44926</v>
      </c>
      <c r="N42" s="58" t="s">
        <v>74</v>
      </c>
      <c r="O42" s="1"/>
      <c r="P42" s="2">
        <v>655</v>
      </c>
      <c r="Q42" s="2"/>
      <c r="R42" s="2"/>
      <c r="S42" s="2"/>
      <c r="T42" s="3"/>
      <c r="U42" s="3"/>
      <c r="V42" s="3"/>
      <c r="W42" s="3"/>
      <c r="X42" s="3"/>
      <c r="Y42" s="3"/>
      <c r="Z42" s="3"/>
      <c r="AA42" s="3"/>
      <c r="AB42" s="3"/>
      <c r="AC42" s="4"/>
    </row>
    <row r="43" spans="1:29" ht="60" x14ac:dyDescent="0.25">
      <c r="A43" s="30">
        <v>87</v>
      </c>
      <c r="B43" s="31"/>
      <c r="C43" s="65" t="s">
        <v>107</v>
      </c>
      <c r="D43" s="65" t="s">
        <v>188</v>
      </c>
      <c r="E43" s="34" t="s">
        <v>129</v>
      </c>
      <c r="F43" s="34" t="s">
        <v>130</v>
      </c>
      <c r="G43" s="34" t="s">
        <v>131</v>
      </c>
      <c r="H43" s="35"/>
      <c r="I43" s="113" t="s">
        <v>199</v>
      </c>
      <c r="J43" s="115">
        <f t="shared" si="6"/>
        <v>234</v>
      </c>
      <c r="K43" s="35"/>
      <c r="L43" s="105">
        <v>44927</v>
      </c>
      <c r="M43" s="105">
        <v>45291</v>
      </c>
      <c r="N43" s="37" t="s">
        <v>74</v>
      </c>
      <c r="O43" s="1"/>
      <c r="P43" s="2"/>
      <c r="Q43" s="2">
        <v>234</v>
      </c>
      <c r="R43" s="2"/>
      <c r="S43" s="2"/>
      <c r="T43" s="3"/>
      <c r="U43" s="3"/>
      <c r="V43" s="3"/>
      <c r="W43" s="3"/>
      <c r="X43" s="3"/>
      <c r="Y43" s="3"/>
      <c r="Z43" s="3"/>
      <c r="AA43" s="3"/>
      <c r="AB43" s="3"/>
      <c r="AC43" s="4"/>
    </row>
    <row r="44" spans="1:29" ht="60" x14ac:dyDescent="0.25">
      <c r="A44" s="30">
        <v>97</v>
      </c>
      <c r="B44" s="31"/>
      <c r="C44" s="65" t="s">
        <v>97</v>
      </c>
      <c r="D44" s="65" t="s">
        <v>188</v>
      </c>
      <c r="E44" s="34" t="s">
        <v>129</v>
      </c>
      <c r="F44" s="34" t="s">
        <v>130</v>
      </c>
      <c r="G44" s="34" t="s">
        <v>131</v>
      </c>
      <c r="H44" s="35"/>
      <c r="I44" s="113" t="s">
        <v>199</v>
      </c>
      <c r="J44" s="115">
        <f t="shared" ref="J44" si="7">SUM(O44:AC44)</f>
        <v>234</v>
      </c>
      <c r="K44" s="35"/>
      <c r="L44" s="105">
        <v>45658</v>
      </c>
      <c r="M44" s="105">
        <v>46022</v>
      </c>
      <c r="N44" s="58" t="s">
        <v>74</v>
      </c>
      <c r="O44" s="1"/>
      <c r="P44" s="2"/>
      <c r="Q44" s="2"/>
      <c r="R44" s="2"/>
      <c r="S44" s="2">
        <v>234</v>
      </c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60" x14ac:dyDescent="0.25">
      <c r="A45" s="30">
        <v>37</v>
      </c>
      <c r="B45" s="31"/>
      <c r="C45" s="65" t="s">
        <v>67</v>
      </c>
      <c r="D45" s="65" t="s">
        <v>163</v>
      </c>
      <c r="E45" s="34" t="s">
        <v>159</v>
      </c>
      <c r="F45" s="34" t="s">
        <v>133</v>
      </c>
      <c r="G45" s="34" t="s">
        <v>132</v>
      </c>
      <c r="H45" s="35"/>
      <c r="I45" s="113" t="s">
        <v>199</v>
      </c>
      <c r="J45" s="115">
        <f>SUM(O45:AC45)</f>
        <v>704</v>
      </c>
      <c r="K45" s="36"/>
      <c r="L45" s="105">
        <v>44562</v>
      </c>
      <c r="M45" s="105">
        <v>46022</v>
      </c>
      <c r="N45" s="58" t="s">
        <v>74</v>
      </c>
      <c r="O45" s="1"/>
      <c r="P45" s="2">
        <v>176</v>
      </c>
      <c r="Q45" s="2">
        <v>176</v>
      </c>
      <c r="R45" s="2">
        <v>176</v>
      </c>
      <c r="S45" s="2">
        <v>176</v>
      </c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60" x14ac:dyDescent="0.25">
      <c r="A46" s="30">
        <v>38</v>
      </c>
      <c r="B46" s="31"/>
      <c r="C46" s="65" t="s">
        <v>67</v>
      </c>
      <c r="D46" s="65" t="s">
        <v>165</v>
      </c>
      <c r="E46" s="34" t="s">
        <v>159</v>
      </c>
      <c r="F46" s="34" t="s">
        <v>133</v>
      </c>
      <c r="G46" s="34" t="s">
        <v>132</v>
      </c>
      <c r="H46" s="35"/>
      <c r="I46" s="113" t="s">
        <v>199</v>
      </c>
      <c r="J46" s="115">
        <f>SUM(O46:AC46)</f>
        <v>704</v>
      </c>
      <c r="K46" s="36"/>
      <c r="L46" s="105">
        <v>44562</v>
      </c>
      <c r="M46" s="105">
        <v>46022</v>
      </c>
      <c r="N46" s="58" t="s">
        <v>74</v>
      </c>
      <c r="O46" s="1"/>
      <c r="P46" s="2">
        <v>176</v>
      </c>
      <c r="Q46" s="2">
        <v>176</v>
      </c>
      <c r="R46" s="2">
        <v>176</v>
      </c>
      <c r="S46" s="2">
        <v>176</v>
      </c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60" x14ac:dyDescent="0.25">
      <c r="A47" s="30">
        <v>114</v>
      </c>
      <c r="B47" s="31"/>
      <c r="C47" s="65" t="s">
        <v>67</v>
      </c>
      <c r="D47" s="65" t="s">
        <v>163</v>
      </c>
      <c r="E47" s="34" t="s">
        <v>159</v>
      </c>
      <c r="F47" s="34" t="s">
        <v>133</v>
      </c>
      <c r="G47" s="34" t="s">
        <v>132</v>
      </c>
      <c r="H47" s="35"/>
      <c r="I47" s="113" t="s">
        <v>199</v>
      </c>
      <c r="J47" s="115">
        <f t="shared" ref="J47:J56" si="8">SUM(O47:AC47)</f>
        <v>1510</v>
      </c>
      <c r="K47" s="36"/>
      <c r="L47" s="105">
        <v>46023</v>
      </c>
      <c r="M47" s="105">
        <v>49674</v>
      </c>
      <c r="N47" s="37" t="s">
        <v>50</v>
      </c>
      <c r="O47" s="1"/>
      <c r="P47" s="2"/>
      <c r="Q47" s="2"/>
      <c r="R47" s="2"/>
      <c r="S47" s="2"/>
      <c r="T47" s="3">
        <v>151</v>
      </c>
      <c r="U47" s="3">
        <v>151</v>
      </c>
      <c r="V47" s="3">
        <v>151</v>
      </c>
      <c r="W47" s="3">
        <v>151</v>
      </c>
      <c r="X47" s="3">
        <v>151</v>
      </c>
      <c r="Y47" s="3">
        <v>151</v>
      </c>
      <c r="Z47" s="3">
        <v>151</v>
      </c>
      <c r="AA47" s="3">
        <v>151</v>
      </c>
      <c r="AB47" s="3">
        <v>151</v>
      </c>
      <c r="AC47" s="4">
        <v>151</v>
      </c>
    </row>
    <row r="48" spans="1:29" ht="65.25" customHeight="1" x14ac:dyDescent="0.25">
      <c r="A48" s="30">
        <v>115</v>
      </c>
      <c r="B48" s="31"/>
      <c r="C48" s="65" t="s">
        <v>67</v>
      </c>
      <c r="D48" s="65" t="s">
        <v>165</v>
      </c>
      <c r="E48" s="34" t="s">
        <v>159</v>
      </c>
      <c r="F48" s="34" t="s">
        <v>133</v>
      </c>
      <c r="G48" s="34" t="s">
        <v>132</v>
      </c>
      <c r="H48" s="35"/>
      <c r="I48" s="113" t="s">
        <v>199</v>
      </c>
      <c r="J48" s="115">
        <f t="shared" si="8"/>
        <v>1500</v>
      </c>
      <c r="K48" s="36"/>
      <c r="L48" s="105">
        <v>46023</v>
      </c>
      <c r="M48" s="105">
        <v>49674</v>
      </c>
      <c r="N48" s="37" t="s">
        <v>50</v>
      </c>
      <c r="O48" s="1"/>
      <c r="P48" s="2"/>
      <c r="Q48" s="2"/>
      <c r="R48" s="2"/>
      <c r="S48" s="2"/>
      <c r="T48" s="3">
        <v>150</v>
      </c>
      <c r="U48" s="3">
        <v>150</v>
      </c>
      <c r="V48" s="3">
        <v>150</v>
      </c>
      <c r="W48" s="3">
        <v>150</v>
      </c>
      <c r="X48" s="3">
        <v>150</v>
      </c>
      <c r="Y48" s="3">
        <v>150</v>
      </c>
      <c r="Z48" s="3">
        <v>150</v>
      </c>
      <c r="AA48" s="3">
        <v>150</v>
      </c>
      <c r="AB48" s="3">
        <v>150</v>
      </c>
      <c r="AC48" s="4">
        <v>150</v>
      </c>
    </row>
    <row r="49" spans="1:29" ht="60" x14ac:dyDescent="0.25">
      <c r="A49" s="30">
        <v>39</v>
      </c>
      <c r="B49" s="31"/>
      <c r="C49" s="65" t="s">
        <v>68</v>
      </c>
      <c r="D49" s="65" t="s">
        <v>163</v>
      </c>
      <c r="E49" s="34" t="s">
        <v>159</v>
      </c>
      <c r="F49" s="34" t="s">
        <v>133</v>
      </c>
      <c r="G49" s="34" t="s">
        <v>132</v>
      </c>
      <c r="H49" s="35"/>
      <c r="I49" s="113" t="s">
        <v>199</v>
      </c>
      <c r="J49" s="115">
        <f t="shared" si="8"/>
        <v>636</v>
      </c>
      <c r="K49" s="36"/>
      <c r="L49" s="106">
        <v>44562</v>
      </c>
      <c r="M49" s="107">
        <v>46022</v>
      </c>
      <c r="N49" s="58" t="s">
        <v>74</v>
      </c>
      <c r="O49" s="1"/>
      <c r="P49" s="2">
        <v>159</v>
      </c>
      <c r="Q49" s="2">
        <v>159</v>
      </c>
      <c r="R49" s="2">
        <v>159</v>
      </c>
      <c r="S49" s="2">
        <v>159</v>
      </c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60" x14ac:dyDescent="0.25">
      <c r="A50" s="30">
        <v>40</v>
      </c>
      <c r="B50" s="31"/>
      <c r="C50" s="65" t="s">
        <v>68</v>
      </c>
      <c r="D50" s="65" t="s">
        <v>165</v>
      </c>
      <c r="E50" s="34" t="s">
        <v>159</v>
      </c>
      <c r="F50" s="34" t="s">
        <v>133</v>
      </c>
      <c r="G50" s="34" t="s">
        <v>132</v>
      </c>
      <c r="H50" s="35"/>
      <c r="I50" s="113" t="s">
        <v>199</v>
      </c>
      <c r="J50" s="115">
        <f>SUM(O50:AC50)</f>
        <v>636</v>
      </c>
      <c r="K50" s="36"/>
      <c r="L50" s="106">
        <v>44562</v>
      </c>
      <c r="M50" s="107">
        <v>46022</v>
      </c>
      <c r="N50" s="58" t="s">
        <v>74</v>
      </c>
      <c r="O50" s="1"/>
      <c r="P50" s="2">
        <v>159</v>
      </c>
      <c r="Q50" s="2">
        <v>159</v>
      </c>
      <c r="R50" s="2">
        <v>159</v>
      </c>
      <c r="S50" s="2">
        <v>159</v>
      </c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60" x14ac:dyDescent="0.25">
      <c r="A51" s="30">
        <v>116</v>
      </c>
      <c r="B51" s="31"/>
      <c r="C51" s="65" t="s">
        <v>68</v>
      </c>
      <c r="D51" s="65" t="s">
        <v>163</v>
      </c>
      <c r="E51" s="34" t="s">
        <v>159</v>
      </c>
      <c r="F51" s="34" t="s">
        <v>133</v>
      </c>
      <c r="G51" s="34" t="s">
        <v>132</v>
      </c>
      <c r="H51" s="35"/>
      <c r="I51" s="113" t="s">
        <v>199</v>
      </c>
      <c r="J51" s="115">
        <f t="shared" si="8"/>
        <v>3370</v>
      </c>
      <c r="K51" s="36"/>
      <c r="L51" s="105">
        <v>46023</v>
      </c>
      <c r="M51" s="105">
        <v>49674</v>
      </c>
      <c r="N51" s="37" t="s">
        <v>50</v>
      </c>
      <c r="O51" s="1"/>
      <c r="P51" s="2"/>
      <c r="Q51" s="2"/>
      <c r="R51" s="2"/>
      <c r="S51" s="2"/>
      <c r="T51" s="3">
        <v>337</v>
      </c>
      <c r="U51" s="3">
        <v>337</v>
      </c>
      <c r="V51" s="3">
        <v>337</v>
      </c>
      <c r="W51" s="3">
        <v>337</v>
      </c>
      <c r="X51" s="3">
        <v>337</v>
      </c>
      <c r="Y51" s="3">
        <v>337</v>
      </c>
      <c r="Z51" s="3">
        <v>337</v>
      </c>
      <c r="AA51" s="3">
        <v>337</v>
      </c>
      <c r="AB51" s="3">
        <v>337</v>
      </c>
      <c r="AC51" s="4">
        <v>337</v>
      </c>
    </row>
    <row r="52" spans="1:29" ht="60" x14ac:dyDescent="0.25">
      <c r="A52" s="30">
        <v>117</v>
      </c>
      <c r="B52" s="31"/>
      <c r="C52" s="65" t="s">
        <v>68</v>
      </c>
      <c r="D52" s="65" t="s">
        <v>165</v>
      </c>
      <c r="E52" s="34" t="s">
        <v>159</v>
      </c>
      <c r="F52" s="34" t="s">
        <v>133</v>
      </c>
      <c r="G52" s="34" t="s">
        <v>132</v>
      </c>
      <c r="H52" s="35"/>
      <c r="I52" s="113" t="s">
        <v>199</v>
      </c>
      <c r="J52" s="115">
        <f t="shared" si="8"/>
        <v>3370</v>
      </c>
      <c r="K52" s="36"/>
      <c r="L52" s="105">
        <v>46023</v>
      </c>
      <c r="M52" s="105">
        <v>49674</v>
      </c>
      <c r="N52" s="37" t="s">
        <v>50</v>
      </c>
      <c r="O52" s="1"/>
      <c r="P52" s="2"/>
      <c r="Q52" s="2"/>
      <c r="R52" s="2"/>
      <c r="S52" s="2"/>
      <c r="T52" s="3">
        <v>337</v>
      </c>
      <c r="U52" s="3">
        <v>337</v>
      </c>
      <c r="V52" s="3">
        <v>337</v>
      </c>
      <c r="W52" s="3">
        <v>337</v>
      </c>
      <c r="X52" s="3">
        <v>337</v>
      </c>
      <c r="Y52" s="3">
        <v>337</v>
      </c>
      <c r="Z52" s="3">
        <v>337</v>
      </c>
      <c r="AA52" s="3">
        <v>337</v>
      </c>
      <c r="AB52" s="3">
        <v>337</v>
      </c>
      <c r="AC52" s="4">
        <v>337</v>
      </c>
    </row>
    <row r="53" spans="1:29" ht="60" x14ac:dyDescent="0.25">
      <c r="A53" s="30">
        <v>41</v>
      </c>
      <c r="B53" s="31"/>
      <c r="C53" s="65" t="s">
        <v>69</v>
      </c>
      <c r="D53" s="65" t="s">
        <v>163</v>
      </c>
      <c r="E53" s="34" t="s">
        <v>159</v>
      </c>
      <c r="F53" s="34" t="s">
        <v>133</v>
      </c>
      <c r="G53" s="34" t="s">
        <v>132</v>
      </c>
      <c r="H53" s="35"/>
      <c r="I53" s="113" t="s">
        <v>199</v>
      </c>
      <c r="J53" s="115">
        <f t="shared" si="8"/>
        <v>1372</v>
      </c>
      <c r="K53" s="36"/>
      <c r="L53" s="105">
        <v>44562</v>
      </c>
      <c r="M53" s="105">
        <v>46022</v>
      </c>
      <c r="N53" s="58" t="s">
        <v>74</v>
      </c>
      <c r="O53" s="1"/>
      <c r="P53" s="2">
        <v>343</v>
      </c>
      <c r="Q53" s="2">
        <v>343</v>
      </c>
      <c r="R53" s="2">
        <v>343</v>
      </c>
      <c r="S53" s="2">
        <v>343</v>
      </c>
      <c r="T53" s="3"/>
      <c r="U53" s="3"/>
      <c r="V53" s="3"/>
      <c r="W53" s="3"/>
      <c r="X53" s="3"/>
      <c r="Y53" s="3"/>
      <c r="Z53" s="3"/>
      <c r="AA53" s="3"/>
      <c r="AB53" s="3"/>
      <c r="AC53" s="23"/>
    </row>
    <row r="54" spans="1:29" ht="60" x14ac:dyDescent="0.25">
      <c r="A54" s="30">
        <v>42</v>
      </c>
      <c r="B54" s="31"/>
      <c r="C54" s="65" t="s">
        <v>69</v>
      </c>
      <c r="D54" s="65" t="s">
        <v>165</v>
      </c>
      <c r="E54" s="34" t="s">
        <v>159</v>
      </c>
      <c r="F54" s="34" t="s">
        <v>133</v>
      </c>
      <c r="G54" s="34" t="s">
        <v>132</v>
      </c>
      <c r="H54" s="35"/>
      <c r="I54" s="113" t="s">
        <v>199</v>
      </c>
      <c r="J54" s="115">
        <f>SUM(O54:AC54)</f>
        <v>1372</v>
      </c>
      <c r="K54" s="36"/>
      <c r="L54" s="105">
        <v>44562</v>
      </c>
      <c r="M54" s="105">
        <v>46022</v>
      </c>
      <c r="N54" s="58" t="s">
        <v>74</v>
      </c>
      <c r="O54" s="1"/>
      <c r="P54" s="2">
        <v>343</v>
      </c>
      <c r="Q54" s="2">
        <v>343</v>
      </c>
      <c r="R54" s="2">
        <v>343</v>
      </c>
      <c r="S54" s="2">
        <v>343</v>
      </c>
      <c r="T54" s="3"/>
      <c r="U54" s="3"/>
      <c r="V54" s="3"/>
      <c r="W54" s="3"/>
      <c r="X54" s="3"/>
      <c r="Y54" s="3"/>
      <c r="Z54" s="3"/>
      <c r="AA54" s="3"/>
      <c r="AB54" s="3"/>
      <c r="AC54" s="23"/>
    </row>
    <row r="55" spans="1:29" ht="60" x14ac:dyDescent="0.25">
      <c r="A55" s="30">
        <v>118</v>
      </c>
      <c r="B55" s="31"/>
      <c r="C55" s="65" t="s">
        <v>69</v>
      </c>
      <c r="D55" s="65" t="s">
        <v>163</v>
      </c>
      <c r="E55" s="34" t="s">
        <v>159</v>
      </c>
      <c r="F55" s="34" t="s">
        <v>133</v>
      </c>
      <c r="G55" s="34" t="s">
        <v>132</v>
      </c>
      <c r="H55" s="35"/>
      <c r="I55" s="113" t="s">
        <v>199</v>
      </c>
      <c r="J55" s="115">
        <f t="shared" si="8"/>
        <v>2980</v>
      </c>
      <c r="K55" s="36"/>
      <c r="L55" s="105">
        <v>46023</v>
      </c>
      <c r="M55" s="105">
        <v>49674</v>
      </c>
      <c r="N55" s="37" t="s">
        <v>50</v>
      </c>
      <c r="O55" s="1"/>
      <c r="P55" s="2"/>
      <c r="Q55" s="2"/>
      <c r="R55" s="2"/>
      <c r="S55" s="2"/>
      <c r="T55" s="3">
        <v>298</v>
      </c>
      <c r="U55" s="3">
        <v>298</v>
      </c>
      <c r="V55" s="3">
        <v>298</v>
      </c>
      <c r="W55" s="3">
        <v>298</v>
      </c>
      <c r="X55" s="3">
        <v>298</v>
      </c>
      <c r="Y55" s="3">
        <v>298</v>
      </c>
      <c r="Z55" s="3">
        <v>298</v>
      </c>
      <c r="AA55" s="3">
        <v>298</v>
      </c>
      <c r="AB55" s="3">
        <v>298</v>
      </c>
      <c r="AC55" s="4">
        <v>298</v>
      </c>
    </row>
    <row r="56" spans="1:29" ht="60" x14ac:dyDescent="0.25">
      <c r="A56" s="30">
        <v>119</v>
      </c>
      <c r="B56" s="31"/>
      <c r="C56" s="65" t="s">
        <v>69</v>
      </c>
      <c r="D56" s="65" t="s">
        <v>165</v>
      </c>
      <c r="E56" s="34" t="s">
        <v>159</v>
      </c>
      <c r="F56" s="34" t="s">
        <v>133</v>
      </c>
      <c r="G56" s="34" t="s">
        <v>132</v>
      </c>
      <c r="H56" s="35"/>
      <c r="I56" s="113" t="s">
        <v>199</v>
      </c>
      <c r="J56" s="115">
        <f t="shared" si="8"/>
        <v>2980</v>
      </c>
      <c r="K56" s="36"/>
      <c r="L56" s="105">
        <v>46023</v>
      </c>
      <c r="M56" s="105">
        <v>49674</v>
      </c>
      <c r="N56" s="37" t="s">
        <v>50</v>
      </c>
      <c r="O56" s="1"/>
      <c r="P56" s="2"/>
      <c r="Q56" s="2"/>
      <c r="R56" s="2"/>
      <c r="S56" s="2"/>
      <c r="T56" s="3">
        <v>298</v>
      </c>
      <c r="U56" s="3">
        <v>298</v>
      </c>
      <c r="V56" s="3">
        <v>298</v>
      </c>
      <c r="W56" s="3">
        <v>298</v>
      </c>
      <c r="X56" s="3">
        <v>298</v>
      </c>
      <c r="Y56" s="3">
        <v>298</v>
      </c>
      <c r="Z56" s="3">
        <v>298</v>
      </c>
      <c r="AA56" s="3">
        <v>298</v>
      </c>
      <c r="AB56" s="3">
        <v>298</v>
      </c>
      <c r="AC56" s="4">
        <v>298</v>
      </c>
    </row>
    <row r="57" spans="1:29" ht="60" x14ac:dyDescent="0.25">
      <c r="A57" s="30">
        <v>43</v>
      </c>
      <c r="B57" s="31"/>
      <c r="C57" s="65" t="s">
        <v>66</v>
      </c>
      <c r="D57" s="65" t="s">
        <v>163</v>
      </c>
      <c r="E57" s="34" t="s">
        <v>159</v>
      </c>
      <c r="F57" s="34" t="s">
        <v>133</v>
      </c>
      <c r="G57" s="34" t="s">
        <v>132</v>
      </c>
      <c r="H57" s="35"/>
      <c r="I57" s="113" t="s">
        <v>199</v>
      </c>
      <c r="J57" s="115">
        <f t="shared" ref="J57" si="9">SUM(O57:AC57)</f>
        <v>3112</v>
      </c>
      <c r="K57" s="36"/>
      <c r="L57" s="105">
        <v>44562</v>
      </c>
      <c r="M57" s="105">
        <v>46022</v>
      </c>
      <c r="N57" s="58" t="s">
        <v>74</v>
      </c>
      <c r="O57" s="1"/>
      <c r="P57" s="2">
        <v>778</v>
      </c>
      <c r="Q57" s="2">
        <v>778</v>
      </c>
      <c r="R57" s="2">
        <v>778</v>
      </c>
      <c r="S57" s="2">
        <v>778</v>
      </c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30">
        <v>44</v>
      </c>
      <c r="B58" s="31"/>
      <c r="C58" s="65" t="s">
        <v>66</v>
      </c>
      <c r="D58" s="65" t="s">
        <v>165</v>
      </c>
      <c r="E58" s="34" t="s">
        <v>159</v>
      </c>
      <c r="F58" s="34" t="s">
        <v>133</v>
      </c>
      <c r="G58" s="34" t="s">
        <v>132</v>
      </c>
      <c r="H58" s="35"/>
      <c r="I58" s="113" t="s">
        <v>199</v>
      </c>
      <c r="J58" s="115">
        <f t="shared" ref="J58:J60" si="10">SUM(O58:AC58)</f>
        <v>3112</v>
      </c>
      <c r="K58" s="36"/>
      <c r="L58" s="105">
        <v>44562</v>
      </c>
      <c r="M58" s="105">
        <v>46022</v>
      </c>
      <c r="N58" s="58" t="s">
        <v>74</v>
      </c>
      <c r="O58" s="1"/>
      <c r="P58" s="2">
        <v>778</v>
      </c>
      <c r="Q58" s="2">
        <v>778</v>
      </c>
      <c r="R58" s="2">
        <v>778</v>
      </c>
      <c r="S58" s="2">
        <v>778</v>
      </c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30">
        <v>120</v>
      </c>
      <c r="B59" s="31"/>
      <c r="C59" s="65" t="s">
        <v>66</v>
      </c>
      <c r="D59" s="65" t="s">
        <v>163</v>
      </c>
      <c r="E59" s="34" t="s">
        <v>159</v>
      </c>
      <c r="F59" s="34" t="s">
        <v>133</v>
      </c>
      <c r="G59" s="34" t="s">
        <v>132</v>
      </c>
      <c r="H59" s="35"/>
      <c r="I59" s="113" t="s">
        <v>199</v>
      </c>
      <c r="J59" s="115">
        <f>SUM(O59:AC59)</f>
        <v>8500</v>
      </c>
      <c r="K59" s="36"/>
      <c r="L59" s="105">
        <v>46023</v>
      </c>
      <c r="M59" s="105">
        <v>49674</v>
      </c>
      <c r="N59" s="37" t="s">
        <v>50</v>
      </c>
      <c r="O59" s="1"/>
      <c r="P59" s="2"/>
      <c r="Q59" s="2"/>
      <c r="R59" s="2"/>
      <c r="S59" s="2"/>
      <c r="T59" s="3">
        <v>850</v>
      </c>
      <c r="U59" s="3">
        <v>850</v>
      </c>
      <c r="V59" s="3">
        <v>850</v>
      </c>
      <c r="W59" s="3">
        <v>850</v>
      </c>
      <c r="X59" s="3">
        <v>850</v>
      </c>
      <c r="Y59" s="3">
        <v>850</v>
      </c>
      <c r="Z59" s="3">
        <v>850</v>
      </c>
      <c r="AA59" s="3">
        <v>850</v>
      </c>
      <c r="AB59" s="3">
        <v>850</v>
      </c>
      <c r="AC59" s="4">
        <v>850</v>
      </c>
    </row>
    <row r="60" spans="1:29" ht="60" x14ac:dyDescent="0.25">
      <c r="A60" s="30">
        <v>121</v>
      </c>
      <c r="B60" s="31"/>
      <c r="C60" s="65" t="s">
        <v>66</v>
      </c>
      <c r="D60" s="65" t="s">
        <v>165</v>
      </c>
      <c r="E60" s="34" t="s">
        <v>159</v>
      </c>
      <c r="F60" s="34" t="s">
        <v>133</v>
      </c>
      <c r="G60" s="34" t="s">
        <v>132</v>
      </c>
      <c r="H60" s="35"/>
      <c r="I60" s="113" t="s">
        <v>199</v>
      </c>
      <c r="J60" s="115">
        <f t="shared" si="10"/>
        <v>8500</v>
      </c>
      <c r="K60" s="36"/>
      <c r="L60" s="105">
        <v>46023</v>
      </c>
      <c r="M60" s="105">
        <v>49674</v>
      </c>
      <c r="N60" s="37" t="s">
        <v>50</v>
      </c>
      <c r="O60" s="1"/>
      <c r="P60" s="2"/>
      <c r="Q60" s="2"/>
      <c r="R60" s="2"/>
      <c r="S60" s="2"/>
      <c r="T60" s="3">
        <v>850</v>
      </c>
      <c r="U60" s="3">
        <v>850</v>
      </c>
      <c r="V60" s="3">
        <v>850</v>
      </c>
      <c r="W60" s="3">
        <v>850</v>
      </c>
      <c r="X60" s="3">
        <v>850</v>
      </c>
      <c r="Y60" s="3">
        <v>850</v>
      </c>
      <c r="Z60" s="3">
        <v>850</v>
      </c>
      <c r="AA60" s="3">
        <v>850</v>
      </c>
      <c r="AB60" s="3">
        <v>850</v>
      </c>
      <c r="AC60" s="4">
        <v>850</v>
      </c>
    </row>
    <row r="61" spans="1:29" ht="60" x14ac:dyDescent="0.25">
      <c r="A61" s="30">
        <v>45</v>
      </c>
      <c r="B61" s="31"/>
      <c r="C61" s="65" t="s">
        <v>70</v>
      </c>
      <c r="D61" s="65" t="s">
        <v>163</v>
      </c>
      <c r="E61" s="34" t="s">
        <v>159</v>
      </c>
      <c r="F61" s="34" t="s">
        <v>133</v>
      </c>
      <c r="G61" s="34" t="s">
        <v>132</v>
      </c>
      <c r="H61" s="35"/>
      <c r="I61" s="113" t="s">
        <v>199</v>
      </c>
      <c r="J61" s="115">
        <f>SUM(O61:AC61)</f>
        <v>792</v>
      </c>
      <c r="K61" s="36"/>
      <c r="L61" s="105">
        <v>44562</v>
      </c>
      <c r="M61" s="105">
        <v>46022</v>
      </c>
      <c r="N61" s="58" t="s">
        <v>74</v>
      </c>
      <c r="O61" s="1"/>
      <c r="P61" s="2">
        <v>198</v>
      </c>
      <c r="Q61" s="2">
        <v>198</v>
      </c>
      <c r="R61" s="2">
        <v>198</v>
      </c>
      <c r="S61" s="2">
        <v>198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30">
        <v>46</v>
      </c>
      <c r="B62" s="31"/>
      <c r="C62" s="65" t="s">
        <v>70</v>
      </c>
      <c r="D62" s="65" t="s">
        <v>165</v>
      </c>
      <c r="E62" s="34" t="s">
        <v>159</v>
      </c>
      <c r="F62" s="34" t="s">
        <v>133</v>
      </c>
      <c r="G62" s="34" t="s">
        <v>132</v>
      </c>
      <c r="H62" s="35"/>
      <c r="I62" s="113" t="s">
        <v>199</v>
      </c>
      <c r="J62" s="115">
        <f>SUM(O62:AC62)</f>
        <v>792</v>
      </c>
      <c r="K62" s="36"/>
      <c r="L62" s="105">
        <v>44562</v>
      </c>
      <c r="M62" s="105">
        <v>46022</v>
      </c>
      <c r="N62" s="58" t="s">
        <v>74</v>
      </c>
      <c r="O62" s="1"/>
      <c r="P62" s="2">
        <v>198</v>
      </c>
      <c r="Q62" s="2">
        <v>198</v>
      </c>
      <c r="R62" s="2">
        <v>198</v>
      </c>
      <c r="S62" s="2">
        <v>198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30">
        <v>122</v>
      </c>
      <c r="B63" s="31"/>
      <c r="C63" s="65" t="s">
        <v>70</v>
      </c>
      <c r="D63" s="65" t="s">
        <v>163</v>
      </c>
      <c r="E63" s="34" t="s">
        <v>159</v>
      </c>
      <c r="F63" s="34" t="s">
        <v>133</v>
      </c>
      <c r="G63" s="34" t="s">
        <v>132</v>
      </c>
      <c r="H63" s="35"/>
      <c r="I63" s="113" t="s">
        <v>199</v>
      </c>
      <c r="J63" s="115">
        <f t="shared" ref="J63:J64" si="11">SUM(O63:AC63)</f>
        <v>1690</v>
      </c>
      <c r="K63" s="36"/>
      <c r="L63" s="105">
        <v>46023</v>
      </c>
      <c r="M63" s="105">
        <v>49674</v>
      </c>
      <c r="N63" s="37" t="s">
        <v>50</v>
      </c>
      <c r="O63" s="1"/>
      <c r="P63" s="2"/>
      <c r="Q63" s="2"/>
      <c r="R63" s="2"/>
      <c r="S63" s="2"/>
      <c r="T63" s="3">
        <v>169</v>
      </c>
      <c r="U63" s="3">
        <v>169</v>
      </c>
      <c r="V63" s="3">
        <v>169</v>
      </c>
      <c r="W63" s="3">
        <v>169</v>
      </c>
      <c r="X63" s="3">
        <v>169</v>
      </c>
      <c r="Y63" s="3">
        <v>169</v>
      </c>
      <c r="Z63" s="3">
        <v>169</v>
      </c>
      <c r="AA63" s="3">
        <v>169</v>
      </c>
      <c r="AB63" s="3">
        <v>169</v>
      </c>
      <c r="AC63" s="4">
        <v>169</v>
      </c>
    </row>
    <row r="64" spans="1:29" ht="60" x14ac:dyDescent="0.25">
      <c r="A64" s="30">
        <v>123</v>
      </c>
      <c r="B64" s="31"/>
      <c r="C64" s="65" t="s">
        <v>70</v>
      </c>
      <c r="D64" s="65" t="s">
        <v>165</v>
      </c>
      <c r="E64" s="34" t="s">
        <v>159</v>
      </c>
      <c r="F64" s="34" t="s">
        <v>133</v>
      </c>
      <c r="G64" s="34" t="s">
        <v>132</v>
      </c>
      <c r="H64" s="35"/>
      <c r="I64" s="113" t="s">
        <v>199</v>
      </c>
      <c r="J64" s="115">
        <f t="shared" si="11"/>
        <v>1690</v>
      </c>
      <c r="K64" s="36"/>
      <c r="L64" s="105">
        <v>46023</v>
      </c>
      <c r="M64" s="105">
        <v>49674</v>
      </c>
      <c r="N64" s="37" t="s">
        <v>50</v>
      </c>
      <c r="O64" s="1"/>
      <c r="P64" s="2"/>
      <c r="Q64" s="2"/>
      <c r="R64" s="2"/>
      <c r="S64" s="2"/>
      <c r="T64" s="3">
        <v>169</v>
      </c>
      <c r="U64" s="3">
        <v>169</v>
      </c>
      <c r="V64" s="3">
        <v>169</v>
      </c>
      <c r="W64" s="3">
        <v>169</v>
      </c>
      <c r="X64" s="3">
        <v>169</v>
      </c>
      <c r="Y64" s="3">
        <v>169</v>
      </c>
      <c r="Z64" s="3">
        <v>169</v>
      </c>
      <c r="AA64" s="3">
        <v>169</v>
      </c>
      <c r="AB64" s="3">
        <v>169</v>
      </c>
      <c r="AC64" s="4">
        <v>169</v>
      </c>
    </row>
    <row r="65" spans="1:29" x14ac:dyDescent="0.25">
      <c r="A65" s="47"/>
      <c r="B65" s="48" t="s">
        <v>2</v>
      </c>
      <c r="C65" s="43"/>
      <c r="D65" s="43"/>
      <c r="E65" s="43"/>
      <c r="F65" s="43"/>
      <c r="G65" s="43"/>
      <c r="H65" s="49"/>
      <c r="I65" s="117"/>
      <c r="J65" s="124"/>
      <c r="K65" s="49"/>
      <c r="L65" s="109"/>
      <c r="M65" s="10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50"/>
    </row>
    <row r="66" spans="1:29" ht="45" x14ac:dyDescent="0.25">
      <c r="A66" s="30">
        <v>47</v>
      </c>
      <c r="B66" s="31"/>
      <c r="C66" s="65" t="s">
        <v>99</v>
      </c>
      <c r="D66" s="137" t="s">
        <v>211</v>
      </c>
      <c r="E66" s="34" t="s">
        <v>135</v>
      </c>
      <c r="F66" s="34" t="s">
        <v>136</v>
      </c>
      <c r="G66" s="34" t="s">
        <v>137</v>
      </c>
      <c r="H66" s="35"/>
      <c r="I66" s="113" t="s">
        <v>199</v>
      </c>
      <c r="J66" s="115">
        <f t="shared" ref="J66" si="12">SUM(O66:AC66)</f>
        <v>1263</v>
      </c>
      <c r="K66" s="36"/>
      <c r="L66" s="106">
        <v>44562</v>
      </c>
      <c r="M66" s="107">
        <v>44926</v>
      </c>
      <c r="N66" s="37" t="s">
        <v>74</v>
      </c>
      <c r="O66" s="21"/>
      <c r="P66" s="2">
        <v>1263</v>
      </c>
      <c r="Q66" s="2"/>
      <c r="R66" s="2"/>
      <c r="S66" s="2"/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30">
        <v>48</v>
      </c>
      <c r="B67" s="31"/>
      <c r="C67" s="65" t="s">
        <v>95</v>
      </c>
      <c r="D67" s="65" t="s">
        <v>201</v>
      </c>
      <c r="E67" s="34" t="s">
        <v>138</v>
      </c>
      <c r="F67" s="34" t="s">
        <v>136</v>
      </c>
      <c r="G67" s="34" t="s">
        <v>137</v>
      </c>
      <c r="H67" s="35"/>
      <c r="I67" s="113" t="s">
        <v>199</v>
      </c>
      <c r="J67" s="115">
        <f t="shared" ref="J67" si="13">SUM(O67:AC67)</f>
        <v>656</v>
      </c>
      <c r="K67" s="36"/>
      <c r="L67" s="106">
        <v>44562</v>
      </c>
      <c r="M67" s="107">
        <v>44926</v>
      </c>
      <c r="N67" s="37" t="s">
        <v>74</v>
      </c>
      <c r="O67" s="1"/>
      <c r="P67" s="2">
        <v>656</v>
      </c>
      <c r="Q67" s="2"/>
      <c r="R67" s="2"/>
      <c r="S67" s="2"/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30">
        <v>49</v>
      </c>
      <c r="B68" s="31"/>
      <c r="C68" s="65" t="s">
        <v>97</v>
      </c>
      <c r="D68" s="137" t="s">
        <v>202</v>
      </c>
      <c r="E68" s="34" t="s">
        <v>138</v>
      </c>
      <c r="F68" s="34" t="s">
        <v>136</v>
      </c>
      <c r="G68" s="34" t="s">
        <v>137</v>
      </c>
      <c r="H68" s="35"/>
      <c r="I68" s="113" t="s">
        <v>199</v>
      </c>
      <c r="J68" s="115">
        <f t="shared" ref="J68" si="14">SUM(O68:AC68)</f>
        <v>234</v>
      </c>
      <c r="K68" s="36"/>
      <c r="L68" s="106">
        <v>44562</v>
      </c>
      <c r="M68" s="107">
        <v>44926</v>
      </c>
      <c r="N68" s="37" t="s">
        <v>74</v>
      </c>
      <c r="O68" s="1"/>
      <c r="P68" s="2">
        <v>234</v>
      </c>
      <c r="Q68" s="2"/>
      <c r="R68" s="2"/>
      <c r="S68" s="2"/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30">
        <v>50</v>
      </c>
      <c r="B69" s="31"/>
      <c r="C69" s="65" t="s">
        <v>110</v>
      </c>
      <c r="D69" s="65" t="s">
        <v>94</v>
      </c>
      <c r="E69" s="34" t="s">
        <v>135</v>
      </c>
      <c r="F69" s="34" t="s">
        <v>136</v>
      </c>
      <c r="G69" s="34" t="s">
        <v>137</v>
      </c>
      <c r="H69" s="35"/>
      <c r="I69" s="113" t="s">
        <v>66</v>
      </c>
      <c r="J69" s="115">
        <f>SUM(O69:AC69)</f>
        <v>750</v>
      </c>
      <c r="K69" s="35"/>
      <c r="L69" s="106">
        <v>44562</v>
      </c>
      <c r="M69" s="107">
        <v>44926</v>
      </c>
      <c r="N69" s="37" t="s">
        <v>74</v>
      </c>
      <c r="O69" s="1"/>
      <c r="P69" s="2">
        <v>750</v>
      </c>
      <c r="Q69" s="2"/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30">
        <v>51</v>
      </c>
      <c r="B70" s="31"/>
      <c r="C70" s="65" t="s">
        <v>110</v>
      </c>
      <c r="D70" s="65" t="s">
        <v>189</v>
      </c>
      <c r="E70" s="34" t="s">
        <v>138</v>
      </c>
      <c r="F70" s="34" t="s">
        <v>136</v>
      </c>
      <c r="G70" s="34" t="s">
        <v>137</v>
      </c>
      <c r="H70" s="35"/>
      <c r="I70" s="113" t="s">
        <v>66</v>
      </c>
      <c r="J70" s="115">
        <f>SUM(O70:AC70)</f>
        <v>1700</v>
      </c>
      <c r="K70" s="35"/>
      <c r="L70" s="106">
        <v>44562</v>
      </c>
      <c r="M70" s="107">
        <v>44926</v>
      </c>
      <c r="N70" s="37" t="s">
        <v>74</v>
      </c>
      <c r="O70" s="1"/>
      <c r="P70" s="2">
        <v>1700</v>
      </c>
      <c r="Q70" s="2"/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30">
        <v>52</v>
      </c>
      <c r="B71" s="31"/>
      <c r="C71" s="65" t="s">
        <v>96</v>
      </c>
      <c r="D71" s="65" t="s">
        <v>189</v>
      </c>
      <c r="E71" s="34" t="s">
        <v>138</v>
      </c>
      <c r="F71" s="34" t="s">
        <v>136</v>
      </c>
      <c r="G71" s="34" t="s">
        <v>137</v>
      </c>
      <c r="H71" s="35"/>
      <c r="I71" s="114" t="s">
        <v>199</v>
      </c>
      <c r="J71" s="115">
        <f t="shared" ref="J71" si="15">SUM(O71:AC71)</f>
        <v>1345</v>
      </c>
      <c r="K71" s="35"/>
      <c r="L71" s="106">
        <v>44562</v>
      </c>
      <c r="M71" s="107">
        <v>44926</v>
      </c>
      <c r="N71" s="37" t="s">
        <v>74</v>
      </c>
      <c r="O71" s="1"/>
      <c r="P71" s="2">
        <v>1345</v>
      </c>
      <c r="Q71" s="2"/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30">
        <v>53</v>
      </c>
      <c r="B72" s="31"/>
      <c r="C72" s="65" t="s">
        <v>103</v>
      </c>
      <c r="D72" s="65" t="s">
        <v>93</v>
      </c>
      <c r="E72" s="34" t="s">
        <v>135</v>
      </c>
      <c r="F72" s="34" t="s">
        <v>136</v>
      </c>
      <c r="G72" s="34" t="s">
        <v>137</v>
      </c>
      <c r="H72" s="35"/>
      <c r="I72" s="114" t="s">
        <v>199</v>
      </c>
      <c r="J72" s="115">
        <f t="shared" ref="J72:J73" si="16">SUM(O72:AC72)</f>
        <v>164</v>
      </c>
      <c r="K72" s="35"/>
      <c r="L72" s="106">
        <v>44562</v>
      </c>
      <c r="M72" s="107">
        <v>44926</v>
      </c>
      <c r="N72" s="37" t="s">
        <v>74</v>
      </c>
      <c r="O72" s="1"/>
      <c r="P72" s="2">
        <v>164</v>
      </c>
      <c r="Q72" s="2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30">
        <v>54</v>
      </c>
      <c r="B73" s="31"/>
      <c r="C73" s="65" t="s">
        <v>103</v>
      </c>
      <c r="D73" s="65" t="s">
        <v>189</v>
      </c>
      <c r="E73" s="34" t="s">
        <v>138</v>
      </c>
      <c r="F73" s="34" t="s">
        <v>136</v>
      </c>
      <c r="G73" s="34" t="s">
        <v>137</v>
      </c>
      <c r="H73" s="35"/>
      <c r="I73" s="114" t="s">
        <v>199</v>
      </c>
      <c r="J73" s="115">
        <f t="shared" si="16"/>
        <v>795</v>
      </c>
      <c r="K73" s="35"/>
      <c r="L73" s="106">
        <v>44562</v>
      </c>
      <c r="M73" s="107">
        <v>44926</v>
      </c>
      <c r="N73" s="37" t="s">
        <v>74</v>
      </c>
      <c r="O73" s="1"/>
      <c r="P73" s="2">
        <v>795</v>
      </c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30">
        <v>55</v>
      </c>
      <c r="B74" s="31"/>
      <c r="C74" s="65" t="s">
        <v>99</v>
      </c>
      <c r="D74" s="65" t="s">
        <v>189</v>
      </c>
      <c r="E74" s="34" t="s">
        <v>138</v>
      </c>
      <c r="F74" s="34" t="s">
        <v>136</v>
      </c>
      <c r="G74" s="34" t="s">
        <v>137</v>
      </c>
      <c r="H74" s="35"/>
      <c r="I74" s="114" t="s">
        <v>199</v>
      </c>
      <c r="J74" s="115">
        <f t="shared" ref="J74" si="17">SUM(O74:AC74)</f>
        <v>1345</v>
      </c>
      <c r="K74" s="35"/>
      <c r="L74" s="106">
        <v>44562</v>
      </c>
      <c r="M74" s="107">
        <v>44926</v>
      </c>
      <c r="N74" s="37" t="s">
        <v>74</v>
      </c>
      <c r="O74" s="1"/>
      <c r="P74" s="2">
        <v>1345</v>
      </c>
      <c r="Q74" s="2"/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30">
        <v>56</v>
      </c>
      <c r="B75" s="31"/>
      <c r="C75" s="65" t="s">
        <v>107</v>
      </c>
      <c r="D75" s="65" t="s">
        <v>93</v>
      </c>
      <c r="E75" s="34" t="s">
        <v>135</v>
      </c>
      <c r="F75" s="34" t="s">
        <v>136</v>
      </c>
      <c r="G75" s="34" t="s">
        <v>137</v>
      </c>
      <c r="H75" s="35"/>
      <c r="I75" s="114" t="s">
        <v>199</v>
      </c>
      <c r="J75" s="115">
        <f t="shared" ref="J75:J76" si="18">SUM(O75:AC75)</f>
        <v>164</v>
      </c>
      <c r="K75" s="35"/>
      <c r="L75" s="106">
        <v>44562</v>
      </c>
      <c r="M75" s="107">
        <v>44926</v>
      </c>
      <c r="N75" s="37" t="s">
        <v>74</v>
      </c>
      <c r="O75" s="1"/>
      <c r="P75" s="2">
        <v>164</v>
      </c>
      <c r="Q75" s="2"/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30">
        <v>57</v>
      </c>
      <c r="B76" s="31"/>
      <c r="C76" s="65" t="s">
        <v>107</v>
      </c>
      <c r="D76" s="65" t="s">
        <v>189</v>
      </c>
      <c r="E76" s="34" t="s">
        <v>138</v>
      </c>
      <c r="F76" s="34" t="s">
        <v>136</v>
      </c>
      <c r="G76" s="34" t="s">
        <v>137</v>
      </c>
      <c r="H76" s="35"/>
      <c r="I76" s="114" t="s">
        <v>199</v>
      </c>
      <c r="J76" s="115">
        <f t="shared" si="18"/>
        <v>795</v>
      </c>
      <c r="K76" s="35"/>
      <c r="L76" s="106">
        <v>44562</v>
      </c>
      <c r="M76" s="107">
        <v>44926</v>
      </c>
      <c r="N76" s="37" t="s">
        <v>74</v>
      </c>
      <c r="O76" s="1"/>
      <c r="P76" s="2">
        <v>795</v>
      </c>
      <c r="Q76" s="2"/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30">
        <v>58</v>
      </c>
      <c r="B77" s="31"/>
      <c r="C77" s="65" t="s">
        <v>108</v>
      </c>
      <c r="D77" s="65" t="s">
        <v>189</v>
      </c>
      <c r="E77" s="34" t="s">
        <v>138</v>
      </c>
      <c r="F77" s="34" t="s">
        <v>136</v>
      </c>
      <c r="G77" s="34" t="s">
        <v>137</v>
      </c>
      <c r="H77" s="35"/>
      <c r="I77" s="113" t="s">
        <v>199</v>
      </c>
      <c r="J77" s="115">
        <f>SUM(O77:AC77)</f>
        <v>795</v>
      </c>
      <c r="K77" s="35"/>
      <c r="L77" s="106">
        <v>44562</v>
      </c>
      <c r="M77" s="107">
        <v>44926</v>
      </c>
      <c r="N77" s="37" t="s">
        <v>74</v>
      </c>
      <c r="O77" s="1"/>
      <c r="P77" s="2">
        <v>795</v>
      </c>
      <c r="Q77" s="2"/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30">
        <v>59</v>
      </c>
      <c r="B78" s="31"/>
      <c r="C78" s="65" t="s">
        <v>108</v>
      </c>
      <c r="D78" s="65" t="s">
        <v>93</v>
      </c>
      <c r="E78" s="34" t="s">
        <v>135</v>
      </c>
      <c r="F78" s="34" t="s">
        <v>136</v>
      </c>
      <c r="G78" s="34" t="s">
        <v>137</v>
      </c>
      <c r="H78" s="35"/>
      <c r="I78" s="113" t="s">
        <v>199</v>
      </c>
      <c r="J78" s="115">
        <f t="shared" ref="J78" si="19">SUM(O78:AC78)</f>
        <v>164</v>
      </c>
      <c r="K78" s="35"/>
      <c r="L78" s="106">
        <v>44562</v>
      </c>
      <c r="M78" s="107">
        <v>44926</v>
      </c>
      <c r="N78" s="37" t="s">
        <v>74</v>
      </c>
      <c r="O78" s="1"/>
      <c r="P78" s="2">
        <v>164</v>
      </c>
      <c r="Q78" s="2"/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45" x14ac:dyDescent="0.25">
      <c r="A79" s="30">
        <v>60</v>
      </c>
      <c r="B79" s="31"/>
      <c r="C79" s="65" t="s">
        <v>106</v>
      </c>
      <c r="D79" s="65" t="s">
        <v>94</v>
      </c>
      <c r="E79" s="34" t="s">
        <v>135</v>
      </c>
      <c r="F79" s="34" t="s">
        <v>136</v>
      </c>
      <c r="G79" s="34" t="s">
        <v>137</v>
      </c>
      <c r="H79" s="35"/>
      <c r="I79" s="113" t="s">
        <v>199</v>
      </c>
      <c r="J79" s="115">
        <f t="shared" ref="J79:J80" si="20">SUM(O79:AC79)</f>
        <v>351</v>
      </c>
      <c r="K79" s="35"/>
      <c r="L79" s="106">
        <v>44562</v>
      </c>
      <c r="M79" s="107">
        <v>44926</v>
      </c>
      <c r="N79" s="37" t="s">
        <v>74</v>
      </c>
      <c r="O79" s="1"/>
      <c r="P79" s="2">
        <v>351</v>
      </c>
      <c r="Q79" s="2"/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30">
        <v>61</v>
      </c>
      <c r="B80" s="31"/>
      <c r="C80" s="65" t="s">
        <v>106</v>
      </c>
      <c r="D80" s="65" t="s">
        <v>189</v>
      </c>
      <c r="E80" s="34" t="s">
        <v>138</v>
      </c>
      <c r="F80" s="34" t="s">
        <v>136</v>
      </c>
      <c r="G80" s="34" t="s">
        <v>137</v>
      </c>
      <c r="H80" s="35"/>
      <c r="I80" s="113" t="s">
        <v>199</v>
      </c>
      <c r="J80" s="115">
        <f t="shared" si="20"/>
        <v>795</v>
      </c>
      <c r="K80" s="35"/>
      <c r="L80" s="106">
        <v>44562</v>
      </c>
      <c r="M80" s="107">
        <v>44926</v>
      </c>
      <c r="N80" s="37" t="s">
        <v>74</v>
      </c>
      <c r="O80" s="1"/>
      <c r="P80" s="2">
        <v>795</v>
      </c>
      <c r="Q80" s="2"/>
      <c r="R80" s="2"/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30">
        <v>88</v>
      </c>
      <c r="B81" s="31"/>
      <c r="C81" s="65" t="s">
        <v>109</v>
      </c>
      <c r="D81" s="65" t="s">
        <v>189</v>
      </c>
      <c r="E81" s="34" t="s">
        <v>138</v>
      </c>
      <c r="F81" s="34" t="s">
        <v>136</v>
      </c>
      <c r="G81" s="34" t="s">
        <v>137</v>
      </c>
      <c r="H81" s="35"/>
      <c r="I81" s="113" t="s">
        <v>199</v>
      </c>
      <c r="J81" s="115">
        <f t="shared" ref="J81" si="21">SUM(O81:AC81)</f>
        <v>795</v>
      </c>
      <c r="K81" s="35"/>
      <c r="L81" s="105">
        <v>44927</v>
      </c>
      <c r="M81" s="105">
        <v>45291</v>
      </c>
      <c r="N81" s="37" t="s">
        <v>74</v>
      </c>
      <c r="O81" s="1"/>
      <c r="P81" s="2"/>
      <c r="Q81" s="2">
        <v>795</v>
      </c>
      <c r="R81" s="2"/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238">
        <v>92</v>
      </c>
      <c r="B82" s="31"/>
      <c r="C82" s="65" t="s">
        <v>100</v>
      </c>
      <c r="D82" s="65" t="s">
        <v>189</v>
      </c>
      <c r="E82" s="34" t="s">
        <v>138</v>
      </c>
      <c r="F82" s="34" t="s">
        <v>136</v>
      </c>
      <c r="G82" s="34" t="s">
        <v>137</v>
      </c>
      <c r="H82" s="35"/>
      <c r="I82" s="114" t="s">
        <v>199</v>
      </c>
      <c r="J82" s="115">
        <f>SUM(O82:AC82)</f>
        <v>1345</v>
      </c>
      <c r="K82" s="35"/>
      <c r="L82" s="105">
        <v>45292</v>
      </c>
      <c r="M82" s="105">
        <v>45657</v>
      </c>
      <c r="N82" s="37" t="s">
        <v>74</v>
      </c>
      <c r="O82" s="1"/>
      <c r="P82" s="2"/>
      <c r="Q82" s="2"/>
      <c r="R82" s="2">
        <v>1345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238">
        <v>93</v>
      </c>
      <c r="B83" s="31"/>
      <c r="C83" s="65" t="s">
        <v>109</v>
      </c>
      <c r="D83" s="65" t="s">
        <v>73</v>
      </c>
      <c r="E83" s="34" t="s">
        <v>135</v>
      </c>
      <c r="F83" s="34" t="s">
        <v>136</v>
      </c>
      <c r="G83" s="34" t="s">
        <v>137</v>
      </c>
      <c r="H83" s="35"/>
      <c r="I83" s="114" t="s">
        <v>199</v>
      </c>
      <c r="J83" s="115">
        <f>SUM(O83:AC83)</f>
        <v>140</v>
      </c>
      <c r="K83" s="35"/>
      <c r="L83" s="105">
        <v>45292</v>
      </c>
      <c r="M83" s="105">
        <v>45657</v>
      </c>
      <c r="N83" s="37" t="s">
        <v>74</v>
      </c>
      <c r="O83" s="1"/>
      <c r="P83" s="2"/>
      <c r="Q83" s="2"/>
      <c r="R83" s="2">
        <v>140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238">
        <v>98</v>
      </c>
      <c r="B84" s="31"/>
      <c r="C84" s="65" t="s">
        <v>97</v>
      </c>
      <c r="D84" s="65" t="s">
        <v>105</v>
      </c>
      <c r="E84" s="34" t="s">
        <v>135</v>
      </c>
      <c r="F84" s="34" t="s">
        <v>136</v>
      </c>
      <c r="G84" s="34" t="s">
        <v>137</v>
      </c>
      <c r="H84" s="35"/>
      <c r="I84" s="114" t="s">
        <v>199</v>
      </c>
      <c r="J84" s="115">
        <f t="shared" ref="J84" si="22">SUM(O84:AC84)</f>
        <v>1100</v>
      </c>
      <c r="K84" s="35"/>
      <c r="L84" s="105">
        <v>45658</v>
      </c>
      <c r="M84" s="105">
        <v>46022</v>
      </c>
      <c r="N84" s="37" t="s">
        <v>74</v>
      </c>
      <c r="O84" s="1"/>
      <c r="P84" s="2"/>
      <c r="Q84" s="2"/>
      <c r="R84" s="2"/>
      <c r="S84" s="2">
        <v>1100</v>
      </c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238">
        <v>99</v>
      </c>
      <c r="B85" s="31"/>
      <c r="C85" s="65" t="s">
        <v>101</v>
      </c>
      <c r="D85" s="65" t="s">
        <v>94</v>
      </c>
      <c r="E85" s="34" t="s">
        <v>135</v>
      </c>
      <c r="F85" s="34" t="s">
        <v>136</v>
      </c>
      <c r="G85" s="34" t="s">
        <v>137</v>
      </c>
      <c r="H85" s="35"/>
      <c r="I85" s="114" t="s">
        <v>199</v>
      </c>
      <c r="J85" s="115">
        <f t="shared" ref="J85:J88" si="23">SUM(O85:AC85)</f>
        <v>594</v>
      </c>
      <c r="K85" s="35"/>
      <c r="L85" s="105">
        <v>45658</v>
      </c>
      <c r="M85" s="105">
        <v>46022</v>
      </c>
      <c r="N85" s="37" t="s">
        <v>74</v>
      </c>
      <c r="O85" s="1"/>
      <c r="P85" s="2"/>
      <c r="Q85" s="2"/>
      <c r="R85" s="2"/>
      <c r="S85" s="2">
        <v>594</v>
      </c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238">
        <v>100</v>
      </c>
      <c r="B86" s="31"/>
      <c r="C86" s="65" t="s">
        <v>101</v>
      </c>
      <c r="D86" s="65" t="s">
        <v>189</v>
      </c>
      <c r="E86" s="34" t="s">
        <v>138</v>
      </c>
      <c r="F86" s="34" t="s">
        <v>136</v>
      </c>
      <c r="G86" s="34" t="s">
        <v>137</v>
      </c>
      <c r="H86" s="35"/>
      <c r="I86" s="114" t="s">
        <v>199</v>
      </c>
      <c r="J86" s="115">
        <f t="shared" si="23"/>
        <v>1345</v>
      </c>
      <c r="K86" s="35"/>
      <c r="L86" s="105">
        <v>45658</v>
      </c>
      <c r="M86" s="105">
        <v>46022</v>
      </c>
      <c r="N86" s="37" t="s">
        <v>74</v>
      </c>
      <c r="O86" s="1"/>
      <c r="P86" s="2"/>
      <c r="Q86" s="2"/>
      <c r="R86" s="2"/>
      <c r="S86" s="2">
        <v>1345</v>
      </c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238">
        <v>101</v>
      </c>
      <c r="B87" s="31"/>
      <c r="C87" s="65" t="s">
        <v>102</v>
      </c>
      <c r="D87" s="65" t="s">
        <v>94</v>
      </c>
      <c r="E87" s="34" t="s">
        <v>135</v>
      </c>
      <c r="F87" s="34" t="s">
        <v>136</v>
      </c>
      <c r="G87" s="34" t="s">
        <v>137</v>
      </c>
      <c r="H87" s="35"/>
      <c r="I87" s="114" t="s">
        <v>199</v>
      </c>
      <c r="J87" s="115">
        <f t="shared" si="23"/>
        <v>594</v>
      </c>
      <c r="K87" s="35"/>
      <c r="L87" s="105">
        <v>45658</v>
      </c>
      <c r="M87" s="105">
        <v>46022</v>
      </c>
      <c r="N87" s="37" t="s">
        <v>74</v>
      </c>
      <c r="O87" s="1"/>
      <c r="P87" s="2"/>
      <c r="Q87" s="2"/>
      <c r="R87" s="2"/>
      <c r="S87" s="2">
        <v>594</v>
      </c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238">
        <v>102</v>
      </c>
      <c r="B88" s="31"/>
      <c r="C88" s="65" t="s">
        <v>102</v>
      </c>
      <c r="D88" s="65" t="s">
        <v>189</v>
      </c>
      <c r="E88" s="34" t="s">
        <v>138</v>
      </c>
      <c r="F88" s="34" t="s">
        <v>136</v>
      </c>
      <c r="G88" s="34" t="s">
        <v>137</v>
      </c>
      <c r="H88" s="35"/>
      <c r="I88" s="114" t="s">
        <v>199</v>
      </c>
      <c r="J88" s="115">
        <f t="shared" si="23"/>
        <v>1345</v>
      </c>
      <c r="K88" s="35"/>
      <c r="L88" s="105">
        <v>45658</v>
      </c>
      <c r="M88" s="105">
        <v>46022</v>
      </c>
      <c r="N88" s="37" t="s">
        <v>74</v>
      </c>
      <c r="O88" s="1"/>
      <c r="P88" s="2"/>
      <c r="Q88" s="2"/>
      <c r="R88" s="2"/>
      <c r="S88" s="2">
        <v>1345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45" x14ac:dyDescent="0.25">
      <c r="A89" s="238">
        <v>124</v>
      </c>
      <c r="B89" s="31"/>
      <c r="C89" s="65" t="s">
        <v>96</v>
      </c>
      <c r="D89" s="65" t="s">
        <v>94</v>
      </c>
      <c r="E89" s="34" t="s">
        <v>135</v>
      </c>
      <c r="F89" s="34" t="s">
        <v>136</v>
      </c>
      <c r="G89" s="34" t="s">
        <v>137</v>
      </c>
      <c r="H89" s="35"/>
      <c r="I89" s="114" t="s">
        <v>199</v>
      </c>
      <c r="J89" s="115">
        <f>SUM(O89:AC89)</f>
        <v>594</v>
      </c>
      <c r="K89" s="35"/>
      <c r="L89" s="105">
        <v>46023</v>
      </c>
      <c r="M89" s="105">
        <v>46387</v>
      </c>
      <c r="N89" s="37" t="s">
        <v>50</v>
      </c>
      <c r="O89" s="1"/>
      <c r="P89" s="2"/>
      <c r="Q89" s="2"/>
      <c r="R89" s="2"/>
      <c r="S89" s="2"/>
      <c r="T89" s="3">
        <v>594</v>
      </c>
      <c r="U89" s="3"/>
      <c r="V89" s="3"/>
      <c r="W89" s="3"/>
      <c r="X89" s="3"/>
      <c r="Y89" s="3"/>
      <c r="Z89" s="3"/>
      <c r="AA89" s="3"/>
      <c r="AB89" s="3"/>
      <c r="AC89" s="4"/>
    </row>
    <row r="90" spans="1:29" ht="45" x14ac:dyDescent="0.25">
      <c r="A90" s="30">
        <v>125</v>
      </c>
      <c r="B90" s="31"/>
      <c r="C90" s="65" t="s">
        <v>99</v>
      </c>
      <c r="D90" s="65" t="s">
        <v>105</v>
      </c>
      <c r="E90" s="34" t="s">
        <v>135</v>
      </c>
      <c r="F90" s="34" t="s">
        <v>136</v>
      </c>
      <c r="G90" s="34" t="s">
        <v>137</v>
      </c>
      <c r="H90" s="35"/>
      <c r="I90" s="114" t="s">
        <v>199</v>
      </c>
      <c r="J90" s="115">
        <f>SUM(O90:AC90)</f>
        <v>700</v>
      </c>
      <c r="K90" s="35"/>
      <c r="L90" s="105">
        <v>46023</v>
      </c>
      <c r="M90" s="105">
        <v>46387</v>
      </c>
      <c r="N90" s="37" t="s">
        <v>50</v>
      </c>
      <c r="O90" s="21"/>
      <c r="P90" s="2"/>
      <c r="Q90" s="2"/>
      <c r="R90" s="2"/>
      <c r="S90" s="2"/>
      <c r="T90" s="3">
        <v>700</v>
      </c>
      <c r="U90" s="3"/>
      <c r="V90" s="3"/>
      <c r="W90" s="3"/>
      <c r="X90" s="3"/>
      <c r="Y90" s="3"/>
      <c r="Z90" s="3"/>
      <c r="AA90" s="3"/>
      <c r="AB90" s="3"/>
      <c r="AC90" s="4"/>
    </row>
    <row r="91" spans="1:29" ht="45" x14ac:dyDescent="0.25">
      <c r="A91" s="30">
        <v>126</v>
      </c>
      <c r="B91" s="31"/>
      <c r="C91" s="65" t="s">
        <v>119</v>
      </c>
      <c r="D91" s="65" t="s">
        <v>93</v>
      </c>
      <c r="E91" s="34" t="s">
        <v>135</v>
      </c>
      <c r="F91" s="34" t="s">
        <v>136</v>
      </c>
      <c r="G91" s="34" t="s">
        <v>137</v>
      </c>
      <c r="H91" s="35"/>
      <c r="I91" s="114" t="s">
        <v>199</v>
      </c>
      <c r="J91" s="115">
        <f t="shared" ref="J91:J92" si="24">SUM(O91:AC91)</f>
        <v>140</v>
      </c>
      <c r="K91" s="35"/>
      <c r="L91" s="105">
        <v>46023</v>
      </c>
      <c r="M91" s="105">
        <v>46387</v>
      </c>
      <c r="N91" s="37" t="s">
        <v>50</v>
      </c>
      <c r="O91" s="1"/>
      <c r="P91" s="2"/>
      <c r="Q91" s="2"/>
      <c r="R91" s="2"/>
      <c r="S91" s="2"/>
      <c r="T91" s="3">
        <v>140</v>
      </c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30">
        <v>127</v>
      </c>
      <c r="B92" s="31"/>
      <c r="C92" s="65" t="s">
        <v>119</v>
      </c>
      <c r="D92" s="65" t="s">
        <v>189</v>
      </c>
      <c r="E92" s="34" t="s">
        <v>138</v>
      </c>
      <c r="F92" s="34" t="s">
        <v>136</v>
      </c>
      <c r="G92" s="34" t="s">
        <v>137</v>
      </c>
      <c r="H92" s="35"/>
      <c r="I92" s="114" t="s">
        <v>199</v>
      </c>
      <c r="J92" s="115">
        <f t="shared" si="24"/>
        <v>795</v>
      </c>
      <c r="K92" s="35"/>
      <c r="L92" s="105">
        <v>46023</v>
      </c>
      <c r="M92" s="105">
        <v>46387</v>
      </c>
      <c r="N92" s="37" t="s">
        <v>50</v>
      </c>
      <c r="O92" s="1"/>
      <c r="P92" s="2"/>
      <c r="Q92" s="2"/>
      <c r="R92" s="2"/>
      <c r="S92" s="2"/>
      <c r="T92" s="3">
        <v>795</v>
      </c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238">
        <v>154</v>
      </c>
      <c r="B93" s="31"/>
      <c r="C93" s="65" t="s">
        <v>110</v>
      </c>
      <c r="D93" s="65" t="s">
        <v>73</v>
      </c>
      <c r="E93" s="34" t="s">
        <v>135</v>
      </c>
      <c r="F93" s="34" t="s">
        <v>136</v>
      </c>
      <c r="G93" s="34" t="s">
        <v>137</v>
      </c>
      <c r="H93" s="35"/>
      <c r="I93" s="113" t="s">
        <v>66</v>
      </c>
      <c r="J93" s="115">
        <f>SUM(O93:AC93)</f>
        <v>350</v>
      </c>
      <c r="K93" s="35"/>
      <c r="L93" s="105">
        <v>47119</v>
      </c>
      <c r="M93" s="105">
        <v>47483</v>
      </c>
      <c r="N93" s="58" t="s">
        <v>50</v>
      </c>
      <c r="O93" s="1"/>
      <c r="P93" s="2"/>
      <c r="Q93" s="2"/>
      <c r="R93" s="2"/>
      <c r="S93" s="2"/>
      <c r="T93" s="3"/>
      <c r="U93" s="3"/>
      <c r="V93" s="3"/>
      <c r="W93" s="3">
        <v>350</v>
      </c>
      <c r="X93" s="3"/>
      <c r="Y93" s="3"/>
      <c r="Z93" s="3"/>
      <c r="AA93" s="3"/>
      <c r="AB93" s="3"/>
      <c r="AC93" s="4"/>
    </row>
    <row r="94" spans="1:29" ht="45" x14ac:dyDescent="0.25">
      <c r="A94" s="238">
        <v>155</v>
      </c>
      <c r="B94" s="31"/>
      <c r="C94" s="65" t="s">
        <v>106</v>
      </c>
      <c r="D94" s="65" t="s">
        <v>73</v>
      </c>
      <c r="E94" s="34" t="s">
        <v>135</v>
      </c>
      <c r="F94" s="34" t="s">
        <v>136</v>
      </c>
      <c r="G94" s="34" t="s">
        <v>137</v>
      </c>
      <c r="H94" s="35"/>
      <c r="I94" s="114" t="s">
        <v>199</v>
      </c>
      <c r="J94" s="115">
        <f t="shared" ref="J94" si="25">SUM(O94:AC94)</f>
        <v>140</v>
      </c>
      <c r="K94" s="35"/>
      <c r="L94" s="105">
        <v>47119</v>
      </c>
      <c r="M94" s="105">
        <v>47483</v>
      </c>
      <c r="N94" s="58" t="s">
        <v>50</v>
      </c>
      <c r="O94" s="1"/>
      <c r="P94" s="2"/>
      <c r="Q94" s="2"/>
      <c r="R94" s="2"/>
      <c r="S94" s="2"/>
      <c r="T94" s="3"/>
      <c r="U94" s="3"/>
      <c r="V94" s="3"/>
      <c r="W94" s="3">
        <v>140</v>
      </c>
      <c r="X94" s="3"/>
      <c r="Y94" s="3"/>
      <c r="Z94" s="3"/>
      <c r="AA94" s="3"/>
      <c r="AB94" s="3"/>
      <c r="AC94" s="4"/>
    </row>
    <row r="95" spans="1:29" ht="45" x14ac:dyDescent="0.25">
      <c r="A95" s="238">
        <v>156</v>
      </c>
      <c r="B95" s="31"/>
      <c r="C95" s="65" t="s">
        <v>111</v>
      </c>
      <c r="D95" s="65" t="s">
        <v>98</v>
      </c>
      <c r="E95" s="34" t="s">
        <v>135</v>
      </c>
      <c r="F95" s="34" t="s">
        <v>136</v>
      </c>
      <c r="G95" s="34" t="s">
        <v>137</v>
      </c>
      <c r="H95" s="35"/>
      <c r="I95" s="114" t="s">
        <v>199</v>
      </c>
      <c r="J95" s="115">
        <f t="shared" ref="J95" si="26">SUM(O95:AC95)</f>
        <v>277</v>
      </c>
      <c r="K95" s="35"/>
      <c r="L95" s="105">
        <v>47119</v>
      </c>
      <c r="M95" s="105">
        <v>47483</v>
      </c>
      <c r="N95" s="37" t="s">
        <v>50</v>
      </c>
      <c r="O95" s="1"/>
      <c r="P95" s="2"/>
      <c r="Q95" s="2"/>
      <c r="R95" s="2"/>
      <c r="S95" s="2"/>
      <c r="T95" s="3"/>
      <c r="U95" s="3"/>
      <c r="V95" s="3"/>
      <c r="W95" s="3">
        <v>277</v>
      </c>
      <c r="X95" s="3"/>
      <c r="Y95" s="3"/>
      <c r="Z95" s="3"/>
      <c r="AA95" s="3"/>
      <c r="AB95" s="3"/>
      <c r="AC95" s="4"/>
    </row>
    <row r="96" spans="1:29" ht="45" x14ac:dyDescent="0.25">
      <c r="A96" s="238">
        <v>157</v>
      </c>
      <c r="B96" s="31"/>
      <c r="C96" s="65" t="s">
        <v>111</v>
      </c>
      <c r="D96" s="65" t="s">
        <v>189</v>
      </c>
      <c r="E96" s="34" t="s">
        <v>138</v>
      </c>
      <c r="F96" s="34" t="s">
        <v>136</v>
      </c>
      <c r="G96" s="34" t="s">
        <v>137</v>
      </c>
      <c r="H96" s="35"/>
      <c r="I96" s="114" t="s">
        <v>199</v>
      </c>
      <c r="J96" s="115">
        <f>SUM(O96:AC96)</f>
        <v>1345</v>
      </c>
      <c r="K96" s="35"/>
      <c r="L96" s="105">
        <v>47119</v>
      </c>
      <c r="M96" s="105">
        <v>47483</v>
      </c>
      <c r="N96" s="37" t="s">
        <v>50</v>
      </c>
      <c r="O96" s="1"/>
      <c r="P96" s="2"/>
      <c r="Q96" s="2"/>
      <c r="R96" s="2"/>
      <c r="S96" s="2"/>
      <c r="T96" s="3"/>
      <c r="U96" s="3"/>
      <c r="V96" s="3"/>
      <c r="W96" s="3">
        <v>1345</v>
      </c>
      <c r="X96" s="3"/>
      <c r="Y96" s="3"/>
      <c r="Z96" s="3"/>
      <c r="AA96" s="3"/>
      <c r="AB96" s="3"/>
      <c r="AC96" s="4"/>
    </row>
    <row r="97" spans="1:29" ht="45" x14ac:dyDescent="0.25">
      <c r="A97" s="238">
        <v>158</v>
      </c>
      <c r="B97" s="31"/>
      <c r="C97" s="65" t="s">
        <v>77</v>
      </c>
      <c r="D97" s="65" t="s">
        <v>73</v>
      </c>
      <c r="E97" s="34" t="s">
        <v>135</v>
      </c>
      <c r="F97" s="34" t="s">
        <v>136</v>
      </c>
      <c r="G97" s="34" t="s">
        <v>137</v>
      </c>
      <c r="H97" s="35"/>
      <c r="I97" s="113" t="s">
        <v>66</v>
      </c>
      <c r="J97" s="115">
        <f t="shared" ref="J97" si="27">SUM(O97:AC97)</f>
        <v>700</v>
      </c>
      <c r="K97" s="35"/>
      <c r="L97" s="105">
        <v>47484</v>
      </c>
      <c r="M97" s="105">
        <v>48213</v>
      </c>
      <c r="N97" s="58" t="s">
        <v>50</v>
      </c>
      <c r="O97" s="1"/>
      <c r="P97" s="2"/>
      <c r="Q97" s="2"/>
      <c r="R97" s="2"/>
      <c r="S97" s="2"/>
      <c r="T97" s="3"/>
      <c r="U97" s="3"/>
      <c r="V97" s="3"/>
      <c r="W97" s="3"/>
      <c r="X97" s="3">
        <v>350</v>
      </c>
      <c r="Y97" s="3">
        <v>350</v>
      </c>
      <c r="Z97" s="3"/>
      <c r="AA97" s="3"/>
      <c r="AB97" s="3"/>
      <c r="AC97" s="4"/>
    </row>
    <row r="98" spans="1:29" ht="45" x14ac:dyDescent="0.25">
      <c r="A98" s="238">
        <v>159</v>
      </c>
      <c r="B98" s="31"/>
      <c r="C98" s="65" t="s">
        <v>116</v>
      </c>
      <c r="D98" s="65" t="s">
        <v>93</v>
      </c>
      <c r="E98" s="34" t="s">
        <v>135</v>
      </c>
      <c r="F98" s="34" t="s">
        <v>136</v>
      </c>
      <c r="G98" s="34" t="s">
        <v>137</v>
      </c>
      <c r="H98" s="35"/>
      <c r="I98" s="114" t="s">
        <v>199</v>
      </c>
      <c r="J98" s="115">
        <f>SUM(O98:AB98)</f>
        <v>277</v>
      </c>
      <c r="K98" s="35"/>
      <c r="L98" s="105">
        <v>47484</v>
      </c>
      <c r="M98" s="105">
        <v>47848</v>
      </c>
      <c r="N98" s="37" t="s">
        <v>50</v>
      </c>
      <c r="O98" s="1"/>
      <c r="P98" s="2"/>
      <c r="Q98" s="2"/>
      <c r="R98" s="2"/>
      <c r="S98" s="2"/>
      <c r="T98" s="3"/>
      <c r="U98" s="3"/>
      <c r="V98" s="3"/>
      <c r="W98" s="3"/>
      <c r="X98" s="3">
        <v>277</v>
      </c>
      <c r="Y98" s="3"/>
      <c r="Z98" s="3"/>
      <c r="AA98" s="3"/>
      <c r="AB98" s="3"/>
      <c r="AC98" s="4"/>
    </row>
    <row r="99" spans="1:29" ht="45" x14ac:dyDescent="0.25">
      <c r="A99" s="238">
        <v>160</v>
      </c>
      <c r="B99" s="31"/>
      <c r="C99" s="65" t="s">
        <v>116</v>
      </c>
      <c r="D99" s="65" t="s">
        <v>189</v>
      </c>
      <c r="E99" s="34" t="s">
        <v>138</v>
      </c>
      <c r="F99" s="34" t="s">
        <v>136</v>
      </c>
      <c r="G99" s="34" t="s">
        <v>137</v>
      </c>
      <c r="H99" s="35"/>
      <c r="I99" s="114" t="s">
        <v>199</v>
      </c>
      <c r="J99" s="115">
        <f>SUM(O99:AB99)</f>
        <v>1345</v>
      </c>
      <c r="K99" s="35"/>
      <c r="L99" s="105">
        <v>47484</v>
      </c>
      <c r="M99" s="105">
        <v>47848</v>
      </c>
      <c r="N99" s="37" t="s">
        <v>50</v>
      </c>
      <c r="O99" s="1"/>
      <c r="P99" s="2"/>
      <c r="Q99" s="2"/>
      <c r="R99" s="2"/>
      <c r="S99" s="2"/>
      <c r="T99" s="3"/>
      <c r="U99" s="3"/>
      <c r="V99" s="3"/>
      <c r="W99" s="3"/>
      <c r="X99" s="3">
        <v>1345</v>
      </c>
      <c r="Y99" s="3"/>
      <c r="Z99" s="3"/>
      <c r="AA99" s="3"/>
      <c r="AB99" s="3"/>
      <c r="AC99" s="4"/>
    </row>
    <row r="100" spans="1:29" ht="45" x14ac:dyDescent="0.25">
      <c r="A100" s="238">
        <v>162</v>
      </c>
      <c r="B100" s="31"/>
      <c r="C100" s="65" t="s">
        <v>117</v>
      </c>
      <c r="D100" s="65" t="s">
        <v>93</v>
      </c>
      <c r="E100" s="34" t="s">
        <v>135</v>
      </c>
      <c r="F100" s="34" t="s">
        <v>136</v>
      </c>
      <c r="G100" s="34" t="s">
        <v>137</v>
      </c>
      <c r="H100" s="35"/>
      <c r="I100" s="114" t="s">
        <v>199</v>
      </c>
      <c r="J100" s="115">
        <f>SUM(O100:AB100)</f>
        <v>554</v>
      </c>
      <c r="K100" s="35"/>
      <c r="L100" s="105">
        <v>47849</v>
      </c>
      <c r="M100" s="105">
        <v>48579</v>
      </c>
      <c r="N100" s="37" t="s">
        <v>50</v>
      </c>
      <c r="O100" s="1"/>
      <c r="P100" s="2"/>
      <c r="Q100" s="2"/>
      <c r="R100" s="2"/>
      <c r="S100" s="2"/>
      <c r="T100" s="3"/>
      <c r="U100" s="3"/>
      <c r="V100" s="3"/>
      <c r="W100" s="3"/>
      <c r="X100" s="3"/>
      <c r="Y100" s="3">
        <v>277</v>
      </c>
      <c r="Z100" s="3">
        <v>277</v>
      </c>
      <c r="AA100" s="3"/>
      <c r="AB100" s="3"/>
      <c r="AC100" s="4"/>
    </row>
    <row r="101" spans="1:29" ht="45" x14ac:dyDescent="0.25">
      <c r="A101" s="238">
        <v>163</v>
      </c>
      <c r="B101" s="31"/>
      <c r="C101" s="65" t="s">
        <v>117</v>
      </c>
      <c r="D101" s="65" t="s">
        <v>189</v>
      </c>
      <c r="E101" s="34" t="s">
        <v>138</v>
      </c>
      <c r="F101" s="34" t="s">
        <v>136</v>
      </c>
      <c r="G101" s="34" t="s">
        <v>137</v>
      </c>
      <c r="H101" s="35"/>
      <c r="I101" s="114" t="s">
        <v>199</v>
      </c>
      <c r="J101" s="115">
        <f>SUM(O101:AB101)</f>
        <v>2690</v>
      </c>
      <c r="K101" s="35"/>
      <c r="L101" s="105">
        <v>47849</v>
      </c>
      <c r="M101" s="105">
        <v>48579</v>
      </c>
      <c r="N101" s="37" t="s">
        <v>50</v>
      </c>
      <c r="O101" s="1"/>
      <c r="P101" s="2"/>
      <c r="Q101" s="2"/>
      <c r="R101" s="2"/>
      <c r="S101" s="2"/>
      <c r="T101" s="3"/>
      <c r="U101" s="3"/>
      <c r="V101" s="3"/>
      <c r="W101" s="3"/>
      <c r="X101" s="3"/>
      <c r="Y101" s="3">
        <v>1345</v>
      </c>
      <c r="Z101" s="3">
        <v>1345</v>
      </c>
      <c r="AA101" s="3"/>
      <c r="AB101" s="3"/>
      <c r="AC101" s="4"/>
    </row>
    <row r="102" spans="1:29" ht="45" x14ac:dyDescent="0.25">
      <c r="A102" s="238">
        <v>62</v>
      </c>
      <c r="B102" s="31"/>
      <c r="C102" s="65" t="s">
        <v>67</v>
      </c>
      <c r="D102" s="65" t="s">
        <v>164</v>
      </c>
      <c r="E102" s="34" t="s">
        <v>138</v>
      </c>
      <c r="F102" s="34" t="s">
        <v>136</v>
      </c>
      <c r="G102" s="34" t="s">
        <v>137</v>
      </c>
      <c r="H102" s="35"/>
      <c r="I102" s="113" t="s">
        <v>199</v>
      </c>
      <c r="J102" s="115">
        <f>SUM(O102:AC102)</f>
        <v>704</v>
      </c>
      <c r="K102" s="36"/>
      <c r="L102" s="105">
        <v>44562</v>
      </c>
      <c r="M102" s="105">
        <v>46022</v>
      </c>
      <c r="N102" s="58" t="s">
        <v>74</v>
      </c>
      <c r="O102" s="1"/>
      <c r="P102" s="2">
        <v>176</v>
      </c>
      <c r="Q102" s="2">
        <v>176</v>
      </c>
      <c r="R102" s="2">
        <v>176</v>
      </c>
      <c r="S102" s="2">
        <v>176</v>
      </c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45" x14ac:dyDescent="0.25">
      <c r="A103" s="238">
        <v>128</v>
      </c>
      <c r="B103" s="31"/>
      <c r="C103" s="65" t="s">
        <v>67</v>
      </c>
      <c r="D103" s="65" t="s">
        <v>164</v>
      </c>
      <c r="E103" s="34" t="s">
        <v>138</v>
      </c>
      <c r="F103" s="34" t="s">
        <v>136</v>
      </c>
      <c r="G103" s="34" t="s">
        <v>137</v>
      </c>
      <c r="H103" s="35"/>
      <c r="I103" s="113" t="s">
        <v>199</v>
      </c>
      <c r="J103" s="115">
        <f t="shared" ref="J103" si="28">SUM(O103:AC103)</f>
        <v>1510</v>
      </c>
      <c r="K103" s="36"/>
      <c r="L103" s="105">
        <v>46023</v>
      </c>
      <c r="M103" s="105">
        <v>49674</v>
      </c>
      <c r="N103" s="37" t="s">
        <v>50</v>
      </c>
      <c r="O103" s="1"/>
      <c r="P103" s="2"/>
      <c r="Q103" s="2"/>
      <c r="R103" s="2"/>
      <c r="S103" s="2"/>
      <c r="T103" s="3">
        <v>151</v>
      </c>
      <c r="U103" s="3">
        <v>151</v>
      </c>
      <c r="V103" s="3">
        <v>151</v>
      </c>
      <c r="W103" s="3">
        <v>151</v>
      </c>
      <c r="X103" s="3">
        <v>151</v>
      </c>
      <c r="Y103" s="3">
        <v>151</v>
      </c>
      <c r="Z103" s="3">
        <v>151</v>
      </c>
      <c r="AA103" s="3">
        <v>151</v>
      </c>
      <c r="AB103" s="3">
        <v>151</v>
      </c>
      <c r="AC103" s="4">
        <v>151</v>
      </c>
    </row>
    <row r="104" spans="1:29" ht="45" x14ac:dyDescent="0.25">
      <c r="A104" s="238">
        <v>63</v>
      </c>
      <c r="B104" s="31"/>
      <c r="C104" s="65" t="s">
        <v>67</v>
      </c>
      <c r="D104" s="65" t="s">
        <v>166</v>
      </c>
      <c r="E104" s="34" t="s">
        <v>138</v>
      </c>
      <c r="F104" s="34" t="s">
        <v>136</v>
      </c>
      <c r="G104" s="34" t="s">
        <v>137</v>
      </c>
      <c r="H104" s="35"/>
      <c r="I104" s="113" t="s">
        <v>199</v>
      </c>
      <c r="J104" s="115">
        <f>SUM(O104:AC104)</f>
        <v>704</v>
      </c>
      <c r="K104" s="36"/>
      <c r="L104" s="105">
        <v>44562</v>
      </c>
      <c r="M104" s="105">
        <v>46022</v>
      </c>
      <c r="N104" s="58" t="s">
        <v>74</v>
      </c>
      <c r="O104" s="1"/>
      <c r="P104" s="2">
        <v>176</v>
      </c>
      <c r="Q104" s="2">
        <v>176</v>
      </c>
      <c r="R104" s="2">
        <v>176</v>
      </c>
      <c r="S104" s="2">
        <v>176</v>
      </c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45" x14ac:dyDescent="0.25">
      <c r="A105" s="238">
        <v>129</v>
      </c>
      <c r="B105" s="31"/>
      <c r="C105" s="65" t="s">
        <v>67</v>
      </c>
      <c r="D105" s="65" t="s">
        <v>166</v>
      </c>
      <c r="E105" s="34" t="s">
        <v>138</v>
      </c>
      <c r="F105" s="34" t="s">
        <v>136</v>
      </c>
      <c r="G105" s="34" t="s">
        <v>137</v>
      </c>
      <c r="H105" s="35"/>
      <c r="I105" s="113" t="s">
        <v>199</v>
      </c>
      <c r="J105" s="115">
        <f t="shared" ref="J105:J109" si="29">SUM(O105:AC105)</f>
        <v>1505</v>
      </c>
      <c r="K105" s="36"/>
      <c r="L105" s="105">
        <v>46023</v>
      </c>
      <c r="M105" s="105">
        <v>49674</v>
      </c>
      <c r="N105" s="37" t="s">
        <v>50</v>
      </c>
      <c r="O105" s="1"/>
      <c r="P105" s="2"/>
      <c r="Q105" s="2"/>
      <c r="R105" s="2"/>
      <c r="S105" s="2"/>
      <c r="T105" s="3">
        <v>151</v>
      </c>
      <c r="U105" s="3">
        <v>150</v>
      </c>
      <c r="V105" s="3">
        <v>151</v>
      </c>
      <c r="W105" s="3">
        <v>150</v>
      </c>
      <c r="X105" s="3">
        <v>151</v>
      </c>
      <c r="Y105" s="3">
        <v>150</v>
      </c>
      <c r="Z105" s="3">
        <v>151</v>
      </c>
      <c r="AA105" s="3">
        <v>150</v>
      </c>
      <c r="AB105" s="3">
        <v>151</v>
      </c>
      <c r="AC105" s="4">
        <v>150</v>
      </c>
    </row>
    <row r="106" spans="1:29" ht="45" x14ac:dyDescent="0.25">
      <c r="A106" s="238">
        <v>64</v>
      </c>
      <c r="B106" s="31"/>
      <c r="C106" s="65" t="s">
        <v>68</v>
      </c>
      <c r="D106" s="65" t="s">
        <v>164</v>
      </c>
      <c r="E106" s="34" t="s">
        <v>138</v>
      </c>
      <c r="F106" s="34" t="s">
        <v>136</v>
      </c>
      <c r="G106" s="34" t="s">
        <v>137</v>
      </c>
      <c r="H106" s="35"/>
      <c r="I106" s="113" t="s">
        <v>199</v>
      </c>
      <c r="J106" s="115">
        <f t="shared" si="29"/>
        <v>1572</v>
      </c>
      <c r="K106" s="36"/>
      <c r="L106" s="105">
        <v>44562</v>
      </c>
      <c r="M106" s="105">
        <v>46022</v>
      </c>
      <c r="N106" s="58" t="s">
        <v>74</v>
      </c>
      <c r="O106" s="1"/>
      <c r="P106" s="2">
        <v>393</v>
      </c>
      <c r="Q106" s="2">
        <v>393</v>
      </c>
      <c r="R106" s="2">
        <v>393</v>
      </c>
      <c r="S106" s="2">
        <v>393</v>
      </c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45" x14ac:dyDescent="0.25">
      <c r="A107" s="238">
        <v>130</v>
      </c>
      <c r="B107" s="31"/>
      <c r="C107" s="65" t="s">
        <v>68</v>
      </c>
      <c r="D107" s="65" t="s">
        <v>164</v>
      </c>
      <c r="E107" s="34" t="s">
        <v>138</v>
      </c>
      <c r="F107" s="34" t="s">
        <v>136</v>
      </c>
      <c r="G107" s="34" t="s">
        <v>137</v>
      </c>
      <c r="H107" s="35"/>
      <c r="I107" s="113" t="s">
        <v>199</v>
      </c>
      <c r="J107" s="115">
        <f>SUM(O107:AC107)</f>
        <v>3370</v>
      </c>
      <c r="K107" s="36"/>
      <c r="L107" s="105">
        <v>46023</v>
      </c>
      <c r="M107" s="105">
        <v>49674</v>
      </c>
      <c r="N107" s="37" t="s">
        <v>50</v>
      </c>
      <c r="O107" s="1"/>
      <c r="P107" s="2"/>
      <c r="Q107" s="2"/>
      <c r="R107" s="2"/>
      <c r="S107" s="2"/>
      <c r="T107" s="3">
        <v>337</v>
      </c>
      <c r="U107" s="3">
        <v>337</v>
      </c>
      <c r="V107" s="3">
        <v>337</v>
      </c>
      <c r="W107" s="3">
        <v>337</v>
      </c>
      <c r="X107" s="3">
        <v>337</v>
      </c>
      <c r="Y107" s="3">
        <v>337</v>
      </c>
      <c r="Z107" s="3">
        <v>337</v>
      </c>
      <c r="AA107" s="3">
        <v>337</v>
      </c>
      <c r="AB107" s="3">
        <v>337</v>
      </c>
      <c r="AC107" s="4">
        <v>337</v>
      </c>
    </row>
    <row r="108" spans="1:29" ht="45" x14ac:dyDescent="0.25">
      <c r="A108" s="238">
        <v>65</v>
      </c>
      <c r="B108" s="31"/>
      <c r="C108" s="65" t="s">
        <v>68</v>
      </c>
      <c r="D108" s="65" t="s">
        <v>166</v>
      </c>
      <c r="E108" s="34" t="s">
        <v>138</v>
      </c>
      <c r="F108" s="34" t="s">
        <v>136</v>
      </c>
      <c r="G108" s="34" t="s">
        <v>137</v>
      </c>
      <c r="H108" s="35"/>
      <c r="I108" s="113" t="s">
        <v>199</v>
      </c>
      <c r="J108" s="115">
        <f>SUM(O108:AC108)</f>
        <v>1572</v>
      </c>
      <c r="K108" s="36"/>
      <c r="L108" s="105">
        <v>44562</v>
      </c>
      <c r="M108" s="105">
        <v>46022</v>
      </c>
      <c r="N108" s="58" t="s">
        <v>74</v>
      </c>
      <c r="O108" s="1"/>
      <c r="P108" s="2">
        <v>393</v>
      </c>
      <c r="Q108" s="2">
        <v>393</v>
      </c>
      <c r="R108" s="2">
        <v>393</v>
      </c>
      <c r="S108" s="2">
        <v>393</v>
      </c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45" x14ac:dyDescent="0.25">
      <c r="A109" s="238">
        <v>131</v>
      </c>
      <c r="B109" s="31"/>
      <c r="C109" s="65" t="s">
        <v>68</v>
      </c>
      <c r="D109" s="65" t="s">
        <v>166</v>
      </c>
      <c r="E109" s="34" t="s">
        <v>138</v>
      </c>
      <c r="F109" s="34" t="s">
        <v>136</v>
      </c>
      <c r="G109" s="34" t="s">
        <v>137</v>
      </c>
      <c r="H109" s="35"/>
      <c r="I109" s="113" t="s">
        <v>199</v>
      </c>
      <c r="J109" s="115">
        <f t="shared" si="29"/>
        <v>3370</v>
      </c>
      <c r="K109" s="36"/>
      <c r="L109" s="105">
        <v>46023</v>
      </c>
      <c r="M109" s="105">
        <v>49674</v>
      </c>
      <c r="N109" s="37" t="s">
        <v>50</v>
      </c>
      <c r="O109" s="1"/>
      <c r="P109" s="2"/>
      <c r="Q109" s="2"/>
      <c r="R109" s="2"/>
      <c r="S109" s="2"/>
      <c r="T109" s="3">
        <v>337</v>
      </c>
      <c r="U109" s="3">
        <v>337</v>
      </c>
      <c r="V109" s="3">
        <v>337</v>
      </c>
      <c r="W109" s="3">
        <v>337</v>
      </c>
      <c r="X109" s="3">
        <v>337</v>
      </c>
      <c r="Y109" s="3">
        <v>337</v>
      </c>
      <c r="Z109" s="3">
        <v>337</v>
      </c>
      <c r="AA109" s="3">
        <v>337</v>
      </c>
      <c r="AB109" s="3">
        <v>337</v>
      </c>
      <c r="AC109" s="4">
        <v>337</v>
      </c>
    </row>
    <row r="110" spans="1:29" ht="45" x14ac:dyDescent="0.25">
      <c r="A110" s="238">
        <v>66</v>
      </c>
      <c r="B110" s="31"/>
      <c r="C110" s="65" t="s">
        <v>69</v>
      </c>
      <c r="D110" s="65" t="s">
        <v>164</v>
      </c>
      <c r="E110" s="34" t="s">
        <v>138</v>
      </c>
      <c r="F110" s="34" t="s">
        <v>136</v>
      </c>
      <c r="G110" s="34" t="s">
        <v>137</v>
      </c>
      <c r="H110" s="35"/>
      <c r="I110" s="113" t="s">
        <v>199</v>
      </c>
      <c r="J110" s="115">
        <f>SUM(O110:AC110)</f>
        <v>1376</v>
      </c>
      <c r="K110" s="36"/>
      <c r="L110" s="105">
        <v>44562</v>
      </c>
      <c r="M110" s="105">
        <v>46022</v>
      </c>
      <c r="N110" s="58" t="s">
        <v>74</v>
      </c>
      <c r="O110" s="1"/>
      <c r="P110" s="2">
        <v>344</v>
      </c>
      <c r="Q110" s="2">
        <v>344</v>
      </c>
      <c r="R110" s="2">
        <v>344</v>
      </c>
      <c r="S110" s="2">
        <v>344</v>
      </c>
      <c r="T110" s="3"/>
      <c r="U110" s="3"/>
      <c r="V110" s="3"/>
      <c r="W110" s="3"/>
      <c r="X110" s="3"/>
      <c r="Y110" s="3"/>
      <c r="Z110" s="3"/>
      <c r="AA110" s="3"/>
      <c r="AB110" s="3"/>
      <c r="AC110" s="23"/>
    </row>
    <row r="111" spans="1:29" ht="45" x14ac:dyDescent="0.25">
      <c r="A111" s="238">
        <v>132</v>
      </c>
      <c r="B111" s="31"/>
      <c r="C111" s="65" t="s">
        <v>69</v>
      </c>
      <c r="D111" s="65" t="s">
        <v>164</v>
      </c>
      <c r="E111" s="34" t="s">
        <v>138</v>
      </c>
      <c r="F111" s="34" t="s">
        <v>136</v>
      </c>
      <c r="G111" s="34" t="s">
        <v>137</v>
      </c>
      <c r="H111" s="35"/>
      <c r="I111" s="113" t="s">
        <v>199</v>
      </c>
      <c r="J111" s="115">
        <f>SUM(O111:AC111)</f>
        <v>2980</v>
      </c>
      <c r="K111" s="36"/>
      <c r="L111" s="105">
        <v>46023</v>
      </c>
      <c r="M111" s="105">
        <v>49674</v>
      </c>
      <c r="N111" s="37" t="s">
        <v>50</v>
      </c>
      <c r="O111" s="1"/>
      <c r="P111" s="2"/>
      <c r="Q111" s="2"/>
      <c r="R111" s="2"/>
      <c r="S111" s="2"/>
      <c r="T111" s="3">
        <v>298</v>
      </c>
      <c r="U111" s="3">
        <v>298</v>
      </c>
      <c r="V111" s="3">
        <v>298</v>
      </c>
      <c r="W111" s="3">
        <v>298</v>
      </c>
      <c r="X111" s="3">
        <v>298</v>
      </c>
      <c r="Y111" s="3">
        <v>298</v>
      </c>
      <c r="Z111" s="3">
        <v>298</v>
      </c>
      <c r="AA111" s="3">
        <v>298</v>
      </c>
      <c r="AB111" s="3">
        <v>298</v>
      </c>
      <c r="AC111" s="4">
        <v>298</v>
      </c>
    </row>
    <row r="112" spans="1:29" ht="45" x14ac:dyDescent="0.25">
      <c r="A112" s="238">
        <v>67</v>
      </c>
      <c r="B112" s="31"/>
      <c r="C112" s="65" t="s">
        <v>69</v>
      </c>
      <c r="D112" s="65" t="s">
        <v>166</v>
      </c>
      <c r="E112" s="34" t="s">
        <v>138</v>
      </c>
      <c r="F112" s="34" t="s">
        <v>136</v>
      </c>
      <c r="G112" s="34" t="s">
        <v>137</v>
      </c>
      <c r="H112" s="35"/>
      <c r="I112" s="113" t="s">
        <v>199</v>
      </c>
      <c r="J112" s="115">
        <f>SUM(O112:AC112)</f>
        <v>1376</v>
      </c>
      <c r="K112" s="36"/>
      <c r="L112" s="105">
        <v>44562</v>
      </c>
      <c r="M112" s="105">
        <v>46022</v>
      </c>
      <c r="N112" s="58" t="s">
        <v>74</v>
      </c>
      <c r="O112" s="1"/>
      <c r="P112" s="2">
        <v>344</v>
      </c>
      <c r="Q112" s="2">
        <v>344</v>
      </c>
      <c r="R112" s="2">
        <v>344</v>
      </c>
      <c r="S112" s="2">
        <v>344</v>
      </c>
      <c r="T112" s="3"/>
      <c r="U112" s="3"/>
      <c r="V112" s="3"/>
      <c r="W112" s="3"/>
      <c r="X112" s="3"/>
      <c r="Y112" s="3"/>
      <c r="Z112" s="3"/>
      <c r="AA112" s="3"/>
      <c r="AB112" s="3"/>
      <c r="AC112" s="23"/>
    </row>
    <row r="113" spans="1:30" ht="45" x14ac:dyDescent="0.25">
      <c r="A113" s="238">
        <v>133</v>
      </c>
      <c r="B113" s="31"/>
      <c r="C113" s="65" t="s">
        <v>69</v>
      </c>
      <c r="D113" s="65" t="s">
        <v>166</v>
      </c>
      <c r="E113" s="34" t="s">
        <v>138</v>
      </c>
      <c r="F113" s="34" t="s">
        <v>136</v>
      </c>
      <c r="G113" s="34" t="s">
        <v>137</v>
      </c>
      <c r="H113" s="35"/>
      <c r="I113" s="113" t="s">
        <v>199</v>
      </c>
      <c r="J113" s="115">
        <f t="shared" ref="J113" si="30">SUM(O113:AC113)</f>
        <v>2970</v>
      </c>
      <c r="K113" s="36"/>
      <c r="L113" s="105">
        <v>46023</v>
      </c>
      <c r="M113" s="105">
        <v>49674</v>
      </c>
      <c r="N113" s="37" t="s">
        <v>50</v>
      </c>
      <c r="O113" s="1"/>
      <c r="P113" s="2"/>
      <c r="Q113" s="2"/>
      <c r="R113" s="2"/>
      <c r="S113" s="2"/>
      <c r="T113" s="3">
        <v>297</v>
      </c>
      <c r="U113" s="3">
        <v>297</v>
      </c>
      <c r="V113" s="3">
        <v>297</v>
      </c>
      <c r="W113" s="3">
        <v>297</v>
      </c>
      <c r="X113" s="3">
        <v>297</v>
      </c>
      <c r="Y113" s="3">
        <v>297</v>
      </c>
      <c r="Z113" s="3">
        <v>297</v>
      </c>
      <c r="AA113" s="3">
        <v>297</v>
      </c>
      <c r="AB113" s="3">
        <v>297</v>
      </c>
      <c r="AC113" s="4">
        <v>297</v>
      </c>
    </row>
    <row r="114" spans="1:30" ht="45" x14ac:dyDescent="0.25">
      <c r="A114" s="238">
        <v>68</v>
      </c>
      <c r="B114" s="31"/>
      <c r="C114" s="65" t="s">
        <v>66</v>
      </c>
      <c r="D114" s="65" t="s">
        <v>164</v>
      </c>
      <c r="E114" s="34" t="s">
        <v>138</v>
      </c>
      <c r="F114" s="34" t="s">
        <v>136</v>
      </c>
      <c r="G114" s="34" t="s">
        <v>137</v>
      </c>
      <c r="H114" s="35"/>
      <c r="I114" s="113" t="s">
        <v>199</v>
      </c>
      <c r="J114" s="115">
        <f t="shared" ref="J114:J117" si="31">SUM(O114:AC114)</f>
        <v>2268</v>
      </c>
      <c r="K114" s="36"/>
      <c r="L114" s="105">
        <v>44562</v>
      </c>
      <c r="M114" s="105">
        <v>46022</v>
      </c>
      <c r="N114" s="58" t="s">
        <v>74</v>
      </c>
      <c r="O114" s="1"/>
      <c r="P114" s="2">
        <v>567</v>
      </c>
      <c r="Q114" s="2">
        <v>567</v>
      </c>
      <c r="R114" s="2">
        <v>567</v>
      </c>
      <c r="S114" s="2">
        <v>567</v>
      </c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30" ht="45" x14ac:dyDescent="0.25">
      <c r="A115" s="238">
        <v>134</v>
      </c>
      <c r="B115" s="31"/>
      <c r="C115" s="65" t="s">
        <v>66</v>
      </c>
      <c r="D115" s="65" t="s">
        <v>164</v>
      </c>
      <c r="E115" s="34" t="s">
        <v>138</v>
      </c>
      <c r="F115" s="34" t="s">
        <v>136</v>
      </c>
      <c r="G115" s="34" t="s">
        <v>137</v>
      </c>
      <c r="H115" s="35"/>
      <c r="I115" s="113" t="s">
        <v>199</v>
      </c>
      <c r="J115" s="115">
        <f>SUM(O115:AC115)</f>
        <v>8510</v>
      </c>
      <c r="K115" s="36"/>
      <c r="L115" s="105">
        <v>46023</v>
      </c>
      <c r="M115" s="105">
        <v>49674</v>
      </c>
      <c r="N115" s="37" t="s">
        <v>50</v>
      </c>
      <c r="O115" s="1"/>
      <c r="P115" s="2"/>
      <c r="Q115" s="2"/>
      <c r="R115" s="2"/>
      <c r="S115" s="2"/>
      <c r="T115" s="3">
        <v>851</v>
      </c>
      <c r="U115" s="3">
        <v>851</v>
      </c>
      <c r="V115" s="3">
        <v>851</v>
      </c>
      <c r="W115" s="3">
        <v>851</v>
      </c>
      <c r="X115" s="3">
        <v>851</v>
      </c>
      <c r="Y115" s="3">
        <v>851</v>
      </c>
      <c r="Z115" s="3">
        <v>851</v>
      </c>
      <c r="AA115" s="3">
        <v>851</v>
      </c>
      <c r="AB115" s="3">
        <v>851</v>
      </c>
      <c r="AC115" s="4">
        <v>851</v>
      </c>
    </row>
    <row r="116" spans="1:30" ht="45" x14ac:dyDescent="0.25">
      <c r="A116" s="238">
        <v>69</v>
      </c>
      <c r="B116" s="31"/>
      <c r="C116" s="65" t="s">
        <v>66</v>
      </c>
      <c r="D116" s="65" t="s">
        <v>166</v>
      </c>
      <c r="E116" s="34" t="s">
        <v>138</v>
      </c>
      <c r="F116" s="34" t="s">
        <v>136</v>
      </c>
      <c r="G116" s="34" t="s">
        <v>137</v>
      </c>
      <c r="H116" s="35"/>
      <c r="I116" s="113" t="s">
        <v>199</v>
      </c>
      <c r="J116" s="115">
        <f>SUM(O116:AC116)</f>
        <v>3288</v>
      </c>
      <c r="K116" s="36"/>
      <c r="L116" s="105">
        <v>44562</v>
      </c>
      <c r="M116" s="105">
        <v>46022</v>
      </c>
      <c r="N116" s="58" t="s">
        <v>74</v>
      </c>
      <c r="O116" s="1"/>
      <c r="P116" s="2">
        <v>822</v>
      </c>
      <c r="Q116" s="2">
        <v>822</v>
      </c>
      <c r="R116" s="2">
        <v>822</v>
      </c>
      <c r="S116" s="2">
        <v>822</v>
      </c>
      <c r="T116" s="3"/>
      <c r="U116" s="3"/>
      <c r="V116" s="3"/>
      <c r="W116" s="3"/>
      <c r="X116" s="3"/>
      <c r="Y116" s="3"/>
      <c r="Z116" s="3"/>
      <c r="AA116" s="3"/>
      <c r="AB116" s="3"/>
      <c r="AC116" s="4"/>
    </row>
    <row r="117" spans="1:30" ht="45" x14ac:dyDescent="0.25">
      <c r="A117" s="238">
        <v>135</v>
      </c>
      <c r="B117" s="31"/>
      <c r="C117" s="65" t="s">
        <v>66</v>
      </c>
      <c r="D117" s="65" t="s">
        <v>166</v>
      </c>
      <c r="E117" s="34" t="s">
        <v>138</v>
      </c>
      <c r="F117" s="34" t="s">
        <v>136</v>
      </c>
      <c r="G117" s="34" t="s">
        <v>137</v>
      </c>
      <c r="H117" s="35"/>
      <c r="I117" s="113" t="s">
        <v>199</v>
      </c>
      <c r="J117" s="115">
        <f t="shared" si="31"/>
        <v>8500</v>
      </c>
      <c r="K117" s="36"/>
      <c r="L117" s="105">
        <v>46023</v>
      </c>
      <c r="M117" s="105">
        <v>49674</v>
      </c>
      <c r="N117" s="37" t="s">
        <v>50</v>
      </c>
      <c r="O117" s="1"/>
      <c r="P117" s="2"/>
      <c r="Q117" s="2"/>
      <c r="R117" s="2"/>
      <c r="S117" s="2"/>
      <c r="T117" s="3">
        <v>850</v>
      </c>
      <c r="U117" s="3">
        <v>850</v>
      </c>
      <c r="V117" s="3">
        <v>850</v>
      </c>
      <c r="W117" s="3">
        <v>850</v>
      </c>
      <c r="X117" s="3">
        <v>850</v>
      </c>
      <c r="Y117" s="3">
        <v>850</v>
      </c>
      <c r="Z117" s="3">
        <v>850</v>
      </c>
      <c r="AA117" s="3">
        <v>850</v>
      </c>
      <c r="AB117" s="3">
        <v>850</v>
      </c>
      <c r="AC117" s="4">
        <v>850</v>
      </c>
    </row>
    <row r="118" spans="1:30" ht="45" x14ac:dyDescent="0.25">
      <c r="A118" s="238">
        <v>70</v>
      </c>
      <c r="B118" s="31"/>
      <c r="C118" s="65" t="s">
        <v>70</v>
      </c>
      <c r="D118" s="65" t="s">
        <v>164</v>
      </c>
      <c r="E118" s="34" t="s">
        <v>138</v>
      </c>
      <c r="F118" s="34" t="s">
        <v>136</v>
      </c>
      <c r="G118" s="34" t="s">
        <v>137</v>
      </c>
      <c r="H118" s="35"/>
      <c r="I118" s="113" t="s">
        <v>199</v>
      </c>
      <c r="J118" s="115">
        <f>SUM(O118:AC118)</f>
        <v>792</v>
      </c>
      <c r="K118" s="36"/>
      <c r="L118" s="105">
        <v>44562</v>
      </c>
      <c r="M118" s="105">
        <v>46022</v>
      </c>
      <c r="N118" s="58" t="s">
        <v>74</v>
      </c>
      <c r="O118" s="1"/>
      <c r="P118" s="2">
        <v>198</v>
      </c>
      <c r="Q118" s="2">
        <v>198</v>
      </c>
      <c r="R118" s="2">
        <v>198</v>
      </c>
      <c r="S118" s="2">
        <v>198</v>
      </c>
      <c r="T118" s="3"/>
      <c r="U118" s="3"/>
      <c r="V118" s="3"/>
      <c r="W118" s="3"/>
      <c r="X118" s="3"/>
      <c r="Y118" s="3"/>
      <c r="Z118" s="3"/>
      <c r="AA118" s="3"/>
      <c r="AB118" s="3"/>
      <c r="AC118" s="4"/>
    </row>
    <row r="119" spans="1:30" ht="45" x14ac:dyDescent="0.25">
      <c r="A119" s="238">
        <v>136</v>
      </c>
      <c r="B119" s="31"/>
      <c r="C119" s="65" t="s">
        <v>70</v>
      </c>
      <c r="D119" s="65" t="s">
        <v>164</v>
      </c>
      <c r="E119" s="34" t="s">
        <v>138</v>
      </c>
      <c r="F119" s="34" t="s">
        <v>136</v>
      </c>
      <c r="G119" s="34" t="s">
        <v>137</v>
      </c>
      <c r="H119" s="35"/>
      <c r="I119" s="113" t="s">
        <v>199</v>
      </c>
      <c r="J119" s="115">
        <f>SUM(O119:AC119)</f>
        <v>1700</v>
      </c>
      <c r="K119" s="36"/>
      <c r="L119" s="105">
        <v>46023</v>
      </c>
      <c r="M119" s="105">
        <v>49674</v>
      </c>
      <c r="N119" s="37" t="s">
        <v>50</v>
      </c>
      <c r="O119" s="1"/>
      <c r="P119" s="2"/>
      <c r="Q119" s="2"/>
      <c r="R119" s="2"/>
      <c r="S119" s="2"/>
      <c r="T119" s="3">
        <v>170</v>
      </c>
      <c r="U119" s="3">
        <v>170</v>
      </c>
      <c r="V119" s="3">
        <v>170</v>
      </c>
      <c r="W119" s="3">
        <v>170</v>
      </c>
      <c r="X119" s="3">
        <v>170</v>
      </c>
      <c r="Y119" s="3">
        <v>170</v>
      </c>
      <c r="Z119" s="3">
        <v>170</v>
      </c>
      <c r="AA119" s="3">
        <v>170</v>
      </c>
      <c r="AB119" s="3">
        <v>170</v>
      </c>
      <c r="AC119" s="4">
        <v>170</v>
      </c>
    </row>
    <row r="120" spans="1:30" ht="45" x14ac:dyDescent="0.25">
      <c r="A120" s="238">
        <v>71</v>
      </c>
      <c r="B120" s="31"/>
      <c r="C120" s="65" t="s">
        <v>70</v>
      </c>
      <c r="D120" s="65" t="s">
        <v>166</v>
      </c>
      <c r="E120" s="34" t="s">
        <v>138</v>
      </c>
      <c r="F120" s="34" t="s">
        <v>136</v>
      </c>
      <c r="G120" s="34" t="s">
        <v>137</v>
      </c>
      <c r="H120" s="35"/>
      <c r="I120" s="113" t="s">
        <v>199</v>
      </c>
      <c r="J120" s="115">
        <f>SUM(O120:AC120)</f>
        <v>792</v>
      </c>
      <c r="K120" s="36"/>
      <c r="L120" s="105">
        <v>44562</v>
      </c>
      <c r="M120" s="105">
        <v>46022</v>
      </c>
      <c r="N120" s="58" t="s">
        <v>74</v>
      </c>
      <c r="O120" s="1"/>
      <c r="P120" s="2">
        <v>198</v>
      </c>
      <c r="Q120" s="2">
        <v>198</v>
      </c>
      <c r="R120" s="2">
        <v>198</v>
      </c>
      <c r="S120" s="2">
        <v>198</v>
      </c>
      <c r="T120" s="3"/>
      <c r="U120" s="3"/>
      <c r="V120" s="3"/>
      <c r="W120" s="3"/>
      <c r="X120" s="3"/>
      <c r="Y120" s="3"/>
      <c r="Z120" s="3"/>
      <c r="AA120" s="3"/>
      <c r="AB120" s="3"/>
      <c r="AC120" s="4"/>
    </row>
    <row r="121" spans="1:30" ht="45" x14ac:dyDescent="0.25">
      <c r="A121" s="238">
        <v>137</v>
      </c>
      <c r="B121" s="31"/>
      <c r="C121" s="65" t="s">
        <v>70</v>
      </c>
      <c r="D121" s="65" t="s">
        <v>166</v>
      </c>
      <c r="E121" s="34" t="s">
        <v>138</v>
      </c>
      <c r="F121" s="34" t="s">
        <v>136</v>
      </c>
      <c r="G121" s="34" t="s">
        <v>137</v>
      </c>
      <c r="H121" s="35"/>
      <c r="I121" s="113" t="s">
        <v>199</v>
      </c>
      <c r="J121" s="115">
        <f t="shared" ref="J121" si="32">SUM(O121:AC121)</f>
        <v>1690</v>
      </c>
      <c r="K121" s="36"/>
      <c r="L121" s="105">
        <v>46023</v>
      </c>
      <c r="M121" s="105">
        <v>49674</v>
      </c>
      <c r="N121" s="37" t="s">
        <v>50</v>
      </c>
      <c r="O121" s="1"/>
      <c r="P121" s="2"/>
      <c r="Q121" s="2"/>
      <c r="R121" s="2"/>
      <c r="S121" s="2"/>
      <c r="T121" s="3">
        <v>169</v>
      </c>
      <c r="U121" s="3">
        <v>169</v>
      </c>
      <c r="V121" s="3">
        <v>169</v>
      </c>
      <c r="W121" s="3">
        <v>169</v>
      </c>
      <c r="X121" s="3">
        <v>169</v>
      </c>
      <c r="Y121" s="3">
        <v>169</v>
      </c>
      <c r="Z121" s="3">
        <v>169</v>
      </c>
      <c r="AA121" s="3">
        <v>169</v>
      </c>
      <c r="AB121" s="3">
        <v>169</v>
      </c>
      <c r="AC121" s="4">
        <v>169</v>
      </c>
    </row>
    <row r="122" spans="1:30" x14ac:dyDescent="0.25">
      <c r="A122" s="47"/>
      <c r="B122" s="48" t="s">
        <v>3</v>
      </c>
      <c r="C122" s="43"/>
      <c r="D122" s="43"/>
      <c r="E122" s="43"/>
      <c r="F122" s="43"/>
      <c r="G122" s="43"/>
      <c r="H122" s="49"/>
      <c r="I122" s="117"/>
      <c r="J122" s="124"/>
      <c r="K122" s="49"/>
      <c r="L122" s="109"/>
      <c r="M122" s="10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50"/>
    </row>
    <row r="123" spans="1:30" s="63" customFormat="1" ht="60" x14ac:dyDescent="0.25">
      <c r="A123" s="238">
        <v>4</v>
      </c>
      <c r="B123" s="31"/>
      <c r="C123" s="65" t="s">
        <v>109</v>
      </c>
      <c r="D123" s="66" t="s">
        <v>170</v>
      </c>
      <c r="E123" s="67" t="s">
        <v>139</v>
      </c>
      <c r="F123" s="67" t="s">
        <v>140</v>
      </c>
      <c r="G123" s="67" t="s">
        <v>141</v>
      </c>
      <c r="H123" s="35"/>
      <c r="I123" s="113" t="s">
        <v>66</v>
      </c>
      <c r="J123" s="115">
        <f>SUM(O123:AC123)</f>
        <v>1950</v>
      </c>
      <c r="K123" s="35"/>
      <c r="L123" s="105">
        <v>44197</v>
      </c>
      <c r="M123" s="105">
        <v>44561</v>
      </c>
      <c r="N123" s="58" t="s">
        <v>49</v>
      </c>
      <c r="O123" s="21">
        <v>1950</v>
      </c>
      <c r="P123" s="2"/>
      <c r="Q123" s="2"/>
      <c r="R123" s="2"/>
      <c r="S123" s="2"/>
      <c r="T123" s="3"/>
      <c r="U123" s="3"/>
      <c r="V123" s="3"/>
      <c r="W123" s="3"/>
      <c r="X123" s="3"/>
      <c r="Y123" s="3"/>
      <c r="Z123" s="3"/>
      <c r="AA123" s="3"/>
      <c r="AB123" s="3"/>
      <c r="AC123" s="4"/>
      <c r="AD123" s="27"/>
    </row>
    <row r="124" spans="1:30" s="63" customFormat="1" ht="60" x14ac:dyDescent="0.25">
      <c r="A124" s="238">
        <v>72</v>
      </c>
      <c r="B124" s="31"/>
      <c r="C124" s="137" t="s">
        <v>225</v>
      </c>
      <c r="D124" s="182" t="s">
        <v>170</v>
      </c>
      <c r="E124" s="67" t="s">
        <v>139</v>
      </c>
      <c r="F124" s="67" t="s">
        <v>140</v>
      </c>
      <c r="G124" s="67" t="s">
        <v>141</v>
      </c>
      <c r="H124" s="35"/>
      <c r="I124" s="113" t="s">
        <v>199</v>
      </c>
      <c r="J124" s="115">
        <f t="shared" ref="J124" si="33">SUM(O124:AC124)</f>
        <v>912</v>
      </c>
      <c r="K124" s="36"/>
      <c r="L124" s="105">
        <v>44562</v>
      </c>
      <c r="M124" s="105">
        <v>44926</v>
      </c>
      <c r="N124" s="55" t="s">
        <v>74</v>
      </c>
      <c r="O124" s="21"/>
      <c r="P124" s="2">
        <v>912</v>
      </c>
      <c r="Q124" s="2"/>
      <c r="R124" s="2"/>
      <c r="S124" s="2"/>
      <c r="T124" s="3"/>
      <c r="U124" s="3"/>
      <c r="V124" s="3"/>
      <c r="W124" s="3"/>
      <c r="X124" s="3"/>
      <c r="Y124" s="3"/>
      <c r="Z124" s="3"/>
      <c r="AA124" s="3"/>
      <c r="AB124" s="3"/>
      <c r="AC124" s="4"/>
      <c r="AD124" s="27"/>
    </row>
    <row r="125" spans="1:30" s="63" customFormat="1" ht="75" x14ac:dyDescent="0.25">
      <c r="A125" s="238">
        <v>73</v>
      </c>
      <c r="B125" s="31"/>
      <c r="C125" s="65" t="s">
        <v>77</v>
      </c>
      <c r="D125" s="182" t="s">
        <v>226</v>
      </c>
      <c r="E125" s="67" t="s">
        <v>139</v>
      </c>
      <c r="F125" s="67" t="s">
        <v>140</v>
      </c>
      <c r="G125" s="67" t="s">
        <v>141</v>
      </c>
      <c r="H125" s="35"/>
      <c r="I125" s="113" t="s">
        <v>66</v>
      </c>
      <c r="J125" s="115">
        <f t="shared" ref="J125" si="34">SUM(O125:AC125)</f>
        <v>3720</v>
      </c>
      <c r="K125" s="35"/>
      <c r="L125" s="105">
        <v>44562</v>
      </c>
      <c r="M125" s="105">
        <v>44926</v>
      </c>
      <c r="N125" s="55" t="s">
        <v>74</v>
      </c>
      <c r="O125" s="21"/>
      <c r="P125" s="2">
        <v>3720</v>
      </c>
      <c r="Q125" s="2"/>
      <c r="R125" s="2"/>
      <c r="S125" s="2"/>
      <c r="T125" s="3"/>
      <c r="U125" s="3"/>
      <c r="V125" s="3"/>
      <c r="W125" s="3"/>
      <c r="X125" s="3"/>
      <c r="Y125" s="3"/>
      <c r="Z125" s="3"/>
      <c r="AA125" s="3"/>
      <c r="AB125" s="3"/>
      <c r="AC125" s="4"/>
      <c r="AD125" s="27"/>
    </row>
    <row r="126" spans="1:30" s="63" customFormat="1" ht="75" x14ac:dyDescent="0.25">
      <c r="A126" s="238">
        <v>74</v>
      </c>
      <c r="B126" s="31"/>
      <c r="C126" s="65" t="s">
        <v>104</v>
      </c>
      <c r="D126" s="182" t="s">
        <v>226</v>
      </c>
      <c r="E126" s="67" t="s">
        <v>139</v>
      </c>
      <c r="F126" s="67" t="s">
        <v>140</v>
      </c>
      <c r="G126" s="67" t="s">
        <v>141</v>
      </c>
      <c r="H126" s="35"/>
      <c r="I126" s="113" t="s">
        <v>66</v>
      </c>
      <c r="J126" s="115">
        <f t="shared" ref="J126" si="35">SUM(O126:AC126)</f>
        <v>3720</v>
      </c>
      <c r="K126" s="35"/>
      <c r="L126" s="105">
        <v>44562</v>
      </c>
      <c r="M126" s="105">
        <v>44926</v>
      </c>
      <c r="N126" s="55" t="s">
        <v>74</v>
      </c>
      <c r="O126" s="21"/>
      <c r="P126" s="2">
        <v>3720</v>
      </c>
      <c r="Q126" s="2"/>
      <c r="R126" s="2"/>
      <c r="S126" s="2"/>
      <c r="T126" s="3"/>
      <c r="U126" s="3"/>
      <c r="V126" s="3"/>
      <c r="W126" s="3"/>
      <c r="X126" s="3"/>
      <c r="Y126" s="3"/>
      <c r="Z126" s="3"/>
      <c r="AA126" s="3"/>
      <c r="AB126" s="3"/>
      <c r="AC126" s="4"/>
      <c r="AD126" s="27"/>
    </row>
    <row r="127" spans="1:30" s="63" customFormat="1" ht="75" x14ac:dyDescent="0.25">
      <c r="A127" s="238">
        <v>75</v>
      </c>
      <c r="B127" s="31"/>
      <c r="C127" s="65" t="s">
        <v>198</v>
      </c>
      <c r="D127" s="182" t="s">
        <v>226</v>
      </c>
      <c r="E127" s="67" t="s">
        <v>139</v>
      </c>
      <c r="F127" s="67" t="s">
        <v>140</v>
      </c>
      <c r="G127" s="67" t="s">
        <v>141</v>
      </c>
      <c r="H127" s="35"/>
      <c r="I127" s="113" t="s">
        <v>66</v>
      </c>
      <c r="J127" s="115">
        <f t="shared" ref="J127" si="36">SUM(O127:AC127)</f>
        <v>3720</v>
      </c>
      <c r="K127" s="35"/>
      <c r="L127" s="105">
        <v>44562</v>
      </c>
      <c r="M127" s="105">
        <v>44926</v>
      </c>
      <c r="N127" s="55" t="s">
        <v>74</v>
      </c>
      <c r="O127" s="21"/>
      <c r="P127" s="2">
        <v>3720</v>
      </c>
      <c r="Q127" s="2"/>
      <c r="R127" s="2"/>
      <c r="S127" s="2"/>
      <c r="T127" s="3"/>
      <c r="U127" s="3"/>
      <c r="V127" s="3"/>
      <c r="W127" s="3"/>
      <c r="X127" s="3"/>
      <c r="Y127" s="3"/>
      <c r="Z127" s="3"/>
      <c r="AA127" s="3"/>
      <c r="AB127" s="3"/>
      <c r="AC127" s="4"/>
      <c r="AD127" s="27"/>
    </row>
    <row r="128" spans="1:30" s="63" customFormat="1" ht="60" x14ac:dyDescent="0.25">
      <c r="A128" s="238">
        <v>76</v>
      </c>
      <c r="B128" s="31"/>
      <c r="C128" s="65" t="s">
        <v>97</v>
      </c>
      <c r="D128" s="182" t="s">
        <v>227</v>
      </c>
      <c r="E128" s="67" t="s">
        <v>139</v>
      </c>
      <c r="F128" s="67" t="s">
        <v>140</v>
      </c>
      <c r="G128" s="67" t="s">
        <v>141</v>
      </c>
      <c r="H128" s="35"/>
      <c r="I128" s="113" t="s">
        <v>199</v>
      </c>
      <c r="J128" s="115">
        <f t="shared" ref="J128" si="37">SUM(O128:AC128)</f>
        <v>912</v>
      </c>
      <c r="K128" s="35"/>
      <c r="L128" s="105">
        <v>44562</v>
      </c>
      <c r="M128" s="105">
        <v>44926</v>
      </c>
      <c r="N128" s="58" t="s">
        <v>74</v>
      </c>
      <c r="O128" s="21"/>
      <c r="P128" s="2">
        <v>912</v>
      </c>
      <c r="Q128" s="2"/>
      <c r="R128" s="2"/>
      <c r="S128" s="2"/>
      <c r="T128" s="3"/>
      <c r="U128" s="3"/>
      <c r="V128" s="3"/>
      <c r="W128" s="3"/>
      <c r="X128" s="3"/>
      <c r="Y128" s="3"/>
      <c r="Z128" s="3"/>
      <c r="AA128" s="3"/>
      <c r="AB128" s="3"/>
      <c r="AC128" s="4"/>
      <c r="AD128" s="27"/>
    </row>
    <row r="129" spans="1:30" s="63" customFormat="1" ht="60" x14ac:dyDescent="0.25">
      <c r="A129" s="238">
        <v>77</v>
      </c>
      <c r="B129" s="31"/>
      <c r="C129" s="137" t="s">
        <v>230</v>
      </c>
      <c r="D129" s="182" t="s">
        <v>208</v>
      </c>
      <c r="E129" s="67" t="s">
        <v>139</v>
      </c>
      <c r="F129" s="67" t="s">
        <v>140</v>
      </c>
      <c r="G129" s="67" t="s">
        <v>141</v>
      </c>
      <c r="H129" s="35"/>
      <c r="I129" s="113" t="s">
        <v>199</v>
      </c>
      <c r="J129" s="115">
        <f>SUM(O129:AC129)</f>
        <v>1228</v>
      </c>
      <c r="K129" s="35"/>
      <c r="L129" s="105">
        <v>44562</v>
      </c>
      <c r="M129" s="105">
        <v>44926</v>
      </c>
      <c r="N129" s="55" t="s">
        <v>74</v>
      </c>
      <c r="O129" s="21"/>
      <c r="P129" s="2">
        <v>1228</v>
      </c>
      <c r="Q129" s="2"/>
      <c r="R129" s="2"/>
      <c r="S129" s="2"/>
      <c r="T129" s="3"/>
      <c r="U129" s="3"/>
      <c r="V129" s="3"/>
      <c r="W129" s="3"/>
      <c r="X129" s="3"/>
      <c r="Y129" s="3"/>
      <c r="Z129" s="3"/>
      <c r="AA129" s="3"/>
      <c r="AB129" s="3"/>
      <c r="AC129" s="23"/>
      <c r="AD129" s="27"/>
    </row>
    <row r="130" spans="1:30" s="63" customFormat="1" ht="60" x14ac:dyDescent="0.25">
      <c r="A130" s="238">
        <v>78</v>
      </c>
      <c r="B130" s="31"/>
      <c r="C130" s="137" t="s">
        <v>231</v>
      </c>
      <c r="D130" s="182" t="s">
        <v>209</v>
      </c>
      <c r="E130" s="67" t="s">
        <v>139</v>
      </c>
      <c r="F130" s="67" t="s">
        <v>140</v>
      </c>
      <c r="G130" s="67" t="s">
        <v>141</v>
      </c>
      <c r="H130" s="35"/>
      <c r="I130" s="113" t="s">
        <v>199</v>
      </c>
      <c r="J130" s="115">
        <f t="shared" ref="J130" si="38">SUM(O130:AC130)</f>
        <v>1228</v>
      </c>
      <c r="K130" s="36"/>
      <c r="L130" s="105">
        <v>44562</v>
      </c>
      <c r="M130" s="105">
        <v>44926</v>
      </c>
      <c r="N130" s="55" t="s">
        <v>74</v>
      </c>
      <c r="O130" s="21"/>
      <c r="P130" s="2">
        <v>1228</v>
      </c>
      <c r="Q130" s="2"/>
      <c r="R130" s="2"/>
      <c r="S130" s="2"/>
      <c r="T130" s="3"/>
      <c r="U130" s="3"/>
      <c r="V130" s="3"/>
      <c r="W130" s="3"/>
      <c r="X130" s="3"/>
      <c r="Y130" s="3"/>
      <c r="Z130" s="3"/>
      <c r="AA130" s="3"/>
      <c r="AB130" s="3"/>
      <c r="AC130" s="4"/>
      <c r="AD130" s="27"/>
    </row>
    <row r="131" spans="1:30" s="63" customFormat="1" ht="60" x14ac:dyDescent="0.25">
      <c r="A131" s="238">
        <v>79</v>
      </c>
      <c r="B131" s="31"/>
      <c r="C131" s="65" t="s">
        <v>195</v>
      </c>
      <c r="D131" s="66" t="s">
        <v>170</v>
      </c>
      <c r="E131" s="67" t="s">
        <v>139</v>
      </c>
      <c r="F131" s="67" t="s">
        <v>140</v>
      </c>
      <c r="G131" s="67" t="s">
        <v>141</v>
      </c>
      <c r="H131" s="35"/>
      <c r="I131" s="113" t="s">
        <v>199</v>
      </c>
      <c r="J131" s="115">
        <f t="shared" ref="J131" si="39">SUM(O131:AC131)</f>
        <v>912</v>
      </c>
      <c r="K131" s="35"/>
      <c r="L131" s="105">
        <v>44562</v>
      </c>
      <c r="M131" s="105">
        <v>44926</v>
      </c>
      <c r="N131" s="55" t="s">
        <v>74</v>
      </c>
      <c r="O131" s="21"/>
      <c r="P131" s="2">
        <v>912</v>
      </c>
      <c r="Q131" s="2"/>
      <c r="R131" s="2"/>
      <c r="S131" s="2"/>
      <c r="T131" s="3"/>
      <c r="U131" s="3"/>
      <c r="V131" s="3"/>
      <c r="W131" s="3"/>
      <c r="X131" s="3"/>
      <c r="Y131" s="3"/>
      <c r="Z131" s="3"/>
      <c r="AA131" s="3"/>
      <c r="AB131" s="3"/>
      <c r="AC131" s="4"/>
      <c r="AD131" s="27"/>
    </row>
    <row r="132" spans="1:30" s="63" customFormat="1" ht="60" x14ac:dyDescent="0.25">
      <c r="A132" s="238">
        <v>80</v>
      </c>
      <c r="B132" s="31"/>
      <c r="C132" s="65" t="s">
        <v>118</v>
      </c>
      <c r="D132" s="182" t="s">
        <v>232</v>
      </c>
      <c r="E132" s="67" t="s">
        <v>139</v>
      </c>
      <c r="F132" s="67" t="s">
        <v>140</v>
      </c>
      <c r="G132" s="67" t="s">
        <v>141</v>
      </c>
      <c r="H132" s="35"/>
      <c r="I132" s="114" t="s">
        <v>199</v>
      </c>
      <c r="J132" s="115">
        <f t="shared" ref="J132" si="40">SUM(O132:AC132)</f>
        <v>1228</v>
      </c>
      <c r="K132" s="35"/>
      <c r="L132" s="106">
        <v>44562</v>
      </c>
      <c r="M132" s="107">
        <v>44926</v>
      </c>
      <c r="N132" s="55" t="s">
        <v>74</v>
      </c>
      <c r="O132" s="1"/>
      <c r="P132" s="2">
        <v>1228</v>
      </c>
      <c r="Q132" s="2"/>
      <c r="R132" s="2"/>
      <c r="S132" s="2"/>
      <c r="T132" s="3"/>
      <c r="U132" s="3"/>
      <c r="V132" s="3"/>
      <c r="W132" s="3"/>
      <c r="X132" s="3"/>
      <c r="Y132" s="3"/>
      <c r="Z132" s="3"/>
      <c r="AA132" s="3"/>
      <c r="AB132" s="3"/>
      <c r="AC132" s="4"/>
      <c r="AD132" s="27"/>
    </row>
    <row r="133" spans="1:30" s="63" customFormat="1" ht="60" x14ac:dyDescent="0.25">
      <c r="A133" s="238">
        <v>89</v>
      </c>
      <c r="B133" s="31"/>
      <c r="C133" s="65" t="s">
        <v>109</v>
      </c>
      <c r="D133" s="66" t="s">
        <v>210</v>
      </c>
      <c r="E133" s="67" t="s">
        <v>139</v>
      </c>
      <c r="F133" s="67" t="s">
        <v>140</v>
      </c>
      <c r="G133" s="67" t="s">
        <v>141</v>
      </c>
      <c r="H133" s="35"/>
      <c r="I133" s="113" t="s">
        <v>66</v>
      </c>
      <c r="J133" s="115">
        <f t="shared" ref="J133" si="41">SUM(O133:AC133)</f>
        <v>2000</v>
      </c>
      <c r="K133" s="35"/>
      <c r="L133" s="105">
        <v>44927</v>
      </c>
      <c r="M133" s="105">
        <v>45291</v>
      </c>
      <c r="N133" s="58" t="s">
        <v>74</v>
      </c>
      <c r="O133" s="1"/>
      <c r="P133" s="2"/>
      <c r="Q133" s="2">
        <v>2000</v>
      </c>
      <c r="R133" s="2"/>
      <c r="S133" s="2"/>
      <c r="T133" s="3"/>
      <c r="U133" s="3"/>
      <c r="V133" s="3"/>
      <c r="W133" s="3"/>
      <c r="X133" s="3"/>
      <c r="Y133" s="3"/>
      <c r="Z133" s="3"/>
      <c r="AA133" s="3"/>
      <c r="AB133" s="3"/>
      <c r="AC133" s="4"/>
      <c r="AD133" s="27"/>
    </row>
    <row r="134" spans="1:30" s="63" customFormat="1" ht="60" x14ac:dyDescent="0.25">
      <c r="A134" s="238">
        <v>90</v>
      </c>
      <c r="B134" s="31"/>
      <c r="C134" s="65" t="s">
        <v>100</v>
      </c>
      <c r="D134" s="66" t="s">
        <v>210</v>
      </c>
      <c r="E134" s="67" t="s">
        <v>139</v>
      </c>
      <c r="F134" s="67" t="s">
        <v>140</v>
      </c>
      <c r="G134" s="67" t="s">
        <v>141</v>
      </c>
      <c r="H134" s="35"/>
      <c r="I134" s="114" t="s">
        <v>199</v>
      </c>
      <c r="J134" s="115">
        <f t="shared" ref="J134" si="42">SUM(O134:AC134)</f>
        <v>1584</v>
      </c>
      <c r="K134" s="35"/>
      <c r="L134" s="105">
        <v>44927</v>
      </c>
      <c r="M134" s="105">
        <v>45291</v>
      </c>
      <c r="N134" s="58" t="s">
        <v>74</v>
      </c>
      <c r="O134" s="1"/>
      <c r="P134" s="2"/>
      <c r="Q134" s="2">
        <v>1584</v>
      </c>
      <c r="R134" s="2"/>
      <c r="S134" s="2"/>
      <c r="T134" s="3"/>
      <c r="U134" s="3"/>
      <c r="V134" s="3"/>
      <c r="W134" s="3"/>
      <c r="X134" s="3"/>
      <c r="Y134" s="3"/>
      <c r="Z134" s="3"/>
      <c r="AA134" s="3"/>
      <c r="AB134" s="3"/>
      <c r="AC134" s="4"/>
      <c r="AD134" s="27"/>
    </row>
    <row r="135" spans="1:30" s="63" customFormat="1" ht="60" x14ac:dyDescent="0.25">
      <c r="A135" s="238">
        <v>94</v>
      </c>
      <c r="B135" s="31"/>
      <c r="C135" s="65" t="s">
        <v>112</v>
      </c>
      <c r="D135" s="66" t="s">
        <v>210</v>
      </c>
      <c r="E135" s="67" t="s">
        <v>139</v>
      </c>
      <c r="F135" s="67" t="s">
        <v>140</v>
      </c>
      <c r="G135" s="67" t="s">
        <v>141</v>
      </c>
      <c r="H135" s="35"/>
      <c r="I135" s="114" t="s">
        <v>199</v>
      </c>
      <c r="J135" s="115">
        <f t="shared" ref="J135:J136" si="43">SUM(O135:AC135)</f>
        <v>1584</v>
      </c>
      <c r="K135" s="35"/>
      <c r="L135" s="105">
        <v>45292</v>
      </c>
      <c r="M135" s="105">
        <v>45657</v>
      </c>
      <c r="N135" s="58" t="s">
        <v>74</v>
      </c>
      <c r="O135" s="1"/>
      <c r="P135" s="2"/>
      <c r="Q135" s="2"/>
      <c r="R135" s="2">
        <v>1584</v>
      </c>
      <c r="S135" s="2"/>
      <c r="T135" s="3"/>
      <c r="U135" s="3"/>
      <c r="V135" s="3"/>
      <c r="W135" s="3"/>
      <c r="X135" s="3"/>
      <c r="Y135" s="3"/>
      <c r="Z135" s="3"/>
      <c r="AA135" s="3"/>
      <c r="AB135" s="3"/>
      <c r="AC135" s="4"/>
      <c r="AD135" s="27"/>
    </row>
    <row r="136" spans="1:30" s="63" customFormat="1" ht="60" x14ac:dyDescent="0.25">
      <c r="A136" s="238">
        <v>103</v>
      </c>
      <c r="B136" s="31"/>
      <c r="C136" s="65" t="s">
        <v>113</v>
      </c>
      <c r="D136" s="66" t="s">
        <v>210</v>
      </c>
      <c r="E136" s="67" t="s">
        <v>139</v>
      </c>
      <c r="F136" s="67" t="s">
        <v>140</v>
      </c>
      <c r="G136" s="67" t="s">
        <v>141</v>
      </c>
      <c r="H136" s="35"/>
      <c r="I136" s="114" t="s">
        <v>199</v>
      </c>
      <c r="J136" s="115">
        <f t="shared" si="43"/>
        <v>1584</v>
      </c>
      <c r="K136" s="35"/>
      <c r="L136" s="105">
        <v>45658</v>
      </c>
      <c r="M136" s="105">
        <v>46022</v>
      </c>
      <c r="N136" s="58" t="s">
        <v>74</v>
      </c>
      <c r="O136" s="1"/>
      <c r="P136" s="2"/>
      <c r="Q136" s="2"/>
      <c r="R136" s="2"/>
      <c r="S136" s="2">
        <v>1584</v>
      </c>
      <c r="T136" s="3"/>
      <c r="U136" s="3"/>
      <c r="V136" s="3"/>
      <c r="W136" s="3"/>
      <c r="X136" s="3"/>
      <c r="Y136" s="3"/>
      <c r="Z136" s="3"/>
      <c r="AA136" s="3"/>
      <c r="AB136" s="3"/>
      <c r="AC136" s="4"/>
      <c r="AD136" s="27"/>
    </row>
    <row r="137" spans="1:30" s="63" customFormat="1" ht="60" x14ac:dyDescent="0.25">
      <c r="A137" s="238">
        <v>104</v>
      </c>
      <c r="B137" s="31"/>
      <c r="C137" s="65" t="s">
        <v>95</v>
      </c>
      <c r="D137" s="66" t="s">
        <v>210</v>
      </c>
      <c r="E137" s="67" t="s">
        <v>139</v>
      </c>
      <c r="F137" s="67" t="s">
        <v>140</v>
      </c>
      <c r="G137" s="67" t="s">
        <v>141</v>
      </c>
      <c r="H137" s="35"/>
      <c r="I137" s="114" t="s">
        <v>199</v>
      </c>
      <c r="J137" s="115">
        <f t="shared" ref="J137:J138" si="44">SUM(O137:AC137)</f>
        <v>1584</v>
      </c>
      <c r="K137" s="35"/>
      <c r="L137" s="105">
        <v>45658</v>
      </c>
      <c r="M137" s="105">
        <v>46022</v>
      </c>
      <c r="N137" s="58" t="s">
        <v>74</v>
      </c>
      <c r="O137" s="1"/>
      <c r="P137" s="2"/>
      <c r="Q137" s="2"/>
      <c r="R137" s="2"/>
      <c r="S137" s="2">
        <v>1584</v>
      </c>
      <c r="T137" s="3"/>
      <c r="U137" s="3"/>
      <c r="V137" s="3"/>
      <c r="W137" s="3"/>
      <c r="X137" s="3"/>
      <c r="Y137" s="3"/>
      <c r="Z137" s="3"/>
      <c r="AA137" s="3"/>
      <c r="AB137" s="3"/>
      <c r="AC137" s="4"/>
      <c r="AD137" s="27"/>
    </row>
    <row r="138" spans="1:30" s="63" customFormat="1" ht="60" x14ac:dyDescent="0.25">
      <c r="A138" s="238">
        <v>138</v>
      </c>
      <c r="B138" s="31"/>
      <c r="C138" s="65" t="s">
        <v>114</v>
      </c>
      <c r="D138" s="66" t="s">
        <v>210</v>
      </c>
      <c r="E138" s="67" t="s">
        <v>139</v>
      </c>
      <c r="F138" s="67" t="s">
        <v>140</v>
      </c>
      <c r="G138" s="67" t="s">
        <v>141</v>
      </c>
      <c r="H138" s="35"/>
      <c r="I138" s="114" t="s">
        <v>199</v>
      </c>
      <c r="J138" s="115">
        <f t="shared" si="44"/>
        <v>1584</v>
      </c>
      <c r="K138" s="35"/>
      <c r="L138" s="105">
        <v>46023</v>
      </c>
      <c r="M138" s="105">
        <v>46387</v>
      </c>
      <c r="N138" s="58" t="s">
        <v>50</v>
      </c>
      <c r="O138" s="1"/>
      <c r="P138" s="2"/>
      <c r="Q138" s="2"/>
      <c r="R138" s="2"/>
      <c r="S138" s="2"/>
      <c r="T138" s="3">
        <v>1584</v>
      </c>
      <c r="U138" s="3"/>
      <c r="V138" s="3"/>
      <c r="W138" s="3"/>
      <c r="X138" s="3"/>
      <c r="Y138" s="3"/>
      <c r="Z138" s="3"/>
      <c r="AA138" s="3"/>
      <c r="AB138" s="3"/>
      <c r="AC138" s="4"/>
      <c r="AD138" s="27"/>
    </row>
    <row r="139" spans="1:30" s="63" customFormat="1" ht="60" x14ac:dyDescent="0.25">
      <c r="A139" s="238">
        <v>139</v>
      </c>
      <c r="B139" s="31"/>
      <c r="C139" s="65" t="s">
        <v>101</v>
      </c>
      <c r="D139" s="66" t="s">
        <v>210</v>
      </c>
      <c r="E139" s="67" t="s">
        <v>139</v>
      </c>
      <c r="F139" s="67" t="s">
        <v>140</v>
      </c>
      <c r="G139" s="67" t="s">
        <v>141</v>
      </c>
      <c r="H139" s="35"/>
      <c r="I139" s="114" t="s">
        <v>199</v>
      </c>
      <c r="J139" s="115">
        <f t="shared" ref="J139:J140" si="45">SUM(O139:AC139)</f>
        <v>1584</v>
      </c>
      <c r="K139" s="35"/>
      <c r="L139" s="105">
        <v>46023</v>
      </c>
      <c r="M139" s="105">
        <v>46387</v>
      </c>
      <c r="N139" s="58" t="s">
        <v>50</v>
      </c>
      <c r="O139" s="1"/>
      <c r="P139" s="2"/>
      <c r="Q139" s="2"/>
      <c r="R139" s="2"/>
      <c r="S139" s="2"/>
      <c r="T139" s="3">
        <v>1584</v>
      </c>
      <c r="U139" s="3"/>
      <c r="V139" s="3"/>
      <c r="W139" s="3"/>
      <c r="X139" s="3"/>
      <c r="Y139" s="3"/>
      <c r="Z139" s="3"/>
      <c r="AA139" s="3"/>
      <c r="AB139" s="3"/>
      <c r="AC139" s="4"/>
      <c r="AD139" s="27"/>
    </row>
    <row r="140" spans="1:30" s="63" customFormat="1" ht="60" x14ac:dyDescent="0.25">
      <c r="A140" s="238">
        <v>146</v>
      </c>
      <c r="B140" s="31"/>
      <c r="C140" s="65" t="s">
        <v>115</v>
      </c>
      <c r="D140" s="66" t="s">
        <v>210</v>
      </c>
      <c r="E140" s="67" t="s">
        <v>139</v>
      </c>
      <c r="F140" s="67" t="s">
        <v>140</v>
      </c>
      <c r="G140" s="67" t="s">
        <v>141</v>
      </c>
      <c r="H140" s="35"/>
      <c r="I140" s="114" t="s">
        <v>199</v>
      </c>
      <c r="J140" s="115">
        <f t="shared" si="45"/>
        <v>1584</v>
      </c>
      <c r="K140" s="35"/>
      <c r="L140" s="105">
        <v>46388</v>
      </c>
      <c r="M140" s="105">
        <v>46752</v>
      </c>
      <c r="N140" s="58" t="s">
        <v>50</v>
      </c>
      <c r="O140" s="1"/>
      <c r="P140" s="2"/>
      <c r="Q140" s="2"/>
      <c r="R140" s="2"/>
      <c r="S140" s="2"/>
      <c r="T140" s="3"/>
      <c r="U140" s="3">
        <v>1584</v>
      </c>
      <c r="V140" s="3"/>
      <c r="W140" s="3"/>
      <c r="X140" s="3"/>
      <c r="Y140" s="3"/>
      <c r="Z140" s="3"/>
      <c r="AA140" s="3"/>
      <c r="AB140" s="3"/>
      <c r="AC140" s="4"/>
      <c r="AD140" s="27"/>
    </row>
    <row r="141" spans="1:30" s="63" customFormat="1" ht="60" x14ac:dyDescent="0.25">
      <c r="A141" s="238">
        <v>147</v>
      </c>
      <c r="B141" s="31"/>
      <c r="C141" s="65" t="s">
        <v>116</v>
      </c>
      <c r="D141" s="66" t="s">
        <v>210</v>
      </c>
      <c r="E141" s="67" t="s">
        <v>139</v>
      </c>
      <c r="F141" s="67" t="s">
        <v>140</v>
      </c>
      <c r="G141" s="67" t="s">
        <v>141</v>
      </c>
      <c r="H141" s="35"/>
      <c r="I141" s="114" t="s">
        <v>199</v>
      </c>
      <c r="J141" s="115">
        <f t="shared" ref="J141" si="46">SUM(O141:AC141)</f>
        <v>1584</v>
      </c>
      <c r="K141" s="35"/>
      <c r="L141" s="105">
        <v>46388</v>
      </c>
      <c r="M141" s="105">
        <v>46752</v>
      </c>
      <c r="N141" s="58" t="s">
        <v>50</v>
      </c>
      <c r="O141" s="1"/>
      <c r="P141" s="2"/>
      <c r="Q141" s="2"/>
      <c r="R141" s="2"/>
      <c r="S141" s="2"/>
      <c r="T141" s="3"/>
      <c r="U141" s="3">
        <v>1584</v>
      </c>
      <c r="V141" s="3"/>
      <c r="W141" s="3"/>
      <c r="X141" s="3"/>
      <c r="Y141" s="3"/>
      <c r="Z141" s="3"/>
      <c r="AA141" s="3"/>
      <c r="AB141" s="3"/>
      <c r="AC141" s="4"/>
      <c r="AD141" s="27"/>
    </row>
    <row r="142" spans="1:30" s="63" customFormat="1" ht="60" x14ac:dyDescent="0.25">
      <c r="A142" s="238">
        <v>148</v>
      </c>
      <c r="B142" s="31"/>
      <c r="C142" s="65" t="s">
        <v>117</v>
      </c>
      <c r="D142" s="66" t="s">
        <v>210</v>
      </c>
      <c r="E142" s="67" t="s">
        <v>139</v>
      </c>
      <c r="F142" s="67" t="s">
        <v>140</v>
      </c>
      <c r="G142" s="67" t="s">
        <v>141</v>
      </c>
      <c r="H142" s="35"/>
      <c r="I142" s="114" t="s">
        <v>199</v>
      </c>
      <c r="J142" s="115">
        <f t="shared" ref="J142:J148" si="47">SUM(O142:AB142)</f>
        <v>1584</v>
      </c>
      <c r="K142" s="35"/>
      <c r="L142" s="105">
        <v>46388</v>
      </c>
      <c r="M142" s="105">
        <v>46752</v>
      </c>
      <c r="N142" s="58" t="s">
        <v>50</v>
      </c>
      <c r="O142" s="1"/>
      <c r="P142" s="2"/>
      <c r="Q142" s="2"/>
      <c r="R142" s="2"/>
      <c r="S142" s="2"/>
      <c r="T142" s="3"/>
      <c r="U142" s="3">
        <v>1584</v>
      </c>
      <c r="V142" s="3"/>
      <c r="W142" s="3"/>
      <c r="X142" s="3"/>
      <c r="Y142" s="3"/>
      <c r="Z142" s="3"/>
      <c r="AA142" s="3"/>
      <c r="AB142" s="3"/>
      <c r="AC142" s="4"/>
      <c r="AD142" s="27"/>
    </row>
    <row r="143" spans="1:30" s="63" customFormat="1" ht="60" x14ac:dyDescent="0.25">
      <c r="A143" s="238">
        <v>149</v>
      </c>
      <c r="B143" s="31"/>
      <c r="C143" s="65" t="s">
        <v>118</v>
      </c>
      <c r="D143" s="66" t="s">
        <v>210</v>
      </c>
      <c r="E143" s="67" t="s">
        <v>139</v>
      </c>
      <c r="F143" s="67" t="s">
        <v>140</v>
      </c>
      <c r="G143" s="67" t="s">
        <v>141</v>
      </c>
      <c r="H143" s="35"/>
      <c r="I143" s="114" t="s">
        <v>199</v>
      </c>
      <c r="J143" s="115">
        <f t="shared" si="47"/>
        <v>1584</v>
      </c>
      <c r="K143" s="35"/>
      <c r="L143" s="105">
        <v>46388</v>
      </c>
      <c r="M143" s="105">
        <v>46752</v>
      </c>
      <c r="N143" s="58" t="s">
        <v>50</v>
      </c>
      <c r="O143" s="1"/>
      <c r="P143" s="2"/>
      <c r="Q143" s="2"/>
      <c r="R143" s="2"/>
      <c r="S143" s="2"/>
      <c r="T143" s="3"/>
      <c r="U143" s="3">
        <v>1584</v>
      </c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3" customFormat="1" ht="60" x14ac:dyDescent="0.25">
      <c r="A144" s="238">
        <v>152</v>
      </c>
      <c r="B144" s="31"/>
      <c r="C144" s="65" t="s">
        <v>120</v>
      </c>
      <c r="D144" s="66" t="s">
        <v>210</v>
      </c>
      <c r="E144" s="67" t="s">
        <v>139</v>
      </c>
      <c r="F144" s="67" t="s">
        <v>140</v>
      </c>
      <c r="G144" s="67" t="s">
        <v>141</v>
      </c>
      <c r="H144" s="35"/>
      <c r="I144" s="114" t="s">
        <v>199</v>
      </c>
      <c r="J144" s="115">
        <f t="shared" si="47"/>
        <v>936</v>
      </c>
      <c r="K144" s="35"/>
      <c r="L144" s="105">
        <v>46753</v>
      </c>
      <c r="M144" s="105">
        <v>47118</v>
      </c>
      <c r="N144" s="58" t="s">
        <v>50</v>
      </c>
      <c r="O144" s="1"/>
      <c r="P144" s="2"/>
      <c r="Q144" s="2"/>
      <c r="R144" s="2"/>
      <c r="S144" s="2"/>
      <c r="T144" s="3"/>
      <c r="U144" s="3"/>
      <c r="V144" s="3">
        <v>936</v>
      </c>
      <c r="W144" s="3"/>
      <c r="X144" s="3"/>
      <c r="Y144" s="3"/>
      <c r="Z144" s="3"/>
      <c r="AA144" s="3"/>
      <c r="AB144" s="3"/>
      <c r="AC144" s="4"/>
      <c r="AD144" s="27"/>
    </row>
    <row r="145" spans="1:30" s="63" customFormat="1" ht="60" x14ac:dyDescent="0.25">
      <c r="A145" s="238">
        <v>153</v>
      </c>
      <c r="B145" s="31"/>
      <c r="C145" s="65" t="s">
        <v>108</v>
      </c>
      <c r="D145" s="66" t="s">
        <v>210</v>
      </c>
      <c r="E145" s="67" t="s">
        <v>139</v>
      </c>
      <c r="F145" s="67" t="s">
        <v>140</v>
      </c>
      <c r="G145" s="67" t="s">
        <v>141</v>
      </c>
      <c r="H145" s="35"/>
      <c r="I145" s="114" t="s">
        <v>199</v>
      </c>
      <c r="J145" s="115">
        <f t="shared" si="47"/>
        <v>936</v>
      </c>
      <c r="K145" s="35"/>
      <c r="L145" s="105">
        <v>46753</v>
      </c>
      <c r="M145" s="105">
        <v>47118</v>
      </c>
      <c r="N145" s="58" t="s">
        <v>50</v>
      </c>
      <c r="O145" s="1"/>
      <c r="P145" s="2"/>
      <c r="Q145" s="2"/>
      <c r="R145" s="2"/>
      <c r="S145" s="2"/>
      <c r="T145" s="3"/>
      <c r="U145" s="3"/>
      <c r="V145" s="3">
        <v>936</v>
      </c>
      <c r="W145" s="3"/>
      <c r="X145" s="3"/>
      <c r="Y145" s="3"/>
      <c r="Z145" s="3"/>
      <c r="AA145" s="3"/>
      <c r="AB145" s="3"/>
      <c r="AC145" s="4"/>
      <c r="AD145" s="27"/>
    </row>
    <row r="146" spans="1:30" s="63" customFormat="1" ht="60" x14ac:dyDescent="0.25">
      <c r="A146" s="238">
        <v>161</v>
      </c>
      <c r="B146" s="31"/>
      <c r="C146" s="65" t="s">
        <v>121</v>
      </c>
      <c r="D146" s="66" t="s">
        <v>210</v>
      </c>
      <c r="E146" s="67" t="s">
        <v>139</v>
      </c>
      <c r="F146" s="67" t="s">
        <v>140</v>
      </c>
      <c r="G146" s="67" t="s">
        <v>141</v>
      </c>
      <c r="H146" s="35"/>
      <c r="I146" s="114" t="s">
        <v>199</v>
      </c>
      <c r="J146" s="115">
        <f t="shared" si="47"/>
        <v>936</v>
      </c>
      <c r="K146" s="35"/>
      <c r="L146" s="105">
        <v>47484</v>
      </c>
      <c r="M146" s="105">
        <v>47848</v>
      </c>
      <c r="N146" s="58" t="s">
        <v>50</v>
      </c>
      <c r="O146" s="1"/>
      <c r="P146" s="2"/>
      <c r="Q146" s="2"/>
      <c r="R146" s="2"/>
      <c r="S146" s="2"/>
      <c r="T146" s="3"/>
      <c r="U146" s="3"/>
      <c r="V146" s="3"/>
      <c r="W146" s="3"/>
      <c r="X146" s="3">
        <v>936</v>
      </c>
      <c r="Y146" s="3"/>
      <c r="Z146" s="3"/>
      <c r="AA146" s="3"/>
      <c r="AB146" s="3"/>
      <c r="AC146" s="4"/>
      <c r="AD146" s="27"/>
    </row>
    <row r="147" spans="1:30" s="63" customFormat="1" ht="60" x14ac:dyDescent="0.25">
      <c r="A147" s="238">
        <v>164</v>
      </c>
      <c r="B147" s="31"/>
      <c r="C147" s="65" t="s">
        <v>122</v>
      </c>
      <c r="D147" s="66" t="s">
        <v>210</v>
      </c>
      <c r="E147" s="67" t="s">
        <v>139</v>
      </c>
      <c r="F147" s="67" t="s">
        <v>140</v>
      </c>
      <c r="G147" s="67" t="s">
        <v>141</v>
      </c>
      <c r="H147" s="35"/>
      <c r="I147" s="114" t="s">
        <v>199</v>
      </c>
      <c r="J147" s="115">
        <f t="shared" si="47"/>
        <v>1584</v>
      </c>
      <c r="K147" s="35"/>
      <c r="L147" s="105">
        <v>47849</v>
      </c>
      <c r="M147" s="105">
        <v>48213</v>
      </c>
      <c r="N147" s="58" t="s">
        <v>50</v>
      </c>
      <c r="O147" s="1"/>
      <c r="P147" s="2"/>
      <c r="Q147" s="2"/>
      <c r="R147" s="2"/>
      <c r="S147" s="2"/>
      <c r="T147" s="3"/>
      <c r="U147" s="3"/>
      <c r="V147" s="3"/>
      <c r="W147" s="3"/>
      <c r="X147" s="3"/>
      <c r="Y147" s="3">
        <v>1584</v>
      </c>
      <c r="Z147" s="3"/>
      <c r="AA147" s="3"/>
      <c r="AB147" s="3"/>
      <c r="AC147" s="4"/>
      <c r="AD147" s="27"/>
    </row>
    <row r="148" spans="1:30" s="63" customFormat="1" ht="60" x14ac:dyDescent="0.25">
      <c r="A148" s="238">
        <v>165</v>
      </c>
      <c r="B148" s="31"/>
      <c r="C148" s="65" t="s">
        <v>123</v>
      </c>
      <c r="D148" s="66" t="s">
        <v>210</v>
      </c>
      <c r="E148" s="67" t="s">
        <v>139</v>
      </c>
      <c r="F148" s="67" t="s">
        <v>140</v>
      </c>
      <c r="G148" s="67" t="s">
        <v>141</v>
      </c>
      <c r="H148" s="35"/>
      <c r="I148" s="114" t="s">
        <v>199</v>
      </c>
      <c r="J148" s="115">
        <f t="shared" si="47"/>
        <v>1870</v>
      </c>
      <c r="K148" s="35"/>
      <c r="L148" s="105">
        <v>48214</v>
      </c>
      <c r="M148" s="105">
        <v>48944</v>
      </c>
      <c r="N148" s="58" t="s">
        <v>50</v>
      </c>
      <c r="O148" s="1"/>
      <c r="P148" s="2"/>
      <c r="Q148" s="2"/>
      <c r="R148" s="2"/>
      <c r="S148" s="2"/>
      <c r="T148" s="3"/>
      <c r="U148" s="3"/>
      <c r="V148" s="3"/>
      <c r="W148" s="3"/>
      <c r="X148" s="3"/>
      <c r="Y148" s="3"/>
      <c r="Z148" s="3">
        <v>935</v>
      </c>
      <c r="AA148" s="3">
        <v>935</v>
      </c>
      <c r="AB148" s="3"/>
      <c r="AC148" s="4"/>
      <c r="AD148" s="27"/>
    </row>
    <row r="149" spans="1:30" s="63" customFormat="1" ht="60" x14ac:dyDescent="0.25">
      <c r="A149" s="238">
        <v>81</v>
      </c>
      <c r="B149" s="31"/>
      <c r="C149" s="65" t="s">
        <v>67</v>
      </c>
      <c r="D149" s="66" t="s">
        <v>210</v>
      </c>
      <c r="E149" s="67" t="s">
        <v>139</v>
      </c>
      <c r="F149" s="67" t="s">
        <v>140</v>
      </c>
      <c r="G149" s="67" t="s">
        <v>141</v>
      </c>
      <c r="H149" s="35"/>
      <c r="I149" s="113" t="s">
        <v>199</v>
      </c>
      <c r="J149" s="115">
        <f t="shared" ref="J149:J154" si="48">SUM(O149:AC149)</f>
        <v>704</v>
      </c>
      <c r="K149" s="36"/>
      <c r="L149" s="105">
        <v>44562</v>
      </c>
      <c r="M149" s="105">
        <v>46022</v>
      </c>
      <c r="N149" s="58" t="s">
        <v>74</v>
      </c>
      <c r="O149" s="1"/>
      <c r="P149" s="2">
        <v>176</v>
      </c>
      <c r="Q149" s="2">
        <v>176</v>
      </c>
      <c r="R149" s="2">
        <v>176</v>
      </c>
      <c r="S149" s="2">
        <v>176</v>
      </c>
      <c r="T149" s="3"/>
      <c r="U149" s="3"/>
      <c r="V149" s="3"/>
      <c r="W149" s="3"/>
      <c r="X149" s="3"/>
      <c r="Y149" s="3"/>
      <c r="Z149" s="3"/>
      <c r="AA149" s="3"/>
      <c r="AB149" s="3"/>
      <c r="AC149" s="4"/>
      <c r="AD149" s="27"/>
    </row>
    <row r="150" spans="1:30" s="63" customFormat="1" ht="60" x14ac:dyDescent="0.25">
      <c r="A150" s="238">
        <v>140</v>
      </c>
      <c r="B150" s="31"/>
      <c r="C150" s="65" t="s">
        <v>67</v>
      </c>
      <c r="D150" s="66" t="s">
        <v>210</v>
      </c>
      <c r="E150" s="67" t="s">
        <v>139</v>
      </c>
      <c r="F150" s="67" t="s">
        <v>140</v>
      </c>
      <c r="G150" s="67" t="s">
        <v>141</v>
      </c>
      <c r="H150" s="35"/>
      <c r="I150" s="113" t="s">
        <v>199</v>
      </c>
      <c r="J150" s="115">
        <f t="shared" si="48"/>
        <v>1510</v>
      </c>
      <c r="K150" s="36"/>
      <c r="L150" s="105">
        <v>46023</v>
      </c>
      <c r="M150" s="105">
        <v>49674</v>
      </c>
      <c r="N150" s="37" t="s">
        <v>50</v>
      </c>
      <c r="O150" s="1"/>
      <c r="P150" s="2"/>
      <c r="Q150" s="2"/>
      <c r="R150" s="2"/>
      <c r="S150" s="2"/>
      <c r="T150" s="3">
        <v>151</v>
      </c>
      <c r="U150" s="3">
        <v>151</v>
      </c>
      <c r="V150" s="3">
        <v>151</v>
      </c>
      <c r="W150" s="3">
        <v>151</v>
      </c>
      <c r="X150" s="3">
        <v>151</v>
      </c>
      <c r="Y150" s="3">
        <v>151</v>
      </c>
      <c r="Z150" s="3">
        <v>151</v>
      </c>
      <c r="AA150" s="3">
        <v>151</v>
      </c>
      <c r="AB150" s="3">
        <v>151</v>
      </c>
      <c r="AC150" s="4">
        <v>151</v>
      </c>
      <c r="AD150" s="27"/>
    </row>
    <row r="151" spans="1:30" s="63" customFormat="1" ht="60" x14ac:dyDescent="0.25">
      <c r="A151" s="238">
        <v>82</v>
      </c>
      <c r="B151" s="31"/>
      <c r="C151" s="65" t="s">
        <v>68</v>
      </c>
      <c r="D151" s="66" t="s">
        <v>210</v>
      </c>
      <c r="E151" s="67" t="s">
        <v>139</v>
      </c>
      <c r="F151" s="67" t="s">
        <v>140</v>
      </c>
      <c r="G151" s="67" t="s">
        <v>141</v>
      </c>
      <c r="H151" s="35"/>
      <c r="I151" s="113" t="s">
        <v>199</v>
      </c>
      <c r="J151" s="115">
        <f t="shared" si="48"/>
        <v>1571</v>
      </c>
      <c r="K151" s="36"/>
      <c r="L151" s="105">
        <v>44562</v>
      </c>
      <c r="M151" s="105">
        <v>46022</v>
      </c>
      <c r="N151" s="58" t="s">
        <v>74</v>
      </c>
      <c r="O151" s="1"/>
      <c r="P151" s="2">
        <v>392</v>
      </c>
      <c r="Q151" s="2">
        <v>393</v>
      </c>
      <c r="R151" s="2">
        <v>393</v>
      </c>
      <c r="S151" s="2">
        <v>393</v>
      </c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3" customFormat="1" ht="60" x14ac:dyDescent="0.25">
      <c r="A152" s="238">
        <v>141</v>
      </c>
      <c r="B152" s="31"/>
      <c r="C152" s="65" t="s">
        <v>68</v>
      </c>
      <c r="D152" s="66" t="s">
        <v>210</v>
      </c>
      <c r="E152" s="67" t="s">
        <v>139</v>
      </c>
      <c r="F152" s="67" t="s">
        <v>140</v>
      </c>
      <c r="G152" s="67" t="s">
        <v>141</v>
      </c>
      <c r="H152" s="35"/>
      <c r="I152" s="113" t="s">
        <v>199</v>
      </c>
      <c r="J152" s="115">
        <f t="shared" si="48"/>
        <v>3370</v>
      </c>
      <c r="K152" s="36"/>
      <c r="L152" s="105">
        <v>46023</v>
      </c>
      <c r="M152" s="105">
        <v>49674</v>
      </c>
      <c r="N152" s="37" t="s">
        <v>50</v>
      </c>
      <c r="O152" s="1"/>
      <c r="P152" s="2"/>
      <c r="Q152" s="2"/>
      <c r="R152" s="2"/>
      <c r="S152" s="2"/>
      <c r="T152" s="3">
        <v>337</v>
      </c>
      <c r="U152" s="3">
        <v>337</v>
      </c>
      <c r="V152" s="3">
        <v>337</v>
      </c>
      <c r="W152" s="3">
        <v>337</v>
      </c>
      <c r="X152" s="3">
        <v>337</v>
      </c>
      <c r="Y152" s="3">
        <v>337</v>
      </c>
      <c r="Z152" s="3">
        <v>337</v>
      </c>
      <c r="AA152" s="3">
        <v>337</v>
      </c>
      <c r="AB152" s="3">
        <v>337</v>
      </c>
      <c r="AC152" s="4">
        <v>337</v>
      </c>
      <c r="AD152" s="27"/>
    </row>
    <row r="153" spans="1:30" s="63" customFormat="1" ht="60" x14ac:dyDescent="0.25">
      <c r="A153" s="238">
        <v>83</v>
      </c>
      <c r="B153" s="31"/>
      <c r="C153" s="65" t="s">
        <v>69</v>
      </c>
      <c r="D153" s="66" t="s">
        <v>210</v>
      </c>
      <c r="E153" s="67" t="s">
        <v>139</v>
      </c>
      <c r="F153" s="67" t="s">
        <v>140</v>
      </c>
      <c r="G153" s="67" t="s">
        <v>141</v>
      </c>
      <c r="H153" s="35"/>
      <c r="I153" s="113" t="s">
        <v>199</v>
      </c>
      <c r="J153" s="115">
        <f t="shared" si="48"/>
        <v>1376</v>
      </c>
      <c r="K153" s="36"/>
      <c r="L153" s="105">
        <v>44562</v>
      </c>
      <c r="M153" s="105">
        <v>46022</v>
      </c>
      <c r="N153" s="58" t="s">
        <v>74</v>
      </c>
      <c r="O153" s="1"/>
      <c r="P153" s="2">
        <v>344</v>
      </c>
      <c r="Q153" s="2">
        <v>344</v>
      </c>
      <c r="R153" s="2">
        <v>344</v>
      </c>
      <c r="S153" s="2">
        <v>344</v>
      </c>
      <c r="T153" s="3"/>
      <c r="U153" s="3"/>
      <c r="V153" s="3"/>
      <c r="W153" s="3"/>
      <c r="X153" s="3"/>
      <c r="Y153" s="3"/>
      <c r="Z153" s="3"/>
      <c r="AA153" s="3"/>
      <c r="AB153" s="3"/>
      <c r="AC153" s="24"/>
      <c r="AD153" s="27"/>
    </row>
    <row r="154" spans="1:30" s="63" customFormat="1" ht="60" x14ac:dyDescent="0.25">
      <c r="A154" s="238">
        <v>142</v>
      </c>
      <c r="B154" s="31"/>
      <c r="C154" s="65" t="s">
        <v>69</v>
      </c>
      <c r="D154" s="66" t="s">
        <v>210</v>
      </c>
      <c r="E154" s="67" t="s">
        <v>139</v>
      </c>
      <c r="F154" s="67" t="s">
        <v>140</v>
      </c>
      <c r="G154" s="67" t="s">
        <v>141</v>
      </c>
      <c r="H154" s="35"/>
      <c r="I154" s="113" t="s">
        <v>199</v>
      </c>
      <c r="J154" s="115">
        <f t="shared" si="48"/>
        <v>2980</v>
      </c>
      <c r="K154" s="36"/>
      <c r="L154" s="105">
        <v>46023</v>
      </c>
      <c r="M154" s="105">
        <v>49674</v>
      </c>
      <c r="N154" s="37" t="s">
        <v>50</v>
      </c>
      <c r="O154" s="1"/>
      <c r="P154" s="2"/>
      <c r="Q154" s="2"/>
      <c r="R154" s="2"/>
      <c r="S154" s="2"/>
      <c r="T154" s="3">
        <v>298</v>
      </c>
      <c r="U154" s="3">
        <v>298</v>
      </c>
      <c r="V154" s="3">
        <v>298</v>
      </c>
      <c r="W154" s="3">
        <v>298</v>
      </c>
      <c r="X154" s="3">
        <v>298</v>
      </c>
      <c r="Y154" s="3">
        <v>298</v>
      </c>
      <c r="Z154" s="3">
        <v>298</v>
      </c>
      <c r="AA154" s="3">
        <v>298</v>
      </c>
      <c r="AB154" s="3">
        <v>298</v>
      </c>
      <c r="AC154" s="4">
        <v>298</v>
      </c>
      <c r="AD154" s="27"/>
    </row>
    <row r="155" spans="1:30" s="63" customFormat="1" ht="60" x14ac:dyDescent="0.25">
      <c r="A155" s="238">
        <v>84</v>
      </c>
      <c r="B155" s="31"/>
      <c r="C155" s="65" t="s">
        <v>66</v>
      </c>
      <c r="D155" s="66" t="s">
        <v>210</v>
      </c>
      <c r="E155" s="67" t="s">
        <v>139</v>
      </c>
      <c r="F155" s="67" t="s">
        <v>140</v>
      </c>
      <c r="G155" s="67" t="s">
        <v>141</v>
      </c>
      <c r="H155" s="35"/>
      <c r="I155" s="113" t="s">
        <v>199</v>
      </c>
      <c r="J155" s="115">
        <f t="shared" ref="J155:J156" si="49">SUM(O155:AC155)</f>
        <v>3288</v>
      </c>
      <c r="K155" s="36"/>
      <c r="L155" s="105">
        <v>44562</v>
      </c>
      <c r="M155" s="105">
        <v>46022</v>
      </c>
      <c r="N155" s="58" t="s">
        <v>74</v>
      </c>
      <c r="O155" s="1"/>
      <c r="P155" s="2">
        <v>822</v>
      </c>
      <c r="Q155" s="2">
        <v>822</v>
      </c>
      <c r="R155" s="2">
        <v>822</v>
      </c>
      <c r="S155" s="2">
        <v>822</v>
      </c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3" customFormat="1" ht="60" x14ac:dyDescent="0.25">
      <c r="A156" s="238">
        <v>143</v>
      </c>
      <c r="B156" s="31"/>
      <c r="C156" s="65" t="s">
        <v>66</v>
      </c>
      <c r="D156" s="66" t="s">
        <v>210</v>
      </c>
      <c r="E156" s="67" t="s">
        <v>139</v>
      </c>
      <c r="F156" s="67" t="s">
        <v>140</v>
      </c>
      <c r="G156" s="67" t="s">
        <v>141</v>
      </c>
      <c r="H156" s="35"/>
      <c r="I156" s="113" t="s">
        <v>199</v>
      </c>
      <c r="J156" s="115">
        <f t="shared" si="49"/>
        <v>8494</v>
      </c>
      <c r="K156" s="36"/>
      <c r="L156" s="105">
        <v>46023</v>
      </c>
      <c r="M156" s="105">
        <v>49674</v>
      </c>
      <c r="N156" s="37" t="s">
        <v>50</v>
      </c>
      <c r="O156" s="1"/>
      <c r="P156" s="2"/>
      <c r="Q156" s="2"/>
      <c r="R156" s="2"/>
      <c r="S156" s="2"/>
      <c r="T156" s="3">
        <v>850</v>
      </c>
      <c r="U156" s="3">
        <v>849</v>
      </c>
      <c r="V156" s="3">
        <v>850</v>
      </c>
      <c r="W156" s="3">
        <v>849</v>
      </c>
      <c r="X156" s="3">
        <v>849</v>
      </c>
      <c r="Y156" s="3">
        <v>849</v>
      </c>
      <c r="Z156" s="3">
        <v>849</v>
      </c>
      <c r="AA156" s="3">
        <v>850</v>
      </c>
      <c r="AB156" s="3">
        <v>850</v>
      </c>
      <c r="AC156" s="4">
        <v>849</v>
      </c>
      <c r="AD156" s="27"/>
    </row>
    <row r="157" spans="1:30" s="63" customFormat="1" ht="60" x14ac:dyDescent="0.25">
      <c r="A157" s="238">
        <v>85</v>
      </c>
      <c r="B157" s="31"/>
      <c r="C157" s="65" t="s">
        <v>70</v>
      </c>
      <c r="D157" s="66" t="s">
        <v>210</v>
      </c>
      <c r="E157" s="67" t="s">
        <v>139</v>
      </c>
      <c r="F157" s="67" t="s">
        <v>140</v>
      </c>
      <c r="G157" s="67" t="s">
        <v>141</v>
      </c>
      <c r="H157" s="35"/>
      <c r="I157" s="113" t="s">
        <v>199</v>
      </c>
      <c r="J157" s="115">
        <f>SUM(O157:AC157)</f>
        <v>792</v>
      </c>
      <c r="K157" s="36"/>
      <c r="L157" s="105">
        <v>44562</v>
      </c>
      <c r="M157" s="105">
        <v>46022</v>
      </c>
      <c r="N157" s="58" t="s">
        <v>74</v>
      </c>
      <c r="O157" s="1"/>
      <c r="P157" s="2">
        <v>198</v>
      </c>
      <c r="Q157" s="2">
        <v>198</v>
      </c>
      <c r="R157" s="2">
        <v>198</v>
      </c>
      <c r="S157" s="2">
        <v>198</v>
      </c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3" customFormat="1" ht="60" x14ac:dyDescent="0.25">
      <c r="A158" s="239">
        <v>144</v>
      </c>
      <c r="B158" s="156"/>
      <c r="C158" s="157" t="s">
        <v>70</v>
      </c>
      <c r="D158" s="66" t="s">
        <v>210</v>
      </c>
      <c r="E158" s="158" t="s">
        <v>139</v>
      </c>
      <c r="F158" s="158" t="s">
        <v>140</v>
      </c>
      <c r="G158" s="158" t="s">
        <v>141</v>
      </c>
      <c r="H158" s="159"/>
      <c r="I158" s="160" t="s">
        <v>199</v>
      </c>
      <c r="J158" s="161">
        <f t="shared" ref="J158" si="50">SUM(O158:AC158)</f>
        <v>1692</v>
      </c>
      <c r="K158" s="162"/>
      <c r="L158" s="163">
        <v>46023</v>
      </c>
      <c r="M158" s="163">
        <v>49674</v>
      </c>
      <c r="N158" s="164" t="s">
        <v>50</v>
      </c>
      <c r="O158" s="165"/>
      <c r="P158" s="166"/>
      <c r="Q158" s="166"/>
      <c r="R158" s="166"/>
      <c r="S158" s="166"/>
      <c r="T158" s="167">
        <v>169</v>
      </c>
      <c r="U158" s="167">
        <v>169</v>
      </c>
      <c r="V158" s="167">
        <v>170</v>
      </c>
      <c r="W158" s="167">
        <v>169</v>
      </c>
      <c r="X158" s="167">
        <v>169</v>
      </c>
      <c r="Y158" s="167">
        <v>169</v>
      </c>
      <c r="Z158" s="167">
        <v>170</v>
      </c>
      <c r="AA158" s="167">
        <v>169</v>
      </c>
      <c r="AB158" s="167">
        <v>169</v>
      </c>
      <c r="AC158" s="175">
        <v>169</v>
      </c>
      <c r="AD158" s="27"/>
    </row>
    <row r="159" spans="1:30" x14ac:dyDescent="0.25">
      <c r="A159" s="168"/>
      <c r="B159" s="54" t="s">
        <v>0</v>
      </c>
      <c r="C159" s="54"/>
      <c r="D159" s="54"/>
      <c r="E159" s="54"/>
      <c r="F159" s="54"/>
      <c r="G159" s="54"/>
      <c r="H159" s="54"/>
      <c r="I159" s="169"/>
      <c r="J159" s="112">
        <f>SUM(J13:J156)</f>
        <v>628567</v>
      </c>
      <c r="K159" s="54"/>
      <c r="L159" s="107"/>
      <c r="M159" s="107"/>
      <c r="N159" s="72"/>
      <c r="O159" s="172"/>
      <c r="P159" s="173"/>
      <c r="Q159" s="173"/>
      <c r="R159" s="173"/>
      <c r="S159" s="173"/>
      <c r="T159" s="174"/>
      <c r="U159" s="174"/>
      <c r="V159" s="174"/>
      <c r="W159" s="174"/>
      <c r="X159" s="174"/>
      <c r="Y159" s="174"/>
      <c r="Z159" s="174"/>
      <c r="AA159" s="174"/>
      <c r="AB159" s="174"/>
      <c r="AC159" s="176"/>
      <c r="AD159" s="63"/>
    </row>
    <row r="160" spans="1:30" x14ac:dyDescent="0.25">
      <c r="A160" s="170" t="s">
        <v>7</v>
      </c>
      <c r="B160" s="139"/>
      <c r="C160" s="139"/>
      <c r="D160" s="54"/>
      <c r="E160" s="54"/>
      <c r="F160" s="54"/>
      <c r="G160" s="54"/>
      <c r="H160" s="54"/>
      <c r="I160" s="118"/>
      <c r="J160" s="171"/>
      <c r="K160" s="72"/>
      <c r="L160" s="141"/>
      <c r="M160" s="141"/>
      <c r="N160" s="72"/>
      <c r="O160" s="21"/>
      <c r="P160" s="120"/>
      <c r="Q160" s="120"/>
      <c r="R160" s="120"/>
      <c r="S160" s="120"/>
      <c r="T160" s="20"/>
      <c r="U160" s="20"/>
      <c r="V160" s="20"/>
      <c r="W160" s="20"/>
      <c r="X160" s="20"/>
      <c r="Y160" s="20"/>
      <c r="Z160" s="20"/>
      <c r="AA160" s="20"/>
      <c r="AB160" s="20"/>
      <c r="AC160" s="22"/>
    </row>
    <row r="161" spans="1:29" x14ac:dyDescent="0.25">
      <c r="A161" s="71"/>
      <c r="B161" s="72"/>
      <c r="C161" s="29" t="s">
        <v>20</v>
      </c>
      <c r="D161" s="29" t="s">
        <v>13</v>
      </c>
      <c r="E161" s="71"/>
      <c r="F161" s="71"/>
      <c r="G161" s="71"/>
      <c r="H161" s="73"/>
      <c r="I161" s="118"/>
      <c r="J161" s="73"/>
      <c r="K161" s="74"/>
      <c r="L161" s="106"/>
      <c r="M161" s="107"/>
      <c r="N161" s="72"/>
      <c r="O161" s="21"/>
      <c r="P161" s="120"/>
      <c r="Q161" s="120"/>
      <c r="R161" s="120"/>
      <c r="S161" s="120"/>
      <c r="T161" s="20"/>
      <c r="U161" s="20"/>
      <c r="V161" s="20"/>
      <c r="W161" s="20"/>
      <c r="X161" s="20"/>
      <c r="Y161" s="20"/>
      <c r="Z161" s="20"/>
      <c r="AA161" s="20"/>
      <c r="AB161" s="20"/>
      <c r="AC161" s="22"/>
    </row>
    <row r="162" spans="1:29" x14ac:dyDescent="0.25">
      <c r="A162" s="39"/>
      <c r="B162" s="40" t="s">
        <v>8</v>
      </c>
      <c r="C162" s="41"/>
      <c r="D162" s="41"/>
      <c r="E162" s="41"/>
      <c r="F162" s="41"/>
      <c r="G162" s="41"/>
      <c r="H162" s="42"/>
      <c r="I162" s="116"/>
      <c r="J162" s="111"/>
      <c r="K162" s="43"/>
      <c r="L162" s="108"/>
      <c r="M162" s="109"/>
      <c r="N162" s="43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50"/>
    </row>
    <row r="163" spans="1:29" x14ac:dyDescent="0.25">
      <c r="A163" s="47"/>
      <c r="B163" s="48" t="s">
        <v>1</v>
      </c>
      <c r="C163" s="43"/>
      <c r="D163" s="43"/>
      <c r="E163" s="43"/>
      <c r="F163" s="43"/>
      <c r="G163" s="43"/>
      <c r="H163" s="42"/>
      <c r="I163" s="117"/>
      <c r="J163" s="111"/>
      <c r="K163" s="49"/>
      <c r="L163" s="108"/>
      <c r="M163" s="10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50"/>
    </row>
    <row r="164" spans="1:29" ht="30" x14ac:dyDescent="0.25">
      <c r="A164" s="238">
        <v>150</v>
      </c>
      <c r="B164" s="31"/>
      <c r="C164" s="75" t="s">
        <v>76</v>
      </c>
      <c r="D164" s="32" t="s">
        <v>92</v>
      </c>
      <c r="E164" s="18" t="s">
        <v>146</v>
      </c>
      <c r="F164" s="52" t="s">
        <v>142</v>
      </c>
      <c r="G164" s="76" t="s">
        <v>143</v>
      </c>
      <c r="H164" s="35"/>
      <c r="I164" s="113" t="s">
        <v>66</v>
      </c>
      <c r="J164" s="115">
        <f t="shared" ref="J164" si="51">SUM(O164:AC164)</f>
        <v>40000</v>
      </c>
      <c r="K164" s="35"/>
      <c r="L164" s="105">
        <v>46753</v>
      </c>
      <c r="M164" s="105">
        <v>48213</v>
      </c>
      <c r="N164" s="37" t="s">
        <v>50</v>
      </c>
      <c r="O164" s="1"/>
      <c r="P164" s="2"/>
      <c r="Q164" s="2"/>
      <c r="R164" s="2"/>
      <c r="S164" s="2"/>
      <c r="T164" s="3"/>
      <c r="U164" s="3"/>
      <c r="V164" s="3">
        <v>10000</v>
      </c>
      <c r="W164" s="3">
        <v>10000</v>
      </c>
      <c r="X164" s="3">
        <v>10000</v>
      </c>
      <c r="Y164" s="3">
        <v>10000</v>
      </c>
      <c r="Z164" s="3"/>
      <c r="AA164" s="3"/>
      <c r="AB164" s="3"/>
      <c r="AC164" s="4"/>
    </row>
    <row r="165" spans="1:29" ht="45" x14ac:dyDescent="0.25">
      <c r="A165" s="238">
        <v>16</v>
      </c>
      <c r="B165" s="31"/>
      <c r="C165" s="75" t="s">
        <v>76</v>
      </c>
      <c r="D165" s="32" t="s">
        <v>172</v>
      </c>
      <c r="E165" s="18" t="s">
        <v>173</v>
      </c>
      <c r="F165" s="52" t="s">
        <v>142</v>
      </c>
      <c r="G165" s="76" t="s">
        <v>143</v>
      </c>
      <c r="H165" s="35"/>
      <c r="I165" s="113" t="s">
        <v>66</v>
      </c>
      <c r="J165" s="115">
        <f t="shared" ref="J165" si="52">SUM(O165:AC165)</f>
        <v>60091</v>
      </c>
      <c r="K165" s="35"/>
      <c r="L165" s="105">
        <v>44562</v>
      </c>
      <c r="M165" s="105">
        <v>46022</v>
      </c>
      <c r="N165" s="37" t="s">
        <v>74</v>
      </c>
      <c r="O165" s="1"/>
      <c r="P165" s="2">
        <v>15023</v>
      </c>
      <c r="Q165" s="2">
        <v>15023</v>
      </c>
      <c r="R165" s="2">
        <v>15022</v>
      </c>
      <c r="S165" s="2">
        <v>15023</v>
      </c>
      <c r="T165" s="3"/>
      <c r="U165" s="3"/>
      <c r="V165" s="3"/>
      <c r="W165" s="3"/>
      <c r="X165" s="3"/>
      <c r="Y165" s="3"/>
      <c r="Z165" s="3"/>
      <c r="AA165" s="3"/>
      <c r="AB165" s="3"/>
      <c r="AC165" s="4"/>
    </row>
    <row r="166" spans="1:29" ht="45" x14ac:dyDescent="0.25">
      <c r="A166" s="238">
        <v>105</v>
      </c>
      <c r="B166" s="31"/>
      <c r="C166" s="75" t="s">
        <v>76</v>
      </c>
      <c r="D166" s="32" t="s">
        <v>172</v>
      </c>
      <c r="E166" s="18" t="s">
        <v>173</v>
      </c>
      <c r="F166" s="52" t="s">
        <v>142</v>
      </c>
      <c r="G166" s="76" t="s">
        <v>143</v>
      </c>
      <c r="H166" s="35"/>
      <c r="I166" s="113" t="s">
        <v>66</v>
      </c>
      <c r="J166" s="115">
        <f t="shared" ref="J166" si="53">SUM(O166:AC166)</f>
        <v>113100</v>
      </c>
      <c r="K166" s="35"/>
      <c r="L166" s="105">
        <v>46023</v>
      </c>
      <c r="M166" s="105">
        <v>49674</v>
      </c>
      <c r="N166" s="37" t="s">
        <v>50</v>
      </c>
      <c r="O166" s="1"/>
      <c r="P166" s="2"/>
      <c r="Q166" s="2"/>
      <c r="R166" s="2"/>
      <c r="S166" s="2"/>
      <c r="T166" s="3">
        <v>11310</v>
      </c>
      <c r="U166" s="3">
        <v>11310</v>
      </c>
      <c r="V166" s="3">
        <v>11310</v>
      </c>
      <c r="W166" s="3">
        <v>11310</v>
      </c>
      <c r="X166" s="3">
        <v>11310</v>
      </c>
      <c r="Y166" s="3">
        <v>11310</v>
      </c>
      <c r="Z166" s="3">
        <v>11310</v>
      </c>
      <c r="AA166" s="3">
        <v>11310</v>
      </c>
      <c r="AB166" s="3">
        <v>11310</v>
      </c>
      <c r="AC166" s="4">
        <v>11310</v>
      </c>
    </row>
    <row r="167" spans="1:29" x14ac:dyDescent="0.25">
      <c r="A167" s="47"/>
      <c r="B167" s="48" t="s">
        <v>2</v>
      </c>
      <c r="C167" s="43"/>
      <c r="D167" s="43"/>
      <c r="E167" s="43"/>
      <c r="F167" s="43"/>
      <c r="G167" s="43"/>
      <c r="H167" s="49"/>
      <c r="I167" s="117"/>
      <c r="J167" s="111"/>
      <c r="K167" s="49"/>
      <c r="L167" s="109"/>
      <c r="M167" s="10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50"/>
    </row>
    <row r="168" spans="1:29" ht="45" x14ac:dyDescent="0.25">
      <c r="A168" s="238">
        <v>5</v>
      </c>
      <c r="B168" s="31"/>
      <c r="C168" s="183" t="s">
        <v>76</v>
      </c>
      <c r="D168" s="32" t="s">
        <v>73</v>
      </c>
      <c r="E168" s="78" t="s">
        <v>144</v>
      </c>
      <c r="F168" s="77" t="s">
        <v>145</v>
      </c>
      <c r="G168" s="76" t="s">
        <v>143</v>
      </c>
      <c r="H168" s="35"/>
      <c r="I168" s="113" t="s">
        <v>66</v>
      </c>
      <c r="J168" s="115">
        <f t="shared" ref="J168" si="54">SUM(O168:AC168)</f>
        <v>3000</v>
      </c>
      <c r="K168" s="36"/>
      <c r="L168" s="105">
        <v>44562</v>
      </c>
      <c r="M168" s="105">
        <v>44926</v>
      </c>
      <c r="N168" s="37" t="s">
        <v>74</v>
      </c>
      <c r="O168" s="1"/>
      <c r="P168" s="2">
        <v>3000</v>
      </c>
      <c r="Q168" s="2"/>
      <c r="R168" s="2"/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</row>
    <row r="169" spans="1:29" ht="45" x14ac:dyDescent="0.25">
      <c r="A169" s="238">
        <v>6</v>
      </c>
      <c r="B169" s="31"/>
      <c r="C169" s="183" t="s">
        <v>76</v>
      </c>
      <c r="D169" s="32" t="s">
        <v>78</v>
      </c>
      <c r="E169" s="51" t="s">
        <v>147</v>
      </c>
      <c r="F169" s="77" t="s">
        <v>148</v>
      </c>
      <c r="G169" s="76" t="s">
        <v>143</v>
      </c>
      <c r="H169" s="35"/>
      <c r="I169" s="113" t="s">
        <v>66</v>
      </c>
      <c r="J169" s="115">
        <f t="shared" ref="J169:J170" si="55">SUM(O169:AC169)</f>
        <v>1200</v>
      </c>
      <c r="K169" s="36"/>
      <c r="L169" s="105">
        <v>44562</v>
      </c>
      <c r="M169" s="105">
        <v>44926</v>
      </c>
      <c r="N169" s="37" t="s">
        <v>74</v>
      </c>
      <c r="O169" s="1"/>
      <c r="P169" s="2">
        <v>1200</v>
      </c>
      <c r="Q169" s="2"/>
      <c r="R169" s="2"/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</row>
    <row r="170" spans="1:29" ht="45" x14ac:dyDescent="0.25">
      <c r="A170" s="238">
        <v>7</v>
      </c>
      <c r="B170" s="31"/>
      <c r="C170" s="34" t="s">
        <v>76</v>
      </c>
      <c r="D170" s="32" t="s">
        <v>73</v>
      </c>
      <c r="E170" s="78" t="s">
        <v>144</v>
      </c>
      <c r="F170" s="77" t="s">
        <v>145</v>
      </c>
      <c r="G170" s="76" t="s">
        <v>143</v>
      </c>
      <c r="H170" s="35"/>
      <c r="I170" s="113" t="s">
        <v>66</v>
      </c>
      <c r="J170" s="115">
        <f t="shared" si="55"/>
        <v>3000</v>
      </c>
      <c r="K170" s="36"/>
      <c r="L170" s="105">
        <v>44562</v>
      </c>
      <c r="M170" s="105">
        <v>44926</v>
      </c>
      <c r="N170" s="37" t="s">
        <v>74</v>
      </c>
      <c r="O170" s="1"/>
      <c r="P170" s="2">
        <v>3000</v>
      </c>
      <c r="Q170" s="2"/>
      <c r="R170" s="2"/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</row>
    <row r="171" spans="1:29" ht="30" x14ac:dyDescent="0.25">
      <c r="A171" s="238">
        <v>8</v>
      </c>
      <c r="B171" s="31"/>
      <c r="C171" s="34" t="s">
        <v>79</v>
      </c>
      <c r="D171" s="32" t="s">
        <v>80</v>
      </c>
      <c r="E171" s="51" t="s">
        <v>149</v>
      </c>
      <c r="F171" s="77" t="s">
        <v>150</v>
      </c>
      <c r="G171" s="76" t="s">
        <v>143</v>
      </c>
      <c r="H171" s="35"/>
      <c r="I171" s="113" t="s">
        <v>66</v>
      </c>
      <c r="J171" s="115">
        <f t="shared" ref="J171" si="56">SUM(O171:AC171)</f>
        <v>2500</v>
      </c>
      <c r="K171" s="36"/>
      <c r="L171" s="105">
        <v>44562</v>
      </c>
      <c r="M171" s="105">
        <v>44926</v>
      </c>
      <c r="N171" s="37" t="s">
        <v>74</v>
      </c>
      <c r="O171" s="1"/>
      <c r="P171" s="2">
        <v>2500</v>
      </c>
      <c r="Q171" s="2"/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</row>
    <row r="172" spans="1:29" ht="60" x14ac:dyDescent="0.25">
      <c r="A172" s="238">
        <v>9</v>
      </c>
      <c r="B172" s="31"/>
      <c r="C172" s="34" t="s">
        <v>76</v>
      </c>
      <c r="D172" s="32" t="s">
        <v>81</v>
      </c>
      <c r="E172" s="18" t="s">
        <v>160</v>
      </c>
      <c r="F172" s="18" t="s">
        <v>75</v>
      </c>
      <c r="G172" s="18" t="s">
        <v>72</v>
      </c>
      <c r="H172" s="35"/>
      <c r="I172" s="113" t="s">
        <v>66</v>
      </c>
      <c r="J172" s="115">
        <f t="shared" ref="J172:J176" si="57">SUM(O172:AC172)</f>
        <v>650</v>
      </c>
      <c r="K172" s="36"/>
      <c r="L172" s="105">
        <v>44562</v>
      </c>
      <c r="M172" s="105">
        <v>44926</v>
      </c>
      <c r="N172" s="37" t="s">
        <v>74</v>
      </c>
      <c r="O172" s="1"/>
      <c r="P172" s="2">
        <v>650</v>
      </c>
      <c r="Q172" s="2"/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</row>
    <row r="173" spans="1:29" ht="60" x14ac:dyDescent="0.25">
      <c r="A173" s="238">
        <v>10</v>
      </c>
      <c r="B173" s="31"/>
      <c r="C173" s="34" t="s">
        <v>76</v>
      </c>
      <c r="D173" s="32" t="s">
        <v>82</v>
      </c>
      <c r="E173" s="18" t="s">
        <v>160</v>
      </c>
      <c r="F173" s="18" t="s">
        <v>75</v>
      </c>
      <c r="G173" s="18" t="s">
        <v>72</v>
      </c>
      <c r="H173" s="35"/>
      <c r="I173" s="113" t="s">
        <v>66</v>
      </c>
      <c r="J173" s="115">
        <f t="shared" si="57"/>
        <v>750</v>
      </c>
      <c r="K173" s="36"/>
      <c r="L173" s="105">
        <v>44562</v>
      </c>
      <c r="M173" s="105">
        <v>44926</v>
      </c>
      <c r="N173" s="37" t="s">
        <v>74</v>
      </c>
      <c r="O173" s="1"/>
      <c r="P173" s="2">
        <v>750</v>
      </c>
      <c r="Q173" s="2"/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</row>
    <row r="174" spans="1:29" ht="60" x14ac:dyDescent="0.25">
      <c r="A174" s="238">
        <v>11</v>
      </c>
      <c r="B174" s="31"/>
      <c r="C174" s="34" t="s">
        <v>76</v>
      </c>
      <c r="D174" s="32" t="s">
        <v>84</v>
      </c>
      <c r="E174" s="18" t="s">
        <v>160</v>
      </c>
      <c r="F174" s="18" t="s">
        <v>75</v>
      </c>
      <c r="G174" s="18" t="s">
        <v>72</v>
      </c>
      <c r="H174" s="35"/>
      <c r="I174" s="113" t="s">
        <v>66</v>
      </c>
      <c r="J174" s="115">
        <f t="shared" ref="J174" si="58">SUM(O174:AC174)</f>
        <v>1600</v>
      </c>
      <c r="K174" s="36"/>
      <c r="L174" s="105">
        <v>44562</v>
      </c>
      <c r="M174" s="105">
        <v>44926</v>
      </c>
      <c r="N174" s="37" t="s">
        <v>74</v>
      </c>
      <c r="O174" s="1"/>
      <c r="P174" s="2">
        <v>1600</v>
      </c>
      <c r="Q174" s="2"/>
      <c r="R174" s="2"/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</row>
    <row r="175" spans="1:29" ht="30" x14ac:dyDescent="0.25">
      <c r="A175" s="238">
        <v>12</v>
      </c>
      <c r="B175" s="31"/>
      <c r="C175" s="34" t="s">
        <v>83</v>
      </c>
      <c r="D175" s="32" t="s">
        <v>80</v>
      </c>
      <c r="E175" s="51" t="s">
        <v>149</v>
      </c>
      <c r="F175" s="77" t="s">
        <v>150</v>
      </c>
      <c r="G175" s="76" t="s">
        <v>143</v>
      </c>
      <c r="H175" s="35"/>
      <c r="I175" s="113" t="s">
        <v>66</v>
      </c>
      <c r="J175" s="115">
        <f t="shared" si="57"/>
        <v>3200</v>
      </c>
      <c r="K175" s="36"/>
      <c r="L175" s="105">
        <v>44562</v>
      </c>
      <c r="M175" s="105">
        <v>44926</v>
      </c>
      <c r="N175" s="37" t="s">
        <v>74</v>
      </c>
      <c r="O175" s="1"/>
      <c r="P175" s="2">
        <v>3200</v>
      </c>
      <c r="Q175" s="2"/>
      <c r="R175" s="2"/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</row>
    <row r="176" spans="1:29" ht="45" x14ac:dyDescent="0.25">
      <c r="A176" s="238">
        <v>91</v>
      </c>
      <c r="B176" s="31"/>
      <c r="C176" s="75" t="s">
        <v>86</v>
      </c>
      <c r="D176" s="32" t="s">
        <v>89</v>
      </c>
      <c r="E176" s="78" t="s">
        <v>144</v>
      </c>
      <c r="F176" s="77" t="s">
        <v>145</v>
      </c>
      <c r="G176" s="76" t="s">
        <v>143</v>
      </c>
      <c r="H176" s="35"/>
      <c r="I176" s="113" t="s">
        <v>66</v>
      </c>
      <c r="J176" s="115">
        <f t="shared" si="57"/>
        <v>1500</v>
      </c>
      <c r="K176" s="36"/>
      <c r="L176" s="105">
        <v>45292</v>
      </c>
      <c r="M176" s="105">
        <v>45657</v>
      </c>
      <c r="N176" s="37" t="s">
        <v>74</v>
      </c>
      <c r="O176" s="1"/>
      <c r="P176" s="2"/>
      <c r="Q176" s="2"/>
      <c r="R176" s="2">
        <v>1500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</row>
    <row r="177" spans="1:29" ht="45" x14ac:dyDescent="0.25">
      <c r="A177" s="238">
        <v>95</v>
      </c>
      <c r="B177" s="31"/>
      <c r="C177" s="75" t="s">
        <v>76</v>
      </c>
      <c r="D177" s="32" t="s">
        <v>78</v>
      </c>
      <c r="E177" s="51" t="s">
        <v>147</v>
      </c>
      <c r="F177" s="77" t="s">
        <v>148</v>
      </c>
      <c r="G177" s="76" t="s">
        <v>143</v>
      </c>
      <c r="H177" s="35"/>
      <c r="I177" s="113" t="s">
        <v>66</v>
      </c>
      <c r="J177" s="115">
        <f t="shared" ref="J177:J178" si="59">SUM(O177:AC177)</f>
        <v>3000</v>
      </c>
      <c r="K177" s="36"/>
      <c r="L177" s="105">
        <v>45658</v>
      </c>
      <c r="M177" s="105">
        <v>46022</v>
      </c>
      <c r="N177" s="37" t="s">
        <v>74</v>
      </c>
      <c r="O177" s="1"/>
      <c r="P177" s="2"/>
      <c r="Q177" s="2"/>
      <c r="R177" s="2"/>
      <c r="S177" s="2">
        <v>3000</v>
      </c>
      <c r="T177" s="3"/>
      <c r="U177" s="3"/>
      <c r="V177" s="3"/>
      <c r="W177" s="3"/>
      <c r="X177" s="3"/>
      <c r="Y177" s="3"/>
      <c r="Z177" s="3"/>
      <c r="AA177" s="3"/>
      <c r="AB177" s="3"/>
      <c r="AC177" s="4"/>
    </row>
    <row r="178" spans="1:29" ht="45" x14ac:dyDescent="0.25">
      <c r="A178" s="238">
        <v>96</v>
      </c>
      <c r="B178" s="31"/>
      <c r="C178" s="75" t="s">
        <v>76</v>
      </c>
      <c r="D178" s="32" t="s">
        <v>90</v>
      </c>
      <c r="E178" s="51" t="s">
        <v>151</v>
      </c>
      <c r="F178" s="77" t="s">
        <v>152</v>
      </c>
      <c r="G178" s="76" t="s">
        <v>143</v>
      </c>
      <c r="H178" s="35"/>
      <c r="I178" s="113" t="s">
        <v>66</v>
      </c>
      <c r="J178" s="115">
        <f t="shared" si="59"/>
        <v>2200</v>
      </c>
      <c r="K178" s="36"/>
      <c r="L178" s="105">
        <v>45658</v>
      </c>
      <c r="M178" s="105">
        <v>46022</v>
      </c>
      <c r="N178" s="37" t="s">
        <v>74</v>
      </c>
      <c r="O178" s="1"/>
      <c r="P178" s="2"/>
      <c r="Q178" s="2"/>
      <c r="R178" s="2"/>
      <c r="S178" s="2">
        <v>2200</v>
      </c>
      <c r="T178" s="3"/>
      <c r="U178" s="3"/>
      <c r="V178" s="3"/>
      <c r="W178" s="3"/>
      <c r="X178" s="3"/>
      <c r="Y178" s="3"/>
      <c r="Z178" s="3"/>
      <c r="AA178" s="3"/>
      <c r="AB178" s="3"/>
      <c r="AC178" s="4"/>
    </row>
    <row r="179" spans="1:29" ht="45" x14ac:dyDescent="0.25">
      <c r="A179" s="238">
        <v>106</v>
      </c>
      <c r="B179" s="31"/>
      <c r="C179" s="75" t="s">
        <v>76</v>
      </c>
      <c r="D179" s="32" t="s">
        <v>90</v>
      </c>
      <c r="E179" s="51" t="s">
        <v>151</v>
      </c>
      <c r="F179" s="77" t="s">
        <v>152</v>
      </c>
      <c r="G179" s="76" t="s">
        <v>143</v>
      </c>
      <c r="H179" s="35"/>
      <c r="I179" s="113" t="s">
        <v>66</v>
      </c>
      <c r="J179" s="115">
        <f t="shared" ref="J179" si="60">SUM(O179:AC179)</f>
        <v>2200</v>
      </c>
      <c r="K179" s="36"/>
      <c r="L179" s="105">
        <v>46023</v>
      </c>
      <c r="M179" s="105">
        <v>46387</v>
      </c>
      <c r="N179" s="37" t="s">
        <v>50</v>
      </c>
      <c r="O179" s="1"/>
      <c r="P179" s="2"/>
      <c r="Q179" s="2"/>
      <c r="R179" s="2"/>
      <c r="S179" s="2"/>
      <c r="T179" s="3">
        <v>2200</v>
      </c>
      <c r="U179" s="3"/>
      <c r="V179" s="3"/>
      <c r="W179" s="3"/>
      <c r="X179" s="3"/>
      <c r="Y179" s="3"/>
      <c r="Z179" s="3"/>
      <c r="AA179" s="3"/>
      <c r="AB179" s="3"/>
      <c r="AC179" s="4"/>
    </row>
    <row r="180" spans="1:29" ht="45" x14ac:dyDescent="0.25">
      <c r="A180" s="238">
        <v>145</v>
      </c>
      <c r="B180" s="31"/>
      <c r="C180" s="75" t="s">
        <v>76</v>
      </c>
      <c r="D180" s="32" t="s">
        <v>73</v>
      </c>
      <c r="E180" s="78" t="s">
        <v>144</v>
      </c>
      <c r="F180" s="77" t="s">
        <v>145</v>
      </c>
      <c r="G180" s="76" t="s">
        <v>143</v>
      </c>
      <c r="H180" s="35"/>
      <c r="I180" s="113" t="s">
        <v>66</v>
      </c>
      <c r="J180" s="115">
        <f>SUM(O180:AC180)</f>
        <v>1000</v>
      </c>
      <c r="K180" s="36"/>
      <c r="L180" s="105">
        <v>46388</v>
      </c>
      <c r="M180" s="105">
        <v>46752</v>
      </c>
      <c r="N180" s="37" t="s">
        <v>50</v>
      </c>
      <c r="O180" s="1"/>
      <c r="P180" s="2"/>
      <c r="Q180" s="2"/>
      <c r="R180" s="2"/>
      <c r="S180" s="2"/>
      <c r="T180" s="3"/>
      <c r="U180" s="3">
        <v>1000</v>
      </c>
      <c r="V180" s="3"/>
      <c r="W180" s="3"/>
      <c r="X180" s="3"/>
      <c r="Y180" s="3"/>
      <c r="Z180" s="3"/>
      <c r="AA180" s="3"/>
      <c r="AB180" s="3"/>
      <c r="AC180" s="4"/>
    </row>
    <row r="181" spans="1:29" ht="45" x14ac:dyDescent="0.25">
      <c r="A181" s="238">
        <v>151</v>
      </c>
      <c r="B181" s="31"/>
      <c r="C181" s="79" t="s">
        <v>76</v>
      </c>
      <c r="D181" s="60" t="s">
        <v>91</v>
      </c>
      <c r="E181" s="80" t="s">
        <v>153</v>
      </c>
      <c r="F181" s="77" t="s">
        <v>154</v>
      </c>
      <c r="G181" s="81" t="s">
        <v>143</v>
      </c>
      <c r="H181" s="35"/>
      <c r="I181" s="113" t="s">
        <v>66</v>
      </c>
      <c r="J181" s="115">
        <f>SUM(O181:AC181)</f>
        <v>10000</v>
      </c>
      <c r="K181" s="36"/>
      <c r="L181" s="105">
        <v>46753</v>
      </c>
      <c r="M181" s="105">
        <v>47118</v>
      </c>
      <c r="N181" s="37" t="s">
        <v>50</v>
      </c>
      <c r="O181" s="1"/>
      <c r="P181" s="2"/>
      <c r="Q181" s="2"/>
      <c r="R181" s="2"/>
      <c r="S181" s="2"/>
      <c r="T181" s="3"/>
      <c r="U181" s="3"/>
      <c r="V181" s="3">
        <v>10000</v>
      </c>
      <c r="W181" s="3"/>
      <c r="X181" s="3"/>
      <c r="Y181" s="3"/>
      <c r="Z181" s="3"/>
      <c r="AA181" s="3"/>
      <c r="AB181" s="3"/>
      <c r="AC181" s="4"/>
    </row>
    <row r="182" spans="1:29" ht="45" x14ac:dyDescent="0.25">
      <c r="A182" s="238">
        <v>17</v>
      </c>
      <c r="B182" s="31"/>
      <c r="C182" s="34" t="s">
        <v>76</v>
      </c>
      <c r="D182" s="32" t="s">
        <v>174</v>
      </c>
      <c r="E182" s="51" t="s">
        <v>147</v>
      </c>
      <c r="F182" s="77" t="s">
        <v>148</v>
      </c>
      <c r="G182" s="76" t="s">
        <v>143</v>
      </c>
      <c r="H182" s="35"/>
      <c r="I182" s="113" t="s">
        <v>66</v>
      </c>
      <c r="J182" s="115">
        <f t="shared" ref="J182" si="61">SUM(O182:AC182)</f>
        <v>60091</v>
      </c>
      <c r="K182" s="36"/>
      <c r="L182" s="105">
        <v>44562</v>
      </c>
      <c r="M182" s="105">
        <v>46022</v>
      </c>
      <c r="N182" s="37" t="s">
        <v>74</v>
      </c>
      <c r="O182" s="1"/>
      <c r="P182" s="2">
        <v>15023</v>
      </c>
      <c r="Q182" s="2">
        <v>15023</v>
      </c>
      <c r="R182" s="2">
        <v>15022</v>
      </c>
      <c r="S182" s="2">
        <v>15023</v>
      </c>
      <c r="T182" s="3"/>
      <c r="U182" s="3"/>
      <c r="V182" s="3"/>
      <c r="W182" s="3"/>
      <c r="X182" s="3"/>
      <c r="Y182" s="3"/>
      <c r="Z182" s="3"/>
      <c r="AA182" s="3"/>
      <c r="AB182" s="3"/>
      <c r="AC182" s="4"/>
    </row>
    <row r="183" spans="1:29" ht="45" x14ac:dyDescent="0.25">
      <c r="A183" s="238">
        <v>107</v>
      </c>
      <c r="B183" s="31"/>
      <c r="C183" s="34" t="s">
        <v>76</v>
      </c>
      <c r="D183" s="32" t="s">
        <v>174</v>
      </c>
      <c r="E183" s="51" t="s">
        <v>147</v>
      </c>
      <c r="F183" s="77" t="s">
        <v>148</v>
      </c>
      <c r="G183" s="76" t="s">
        <v>143</v>
      </c>
      <c r="H183" s="35"/>
      <c r="I183" s="113" t="s">
        <v>66</v>
      </c>
      <c r="J183" s="115">
        <f t="shared" ref="J183" si="62">SUM(O183:AC183)</f>
        <v>113100</v>
      </c>
      <c r="K183" s="36"/>
      <c r="L183" s="105">
        <v>46023</v>
      </c>
      <c r="M183" s="105">
        <v>49674</v>
      </c>
      <c r="N183" s="37" t="s">
        <v>50</v>
      </c>
      <c r="O183" s="1"/>
      <c r="P183" s="2"/>
      <c r="Q183" s="2"/>
      <c r="R183" s="2"/>
      <c r="S183" s="2"/>
      <c r="T183" s="3">
        <v>11310</v>
      </c>
      <c r="U183" s="3">
        <v>11310</v>
      </c>
      <c r="V183" s="3">
        <v>11310</v>
      </c>
      <c r="W183" s="3">
        <v>11310</v>
      </c>
      <c r="X183" s="3">
        <v>11310</v>
      </c>
      <c r="Y183" s="3">
        <v>11310</v>
      </c>
      <c r="Z183" s="3">
        <v>11310</v>
      </c>
      <c r="AA183" s="3">
        <v>11310</v>
      </c>
      <c r="AB183" s="3">
        <v>11310</v>
      </c>
      <c r="AC183" s="4">
        <v>11310</v>
      </c>
    </row>
    <row r="184" spans="1:29" x14ac:dyDescent="0.25">
      <c r="A184" s="47"/>
      <c r="B184" s="48" t="s">
        <v>3</v>
      </c>
      <c r="C184" s="82"/>
      <c r="D184" s="82"/>
      <c r="E184" s="82"/>
      <c r="F184" s="82"/>
      <c r="G184" s="82"/>
      <c r="H184" s="49"/>
      <c r="I184" s="117"/>
      <c r="J184" s="124"/>
      <c r="K184" s="49"/>
      <c r="L184" s="109"/>
      <c r="M184" s="10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50"/>
    </row>
    <row r="185" spans="1:29" ht="30" x14ac:dyDescent="0.25">
      <c r="A185" s="238">
        <v>13</v>
      </c>
      <c r="B185" s="31"/>
      <c r="C185" s="75" t="s">
        <v>76</v>
      </c>
      <c r="D185" s="32" t="s">
        <v>85</v>
      </c>
      <c r="E185" s="52" t="s">
        <v>155</v>
      </c>
      <c r="F185" s="52" t="s">
        <v>158</v>
      </c>
      <c r="G185" s="76" t="s">
        <v>143</v>
      </c>
      <c r="H185" s="35"/>
      <c r="I185" s="113" t="s">
        <v>66</v>
      </c>
      <c r="J185" s="115">
        <f t="shared" ref="J185" si="63">SUM(O185:AC185)</f>
        <v>5000</v>
      </c>
      <c r="K185" s="36"/>
      <c r="L185" s="105">
        <v>44562</v>
      </c>
      <c r="M185" s="105">
        <v>44926</v>
      </c>
      <c r="N185" s="37" t="s">
        <v>74</v>
      </c>
      <c r="O185" s="1"/>
      <c r="P185" s="2">
        <v>5000</v>
      </c>
      <c r="Q185" s="2"/>
      <c r="R185" s="2"/>
      <c r="S185" s="2"/>
      <c r="T185" s="3"/>
      <c r="U185" s="3"/>
      <c r="V185" s="3"/>
      <c r="W185" s="3"/>
      <c r="X185" s="3"/>
      <c r="Y185" s="3"/>
      <c r="Z185" s="3"/>
      <c r="AA185" s="3"/>
      <c r="AB185" s="3"/>
      <c r="AC185" s="4"/>
    </row>
    <row r="186" spans="1:29" ht="60" x14ac:dyDescent="0.25">
      <c r="A186" s="238">
        <v>14</v>
      </c>
      <c r="B186" s="31"/>
      <c r="C186" s="178" t="s">
        <v>86</v>
      </c>
      <c r="D186" s="32" t="s">
        <v>87</v>
      </c>
      <c r="E186" s="18" t="s">
        <v>160</v>
      </c>
      <c r="F186" s="18" t="s">
        <v>75</v>
      </c>
      <c r="G186" s="18" t="s">
        <v>72</v>
      </c>
      <c r="H186" s="35"/>
      <c r="I186" s="113" t="s">
        <v>66</v>
      </c>
      <c r="J186" s="115">
        <f t="shared" ref="J186" si="64">SUM(O186:AC186)</f>
        <v>1500</v>
      </c>
      <c r="K186" s="36"/>
      <c r="L186" s="105">
        <v>44562</v>
      </c>
      <c r="M186" s="105">
        <v>44926</v>
      </c>
      <c r="N186" s="37" t="s">
        <v>74</v>
      </c>
      <c r="O186" s="1"/>
      <c r="P186" s="2">
        <v>1500</v>
      </c>
      <c r="Q186" s="2"/>
      <c r="R186" s="2"/>
      <c r="S186" s="2"/>
      <c r="T186" s="3"/>
      <c r="U186" s="3"/>
      <c r="V186" s="3"/>
      <c r="W186" s="3"/>
      <c r="X186" s="3"/>
      <c r="Y186" s="3"/>
      <c r="Z186" s="3"/>
      <c r="AA186" s="3"/>
      <c r="AB186" s="3"/>
      <c r="AC186" s="4"/>
    </row>
    <row r="187" spans="1:29" ht="60" x14ac:dyDescent="0.25">
      <c r="A187" s="238">
        <v>15</v>
      </c>
      <c r="B187" s="31"/>
      <c r="C187" s="75" t="s">
        <v>76</v>
      </c>
      <c r="D187" s="32" t="s">
        <v>210</v>
      </c>
      <c r="E187" s="67" t="s">
        <v>139</v>
      </c>
      <c r="F187" s="67" t="s">
        <v>140</v>
      </c>
      <c r="G187" s="67" t="s">
        <v>141</v>
      </c>
      <c r="H187" s="35"/>
      <c r="I187" s="113" t="s">
        <v>66</v>
      </c>
      <c r="J187" s="115">
        <f t="shared" ref="J187" si="65">SUM(O187:AC187)</f>
        <v>2000</v>
      </c>
      <c r="K187" s="36"/>
      <c r="L187" s="105">
        <v>44562</v>
      </c>
      <c r="M187" s="105">
        <v>44926</v>
      </c>
      <c r="N187" s="37" t="s">
        <v>74</v>
      </c>
      <c r="O187" s="1"/>
      <c r="P187" s="2">
        <v>2000</v>
      </c>
      <c r="Q187" s="2"/>
      <c r="R187" s="2"/>
      <c r="S187" s="2"/>
      <c r="T187" s="3"/>
      <c r="U187" s="3"/>
      <c r="V187" s="3"/>
      <c r="W187" s="3"/>
      <c r="X187" s="3"/>
      <c r="Y187" s="3"/>
      <c r="Z187" s="3"/>
      <c r="AA187" s="3"/>
      <c r="AB187" s="3"/>
      <c r="AC187" s="4"/>
    </row>
    <row r="188" spans="1:29" ht="45" x14ac:dyDescent="0.25">
      <c r="A188" s="238">
        <v>86</v>
      </c>
      <c r="B188" s="31"/>
      <c r="C188" s="75" t="s">
        <v>76</v>
      </c>
      <c r="D188" s="32" t="s">
        <v>88</v>
      </c>
      <c r="E188" s="52" t="s">
        <v>155</v>
      </c>
      <c r="F188" s="52" t="s">
        <v>156</v>
      </c>
      <c r="G188" s="52" t="s">
        <v>157</v>
      </c>
      <c r="H188" s="35"/>
      <c r="I188" s="113" t="s">
        <v>66</v>
      </c>
      <c r="J188" s="115">
        <f t="shared" ref="J188" si="66">SUM(O188:AC188)</f>
        <v>7250</v>
      </c>
      <c r="K188" s="36"/>
      <c r="L188" s="105">
        <v>44927</v>
      </c>
      <c r="M188" s="105">
        <v>45291</v>
      </c>
      <c r="N188" s="37" t="s">
        <v>74</v>
      </c>
      <c r="O188" s="1"/>
      <c r="P188" s="2"/>
      <c r="Q188" s="2">
        <v>7250</v>
      </c>
      <c r="R188" s="2"/>
      <c r="S188" s="2"/>
      <c r="T188" s="3"/>
      <c r="U188" s="3"/>
      <c r="V188" s="3"/>
      <c r="W188" s="3"/>
      <c r="X188" s="3"/>
      <c r="Y188" s="3"/>
      <c r="Z188" s="3"/>
      <c r="AA188" s="3"/>
      <c r="AB188" s="3"/>
      <c r="AC188" s="4"/>
    </row>
    <row r="189" spans="1:29" ht="60" x14ac:dyDescent="0.25">
      <c r="A189" s="238">
        <v>18</v>
      </c>
      <c r="B189" s="31"/>
      <c r="C189" s="75" t="s">
        <v>76</v>
      </c>
      <c r="D189" s="32" t="s">
        <v>210</v>
      </c>
      <c r="E189" s="67" t="s">
        <v>139</v>
      </c>
      <c r="F189" s="67" t="s">
        <v>140</v>
      </c>
      <c r="G189" s="67" t="s">
        <v>141</v>
      </c>
      <c r="H189" s="35"/>
      <c r="I189" s="113" t="s">
        <v>66</v>
      </c>
      <c r="J189" s="115">
        <f>SUM(O189:AC189)</f>
        <v>30043</v>
      </c>
      <c r="K189" s="36"/>
      <c r="L189" s="105">
        <v>44562</v>
      </c>
      <c r="M189" s="105">
        <v>46022</v>
      </c>
      <c r="N189" s="37" t="s">
        <v>74</v>
      </c>
      <c r="O189" s="1"/>
      <c r="P189" s="2">
        <v>7511</v>
      </c>
      <c r="Q189" s="2">
        <v>7511</v>
      </c>
      <c r="R189" s="2">
        <v>7510</v>
      </c>
      <c r="S189" s="2">
        <v>7511</v>
      </c>
      <c r="T189" s="3"/>
      <c r="U189" s="3"/>
      <c r="V189" s="3"/>
      <c r="W189" s="3"/>
      <c r="X189" s="3"/>
      <c r="Y189" s="3"/>
      <c r="Z189" s="3"/>
      <c r="AA189" s="3"/>
      <c r="AB189" s="3"/>
      <c r="AC189" s="4"/>
    </row>
    <row r="190" spans="1:29" ht="60" x14ac:dyDescent="0.25">
      <c r="A190" s="238">
        <v>108</v>
      </c>
      <c r="B190" s="31"/>
      <c r="C190" s="75" t="s">
        <v>76</v>
      </c>
      <c r="D190" s="32" t="s">
        <v>210</v>
      </c>
      <c r="E190" s="67" t="s">
        <v>139</v>
      </c>
      <c r="F190" s="67" t="s">
        <v>140</v>
      </c>
      <c r="G190" s="67" t="s">
        <v>141</v>
      </c>
      <c r="H190" s="35"/>
      <c r="I190" s="113" t="s">
        <v>66</v>
      </c>
      <c r="J190" s="115">
        <f t="shared" ref="J190" si="67">SUM(O190:AC190)</f>
        <v>56550</v>
      </c>
      <c r="K190" s="36"/>
      <c r="L190" s="105">
        <v>46023</v>
      </c>
      <c r="M190" s="105">
        <v>49674</v>
      </c>
      <c r="N190" s="37" t="s">
        <v>50</v>
      </c>
      <c r="O190" s="1"/>
      <c r="P190" s="2"/>
      <c r="Q190" s="2"/>
      <c r="R190" s="2"/>
      <c r="S190" s="2"/>
      <c r="T190" s="3">
        <v>5655</v>
      </c>
      <c r="U190" s="3">
        <v>5655</v>
      </c>
      <c r="V190" s="3">
        <v>5655</v>
      </c>
      <c r="W190" s="3">
        <v>5655</v>
      </c>
      <c r="X190" s="3">
        <v>5655</v>
      </c>
      <c r="Y190" s="3">
        <v>5655</v>
      </c>
      <c r="Z190" s="3">
        <v>5655</v>
      </c>
      <c r="AA190" s="3">
        <v>5655</v>
      </c>
      <c r="AB190" s="3">
        <v>5655</v>
      </c>
      <c r="AC190" s="4">
        <v>5655</v>
      </c>
    </row>
    <row r="191" spans="1:29" x14ac:dyDescent="0.25">
      <c r="A191" s="47"/>
      <c r="B191" s="49" t="s">
        <v>9</v>
      </c>
      <c r="C191" s="43"/>
      <c r="D191" s="43"/>
      <c r="E191" s="43"/>
      <c r="F191" s="43"/>
      <c r="G191" s="43"/>
      <c r="H191" s="49"/>
      <c r="I191" s="49"/>
      <c r="J191" s="49"/>
      <c r="K191" s="49"/>
      <c r="L191" s="45"/>
      <c r="M191" s="45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50"/>
    </row>
    <row r="192" spans="1:29" s="63" customFormat="1" x14ac:dyDescent="0.25">
      <c r="A192" s="84"/>
      <c r="B192" s="85" t="s">
        <v>1</v>
      </c>
      <c r="C192" s="83"/>
      <c r="D192" s="83"/>
      <c r="E192" s="83"/>
      <c r="F192" s="83"/>
      <c r="G192" s="83"/>
      <c r="H192" s="86"/>
      <c r="I192" s="86"/>
      <c r="J192" s="86"/>
      <c r="K192" s="86"/>
      <c r="L192" s="87"/>
      <c r="M192" s="87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  <c r="AA192" s="86"/>
      <c r="AB192" s="86"/>
      <c r="AC192" s="88"/>
    </row>
    <row r="193" spans="1:29" x14ac:dyDescent="0.25">
      <c r="A193" s="59"/>
      <c r="B193" s="31"/>
      <c r="C193" s="60"/>
      <c r="D193" s="60"/>
      <c r="E193" s="60"/>
      <c r="F193" s="60"/>
      <c r="G193" s="60"/>
      <c r="H193" s="35"/>
      <c r="I193" s="35"/>
      <c r="J193" s="35"/>
      <c r="K193" s="35"/>
      <c r="L193" s="61"/>
      <c r="M193" s="61"/>
      <c r="N193" s="72"/>
      <c r="O193" s="1"/>
      <c r="P193" s="2"/>
      <c r="Q193" s="2"/>
      <c r="R193" s="2"/>
      <c r="S193" s="2"/>
      <c r="T193" s="3"/>
      <c r="U193" s="3"/>
      <c r="V193" s="3"/>
      <c r="W193" s="3"/>
      <c r="X193" s="3"/>
      <c r="Y193" s="3"/>
      <c r="Z193" s="3"/>
      <c r="AA193" s="3"/>
      <c r="AB193" s="3"/>
      <c r="AC193" s="4"/>
    </row>
    <row r="194" spans="1:29" s="63" customFormat="1" x14ac:dyDescent="0.25">
      <c r="A194" s="84"/>
      <c r="B194" s="85" t="s">
        <v>2</v>
      </c>
      <c r="C194" s="83"/>
      <c r="D194" s="83"/>
      <c r="E194" s="83"/>
      <c r="F194" s="83"/>
      <c r="G194" s="83"/>
      <c r="H194" s="86"/>
      <c r="I194" s="86"/>
      <c r="J194" s="86"/>
      <c r="K194" s="86"/>
      <c r="L194" s="87"/>
      <c r="M194" s="87"/>
      <c r="N194" s="89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6"/>
      <c r="AA194" s="86"/>
      <c r="AB194" s="86"/>
      <c r="AC194" s="88"/>
    </row>
    <row r="195" spans="1:29" x14ac:dyDescent="0.25">
      <c r="A195" s="59"/>
      <c r="B195" s="31"/>
      <c r="C195" s="60"/>
      <c r="D195" s="60"/>
      <c r="E195" s="60"/>
      <c r="F195" s="60"/>
      <c r="G195" s="60"/>
      <c r="H195" s="35"/>
      <c r="I195" s="35"/>
      <c r="J195" s="35"/>
      <c r="K195" s="35"/>
      <c r="L195" s="61"/>
      <c r="M195" s="61"/>
      <c r="N195" s="72"/>
      <c r="O195" s="1"/>
      <c r="P195" s="2"/>
      <c r="Q195" s="2"/>
      <c r="R195" s="2"/>
      <c r="S195" s="2"/>
      <c r="T195" s="3"/>
      <c r="U195" s="3"/>
      <c r="V195" s="3"/>
      <c r="W195" s="3"/>
      <c r="X195" s="3"/>
      <c r="Y195" s="3"/>
      <c r="Z195" s="3"/>
      <c r="AA195" s="3"/>
      <c r="AB195" s="3"/>
      <c r="AC195" s="4"/>
    </row>
    <row r="196" spans="1:29" s="63" customFormat="1" x14ac:dyDescent="0.25">
      <c r="A196" s="84"/>
      <c r="B196" s="85" t="s">
        <v>3</v>
      </c>
      <c r="C196" s="83"/>
      <c r="D196" s="83"/>
      <c r="E196" s="83"/>
      <c r="F196" s="83"/>
      <c r="G196" s="83"/>
      <c r="H196" s="86"/>
      <c r="I196" s="86"/>
      <c r="J196" s="86"/>
      <c r="K196" s="86"/>
      <c r="L196" s="87"/>
      <c r="M196" s="87"/>
      <c r="N196" s="89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  <c r="Z196" s="86"/>
      <c r="AA196" s="86"/>
      <c r="AB196" s="86"/>
      <c r="AC196" s="88"/>
    </row>
    <row r="197" spans="1:29" x14ac:dyDescent="0.25">
      <c r="A197" s="59"/>
      <c r="B197" s="31"/>
      <c r="C197" s="60"/>
      <c r="D197" s="60"/>
      <c r="E197" s="60"/>
      <c r="F197" s="60"/>
      <c r="G197" s="60"/>
      <c r="H197" s="35"/>
      <c r="I197" s="35"/>
      <c r="J197" s="35"/>
      <c r="K197" s="35"/>
      <c r="L197" s="61"/>
      <c r="M197" s="61"/>
      <c r="N197" s="72"/>
      <c r="O197" s="1"/>
      <c r="P197" s="2"/>
      <c r="Q197" s="2"/>
      <c r="R197" s="2"/>
      <c r="S197" s="2"/>
      <c r="T197" s="3"/>
      <c r="U197" s="3"/>
      <c r="V197" s="3"/>
      <c r="W197" s="3"/>
      <c r="X197" s="3"/>
      <c r="Y197" s="3"/>
      <c r="Z197" s="3"/>
      <c r="AA197" s="3"/>
      <c r="AB197" s="3"/>
      <c r="AC197" s="4"/>
    </row>
    <row r="198" spans="1:29" x14ac:dyDescent="0.25">
      <c r="A198" s="47"/>
      <c r="B198" s="49" t="s">
        <v>10</v>
      </c>
      <c r="C198" s="43"/>
      <c r="D198" s="43"/>
      <c r="E198" s="43"/>
      <c r="F198" s="43"/>
      <c r="G198" s="43"/>
      <c r="H198" s="49"/>
      <c r="I198" s="49"/>
      <c r="J198" s="49"/>
      <c r="K198" s="49"/>
      <c r="L198" s="45"/>
      <c r="M198" s="45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50"/>
    </row>
    <row r="199" spans="1:29" s="63" customFormat="1" x14ac:dyDescent="0.25">
      <c r="A199" s="84"/>
      <c r="B199" s="85" t="s">
        <v>1</v>
      </c>
      <c r="C199" s="83"/>
      <c r="D199" s="83"/>
      <c r="E199" s="83"/>
      <c r="F199" s="83"/>
      <c r="G199" s="83"/>
      <c r="H199" s="86"/>
      <c r="I199" s="86"/>
      <c r="J199" s="86"/>
      <c r="K199" s="86"/>
      <c r="L199" s="87"/>
      <c r="M199" s="87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  <c r="Z199" s="86"/>
      <c r="AA199" s="86"/>
      <c r="AB199" s="86"/>
      <c r="AC199" s="88"/>
    </row>
    <row r="200" spans="1:29" x14ac:dyDescent="0.25">
      <c r="A200" s="59"/>
      <c r="B200" s="31"/>
      <c r="C200" s="60"/>
      <c r="D200" s="60"/>
      <c r="E200" s="60"/>
      <c r="F200" s="60"/>
      <c r="G200" s="60"/>
      <c r="H200" s="35"/>
      <c r="I200" s="35"/>
      <c r="J200" s="35"/>
      <c r="K200" s="35"/>
      <c r="L200" s="61"/>
      <c r="M200" s="61"/>
      <c r="N200" s="72"/>
      <c r="O200" s="1"/>
      <c r="P200" s="2"/>
      <c r="Q200" s="2"/>
      <c r="R200" s="2"/>
      <c r="S200" s="2"/>
      <c r="T200" s="3"/>
      <c r="U200" s="3"/>
      <c r="V200" s="3"/>
      <c r="W200" s="3"/>
      <c r="X200" s="3"/>
      <c r="Y200" s="3"/>
      <c r="Z200" s="3"/>
      <c r="AA200" s="3"/>
      <c r="AB200" s="3"/>
      <c r="AC200" s="4"/>
    </row>
    <row r="201" spans="1:29" s="63" customFormat="1" x14ac:dyDescent="0.25">
      <c r="A201" s="84"/>
      <c r="B201" s="85" t="s">
        <v>2</v>
      </c>
      <c r="C201" s="83"/>
      <c r="D201" s="83"/>
      <c r="E201" s="83"/>
      <c r="F201" s="83"/>
      <c r="G201" s="83"/>
      <c r="H201" s="86"/>
      <c r="I201" s="86"/>
      <c r="J201" s="86"/>
      <c r="K201" s="86"/>
      <c r="L201" s="87"/>
      <c r="M201" s="87"/>
      <c r="N201" s="89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  <c r="AA201" s="86"/>
      <c r="AB201" s="86"/>
      <c r="AC201" s="88"/>
    </row>
    <row r="202" spans="1:29" x14ac:dyDescent="0.25">
      <c r="A202" s="59"/>
      <c r="B202" s="31"/>
      <c r="C202" s="60"/>
      <c r="D202" s="60"/>
      <c r="E202" s="60"/>
      <c r="F202" s="60"/>
      <c r="G202" s="60"/>
      <c r="H202" s="35"/>
      <c r="I202" s="35"/>
      <c r="J202" s="35"/>
      <c r="K202" s="35"/>
      <c r="L202" s="61"/>
      <c r="M202" s="61"/>
      <c r="N202" s="72"/>
      <c r="O202" s="1"/>
      <c r="P202" s="2"/>
      <c r="Q202" s="2"/>
      <c r="R202" s="2"/>
      <c r="S202" s="2"/>
      <c r="T202" s="3"/>
      <c r="U202" s="3"/>
      <c r="V202" s="3"/>
      <c r="W202" s="3"/>
      <c r="X202" s="3"/>
      <c r="Y202" s="3"/>
      <c r="Z202" s="3"/>
      <c r="AA202" s="3"/>
      <c r="AB202" s="3"/>
      <c r="AC202" s="4"/>
    </row>
    <row r="203" spans="1:29" s="63" customFormat="1" x14ac:dyDescent="0.25">
      <c r="A203" s="84"/>
      <c r="B203" s="85" t="s">
        <v>3</v>
      </c>
      <c r="C203" s="83"/>
      <c r="D203" s="83"/>
      <c r="E203" s="83"/>
      <c r="F203" s="83"/>
      <c r="G203" s="83"/>
      <c r="H203" s="86"/>
      <c r="I203" s="86"/>
      <c r="J203" s="86"/>
      <c r="K203" s="86"/>
      <c r="L203" s="87"/>
      <c r="M203" s="87"/>
      <c r="N203" s="89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6"/>
      <c r="AA203" s="86"/>
      <c r="AB203" s="86"/>
      <c r="AC203" s="88"/>
    </row>
    <row r="204" spans="1:29" x14ac:dyDescent="0.25">
      <c r="A204" s="59"/>
      <c r="B204" s="31"/>
      <c r="C204" s="60"/>
      <c r="D204" s="60"/>
      <c r="E204" s="60"/>
      <c r="F204" s="60"/>
      <c r="G204" s="60"/>
      <c r="H204" s="35"/>
      <c r="I204" s="35"/>
      <c r="J204" s="72"/>
      <c r="K204" s="72"/>
      <c r="L204" s="90"/>
      <c r="M204" s="90"/>
      <c r="N204" s="72"/>
      <c r="O204" s="1"/>
      <c r="P204" s="2"/>
      <c r="Q204" s="2"/>
      <c r="R204" s="2"/>
      <c r="S204" s="2"/>
      <c r="T204" s="3"/>
      <c r="U204" s="3"/>
      <c r="V204" s="3"/>
      <c r="W204" s="3"/>
      <c r="X204" s="3"/>
      <c r="Y204" s="3"/>
      <c r="Z204" s="3"/>
      <c r="AA204" s="3"/>
      <c r="AB204" s="3"/>
      <c r="AC204" s="4"/>
    </row>
    <row r="205" spans="1:29" x14ac:dyDescent="0.25">
      <c r="A205" s="47"/>
      <c r="B205" s="49" t="s">
        <v>11</v>
      </c>
      <c r="C205" s="43"/>
      <c r="D205" s="43"/>
      <c r="E205" s="43"/>
      <c r="F205" s="43"/>
      <c r="G205" s="43"/>
      <c r="H205" s="49"/>
      <c r="I205" s="49"/>
      <c r="J205" s="91"/>
      <c r="K205" s="91"/>
      <c r="L205" s="92"/>
      <c r="M205" s="92"/>
      <c r="N205" s="91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50"/>
    </row>
    <row r="206" spans="1:29" s="63" customFormat="1" x14ac:dyDescent="0.25">
      <c r="A206" s="84"/>
      <c r="B206" s="85" t="s">
        <v>1</v>
      </c>
      <c r="C206" s="83"/>
      <c r="D206" s="83"/>
      <c r="E206" s="83"/>
      <c r="F206" s="83"/>
      <c r="G206" s="83"/>
      <c r="H206" s="86"/>
      <c r="I206" s="86"/>
      <c r="J206" s="89"/>
      <c r="K206" s="89"/>
      <c r="L206" s="93"/>
      <c r="M206" s="93"/>
      <c r="N206" s="89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  <c r="Z206" s="86"/>
      <c r="AA206" s="86"/>
      <c r="AB206" s="86"/>
      <c r="AC206" s="88"/>
    </row>
    <row r="207" spans="1:29" x14ac:dyDescent="0.25">
      <c r="A207" s="59"/>
      <c r="B207" s="31"/>
      <c r="C207" s="60"/>
      <c r="D207" s="60"/>
      <c r="E207" s="60"/>
      <c r="F207" s="60"/>
      <c r="G207" s="60"/>
      <c r="H207" s="35"/>
      <c r="I207" s="35"/>
      <c r="J207" s="72"/>
      <c r="K207" s="72"/>
      <c r="L207" s="90"/>
      <c r="M207" s="90"/>
      <c r="N207" s="72"/>
      <c r="O207" s="1"/>
      <c r="P207" s="2"/>
      <c r="Q207" s="2"/>
      <c r="R207" s="2"/>
      <c r="S207" s="2"/>
      <c r="T207" s="3"/>
      <c r="U207" s="3"/>
      <c r="V207" s="3"/>
      <c r="W207" s="3"/>
      <c r="X207" s="3"/>
      <c r="Y207" s="3"/>
      <c r="Z207" s="3"/>
      <c r="AA207" s="3"/>
      <c r="AB207" s="3"/>
      <c r="AC207" s="4"/>
    </row>
    <row r="208" spans="1:29" s="63" customFormat="1" x14ac:dyDescent="0.25">
      <c r="A208" s="84"/>
      <c r="B208" s="85" t="s">
        <v>2</v>
      </c>
      <c r="C208" s="83"/>
      <c r="D208" s="83"/>
      <c r="E208" s="83"/>
      <c r="F208" s="83"/>
      <c r="G208" s="83"/>
      <c r="H208" s="86"/>
      <c r="I208" s="86"/>
      <c r="J208" s="89"/>
      <c r="K208" s="89"/>
      <c r="L208" s="93"/>
      <c r="M208" s="93"/>
      <c r="N208" s="89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  <c r="Z208" s="86"/>
      <c r="AA208" s="86"/>
      <c r="AB208" s="86"/>
      <c r="AC208" s="88"/>
    </row>
    <row r="209" spans="1:29" x14ac:dyDescent="0.25">
      <c r="A209" s="59"/>
      <c r="B209" s="31"/>
      <c r="C209" s="60"/>
      <c r="D209" s="60"/>
      <c r="E209" s="60"/>
      <c r="F209" s="60"/>
      <c r="G209" s="60"/>
      <c r="H209" s="35"/>
      <c r="I209" s="35"/>
      <c r="J209" s="72"/>
      <c r="K209" s="72"/>
      <c r="L209" s="90"/>
      <c r="M209" s="90"/>
      <c r="N209" s="72"/>
      <c r="O209" s="1"/>
      <c r="P209" s="2"/>
      <c r="Q209" s="2"/>
      <c r="R209" s="2"/>
      <c r="S209" s="2"/>
      <c r="T209" s="3"/>
      <c r="U209" s="3"/>
      <c r="V209" s="3"/>
      <c r="W209" s="3"/>
      <c r="X209" s="3"/>
      <c r="Y209" s="3"/>
      <c r="Z209" s="3"/>
      <c r="AA209" s="3"/>
      <c r="AB209" s="3"/>
      <c r="AC209" s="4"/>
    </row>
    <row r="210" spans="1:29" s="63" customFormat="1" x14ac:dyDescent="0.25">
      <c r="A210" s="84"/>
      <c r="B210" s="85" t="s">
        <v>3</v>
      </c>
      <c r="C210" s="83"/>
      <c r="D210" s="83"/>
      <c r="E210" s="83"/>
      <c r="F210" s="83"/>
      <c r="G210" s="83"/>
      <c r="H210" s="86"/>
      <c r="I210" s="86"/>
      <c r="J210" s="89"/>
      <c r="K210" s="89"/>
      <c r="L210" s="93"/>
      <c r="M210" s="93"/>
      <c r="N210" s="89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6"/>
      <c r="AA210" s="86"/>
      <c r="AB210" s="86"/>
      <c r="AC210" s="88"/>
    </row>
    <row r="211" spans="1:29" ht="15.75" thickBot="1" x14ac:dyDescent="0.3">
      <c r="A211" s="59"/>
      <c r="B211" s="31"/>
      <c r="C211" s="60"/>
      <c r="D211" s="60"/>
      <c r="E211" s="60"/>
      <c r="F211" s="60"/>
      <c r="G211" s="60"/>
      <c r="H211" s="35"/>
      <c r="I211" s="35"/>
      <c r="J211" s="72"/>
      <c r="K211" s="72"/>
      <c r="L211" s="90"/>
      <c r="M211" s="90"/>
      <c r="N211" s="72"/>
      <c r="O211" s="1"/>
      <c r="P211" s="2"/>
      <c r="Q211" s="2"/>
      <c r="R211" s="2"/>
      <c r="S211" s="2"/>
      <c r="T211" s="3"/>
      <c r="U211" s="3"/>
      <c r="V211" s="3"/>
      <c r="W211" s="3"/>
      <c r="X211" s="3"/>
      <c r="Y211" s="3"/>
      <c r="Z211" s="3"/>
      <c r="AA211" s="3"/>
      <c r="AB211" s="3"/>
      <c r="AC211" s="17"/>
    </row>
    <row r="212" spans="1:29" s="97" customFormat="1" ht="15.75" thickBot="1" x14ac:dyDescent="0.3">
      <c r="A212" s="94"/>
      <c r="B212" s="95" t="s">
        <v>0</v>
      </c>
      <c r="C212" s="95"/>
      <c r="D212" s="95"/>
      <c r="E212" s="95"/>
      <c r="F212" s="95"/>
      <c r="G212" s="95"/>
      <c r="H212" s="95"/>
      <c r="I212" s="95"/>
      <c r="J212" s="95">
        <f>SUM(J162:J211)</f>
        <v>524525</v>
      </c>
      <c r="K212" s="135">
        <f>C216+C217</f>
        <v>17007</v>
      </c>
      <c r="L212" s="95"/>
      <c r="M212" s="95"/>
      <c r="N212" s="96"/>
      <c r="O212" s="13">
        <f t="shared" ref="O212:AC212" si="68">SUM(O12:O211)</f>
        <v>17006.5</v>
      </c>
      <c r="P212" s="14">
        <f t="shared" si="68"/>
        <v>229100.5</v>
      </c>
      <c r="Q212" s="14">
        <f t="shared" si="68"/>
        <v>137061.5</v>
      </c>
      <c r="R212" s="14">
        <f t="shared" si="68"/>
        <v>129761.5</v>
      </c>
      <c r="S212" s="14">
        <f t="shared" si="68"/>
        <v>138778.5</v>
      </c>
      <c r="T212" s="15">
        <f t="shared" si="68"/>
        <v>53181.5</v>
      </c>
      <c r="U212" s="15">
        <f t="shared" si="68"/>
        <v>52919.5</v>
      </c>
      <c r="V212" s="15">
        <f t="shared" si="68"/>
        <v>67457.5</v>
      </c>
      <c r="W212" s="15">
        <f t="shared" si="68"/>
        <v>57695.5</v>
      </c>
      <c r="X212" s="15">
        <f t="shared" si="68"/>
        <v>58491.5</v>
      </c>
      <c r="Y212" s="15">
        <f t="shared" si="68"/>
        <v>59139.5</v>
      </c>
      <c r="Z212" s="15">
        <f t="shared" si="68"/>
        <v>48141.5</v>
      </c>
      <c r="AA212" s="15">
        <f t="shared" si="68"/>
        <v>46519.5</v>
      </c>
      <c r="AB212" s="15">
        <f t="shared" si="68"/>
        <v>45584.5</v>
      </c>
      <c r="AC212" s="16">
        <f t="shared" si="68"/>
        <v>45584.5</v>
      </c>
    </row>
    <row r="213" spans="1:29" ht="15.75" x14ac:dyDescent="0.25">
      <c r="K213" s="98" t="s">
        <v>216</v>
      </c>
    </row>
    <row r="214" spans="1:29" s="28" customFormat="1" ht="15.75" x14ac:dyDescent="0.25">
      <c r="K214" s="99"/>
    </row>
    <row r="215" spans="1:29" s="28" customFormat="1" ht="60" x14ac:dyDescent="0.25">
      <c r="A215" s="5"/>
      <c r="B215" s="6" t="s">
        <v>212</v>
      </c>
      <c r="C215" s="6" t="s">
        <v>56</v>
      </c>
      <c r="D215" s="185" t="s">
        <v>213</v>
      </c>
      <c r="K215" s="99"/>
    </row>
    <row r="216" spans="1:29" s="28" customFormat="1" ht="15.75" x14ac:dyDescent="0.25">
      <c r="A216" s="7" t="s">
        <v>57</v>
      </c>
      <c r="B216" s="236">
        <f>O212</f>
        <v>17006.5</v>
      </c>
      <c r="C216" s="19">
        <v>13710</v>
      </c>
      <c r="D216" s="185" t="s">
        <v>217</v>
      </c>
      <c r="K216" s="99"/>
    </row>
    <row r="217" spans="1:29" s="28" customFormat="1" ht="15.75" x14ac:dyDescent="0.25">
      <c r="A217" s="7" t="s">
        <v>57</v>
      </c>
      <c r="B217" s="237"/>
      <c r="C217" s="19">
        <v>3297</v>
      </c>
      <c r="D217" s="188" t="s">
        <v>233</v>
      </c>
      <c r="K217" s="99"/>
    </row>
    <row r="218" spans="1:29" s="28" customFormat="1" ht="15.75" x14ac:dyDescent="0.25">
      <c r="A218" s="7" t="s">
        <v>58</v>
      </c>
      <c r="B218" s="8">
        <f>SUM(P212:S212)</f>
        <v>634702</v>
      </c>
      <c r="C218" s="8">
        <f>C216*4</f>
        <v>54840</v>
      </c>
      <c r="D218" s="185" t="s">
        <v>218</v>
      </c>
      <c r="K218" s="99"/>
    </row>
    <row r="219" spans="1:29" s="28" customFormat="1" ht="15.75" thickBot="1" x14ac:dyDescent="0.3">
      <c r="A219" s="9" t="s">
        <v>59</v>
      </c>
      <c r="B219" s="10">
        <f>SUM(T212:AC212)</f>
        <v>534715</v>
      </c>
      <c r="C219" s="10">
        <f>C216*10</f>
        <v>137100</v>
      </c>
      <c r="D219" s="186" t="s">
        <v>219</v>
      </c>
    </row>
    <row r="220" spans="1:29" s="28" customFormat="1" x14ac:dyDescent="0.25">
      <c r="A220" s="11"/>
      <c r="B220" s="12"/>
      <c r="C220" s="12"/>
    </row>
    <row r="223" spans="1:29" x14ac:dyDescent="0.25">
      <c r="B223" s="100" t="s">
        <v>16</v>
      </c>
    </row>
    <row r="224" spans="1:29" ht="45" x14ac:dyDescent="0.25">
      <c r="B224" s="101" t="s">
        <v>15</v>
      </c>
    </row>
    <row r="225" spans="2:2" ht="45" x14ac:dyDescent="0.25">
      <c r="B225" s="101" t="s">
        <v>19</v>
      </c>
    </row>
    <row r="226" spans="2:2" ht="45" x14ac:dyDescent="0.25">
      <c r="B226" s="101" t="s">
        <v>17</v>
      </c>
    </row>
    <row r="227" spans="2:2" ht="30" x14ac:dyDescent="0.25">
      <c r="B227" s="101" t="s">
        <v>18</v>
      </c>
    </row>
    <row r="229" spans="2:2" x14ac:dyDescent="0.25">
      <c r="B229" s="102" t="s">
        <v>190</v>
      </c>
    </row>
    <row r="230" spans="2:2" x14ac:dyDescent="0.25">
      <c r="B230" s="27" t="s">
        <v>24</v>
      </c>
    </row>
    <row r="231" spans="2:2" x14ac:dyDescent="0.25">
      <c r="B231" s="27" t="s">
        <v>25</v>
      </c>
    </row>
    <row r="232" spans="2:2" x14ac:dyDescent="0.25">
      <c r="B232" s="27" t="s">
        <v>26</v>
      </c>
    </row>
    <row r="233" spans="2:2" x14ac:dyDescent="0.25">
      <c r="B233" s="27" t="s">
        <v>27</v>
      </c>
    </row>
    <row r="234" spans="2:2" x14ac:dyDescent="0.25">
      <c r="B234" s="27" t="s">
        <v>28</v>
      </c>
    </row>
    <row r="235" spans="2:2" x14ac:dyDescent="0.25">
      <c r="B235" s="27" t="s">
        <v>29</v>
      </c>
    </row>
    <row r="237" spans="2:2" x14ac:dyDescent="0.25">
      <c r="B237" s="102" t="s">
        <v>191</v>
      </c>
    </row>
    <row r="238" spans="2:2" x14ac:dyDescent="0.25">
      <c r="B238" s="27" t="s">
        <v>21</v>
      </c>
    </row>
    <row r="239" spans="2:2" x14ac:dyDescent="0.25">
      <c r="B239" s="27" t="s">
        <v>22</v>
      </c>
    </row>
    <row r="240" spans="2:2" x14ac:dyDescent="0.25">
      <c r="B240" s="27" t="s">
        <v>23</v>
      </c>
    </row>
  </sheetData>
  <mergeCells count="49">
    <mergeCell ref="A8:AC8"/>
    <mergeCell ref="A9:A11"/>
    <mergeCell ref="G10:G11"/>
    <mergeCell ref="M10:M11"/>
    <mergeCell ref="B9:D10"/>
    <mergeCell ref="E9:G9"/>
    <mergeCell ref="H9:H11"/>
    <mergeCell ref="E10:E11"/>
    <mergeCell ref="F10:F11"/>
    <mergeCell ref="AA10:AA11"/>
    <mergeCell ref="N10:N11"/>
    <mergeCell ref="J10:J11"/>
    <mergeCell ref="I9:I11"/>
    <mergeCell ref="K9:K11"/>
    <mergeCell ref="L10:L11"/>
    <mergeCell ref="Q10:Q11"/>
    <mergeCell ref="A4:J4"/>
    <mergeCell ref="K4:Q4"/>
    <mergeCell ref="R4:AC4"/>
    <mergeCell ref="A5:J5"/>
    <mergeCell ref="A7:J7"/>
    <mergeCell ref="K7:Q7"/>
    <mergeCell ref="R6:AC6"/>
    <mergeCell ref="R5:AC5"/>
    <mergeCell ref="R7:AC7"/>
    <mergeCell ref="K5:Q5"/>
    <mergeCell ref="A6:J6"/>
    <mergeCell ref="K6:Q6"/>
    <mergeCell ref="A1:AC1"/>
    <mergeCell ref="A2:AC2"/>
    <mergeCell ref="A3:J3"/>
    <mergeCell ref="K3:Q3"/>
    <mergeCell ref="R3:AC3"/>
    <mergeCell ref="B216:B217"/>
    <mergeCell ref="L9:M9"/>
    <mergeCell ref="O9:AC9"/>
    <mergeCell ref="P10:P11"/>
    <mergeCell ref="S10:S11"/>
    <mergeCell ref="T10:T11"/>
    <mergeCell ref="W10:W11"/>
    <mergeCell ref="X10:X11"/>
    <mergeCell ref="Y10:Y11"/>
    <mergeCell ref="Z10:Z11"/>
    <mergeCell ref="U10:U11"/>
    <mergeCell ref="AC10:AC11"/>
    <mergeCell ref="V10:V11"/>
    <mergeCell ref="AB10:AB11"/>
    <mergeCell ref="O10:O11"/>
    <mergeCell ref="R10:R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1" fitToHeight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0"/>
  <sheetViews>
    <sheetView zoomScale="60" zoomScaleNormal="60" workbookViewId="0">
      <selection activeCell="D11" sqref="D1:H1048576"/>
    </sheetView>
  </sheetViews>
  <sheetFormatPr defaultRowHeight="15" x14ac:dyDescent="0.25"/>
  <cols>
    <col min="1" max="1" width="8.7109375" style="27" customWidth="1"/>
    <col min="2" max="2" width="42.7109375" style="27" customWidth="1"/>
    <col min="3" max="3" width="28.42578125" style="27" customWidth="1"/>
    <col min="4" max="4" width="42.7109375" style="27" customWidth="1"/>
    <col min="5" max="7" width="41.28515625" style="27" customWidth="1"/>
    <col min="8" max="8" width="17.28515625" style="27" customWidth="1"/>
    <col min="9" max="9" width="14.28515625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22.5703125" style="27" bestFit="1" customWidth="1"/>
    <col min="15" max="15" width="12.140625" style="27" bestFit="1" customWidth="1"/>
    <col min="16" max="29" width="9.140625" style="27"/>
    <col min="30" max="30" width="10.28515625" style="27" customWidth="1"/>
    <col min="31" max="16384" width="9.140625" style="27"/>
  </cols>
  <sheetData>
    <row r="1" spans="1:29" x14ac:dyDescent="0.25">
      <c r="A1" s="198" t="s">
        <v>214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200"/>
    </row>
    <row r="2" spans="1:29" x14ac:dyDescent="0.25">
      <c r="A2" s="201" t="s">
        <v>46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3"/>
    </row>
    <row r="3" spans="1:29" x14ac:dyDescent="0.25">
      <c r="A3" s="191" t="s">
        <v>30</v>
      </c>
      <c r="B3" s="192"/>
      <c r="C3" s="192"/>
      <c r="D3" s="192"/>
      <c r="E3" s="192"/>
      <c r="F3" s="192"/>
      <c r="G3" s="192"/>
      <c r="H3" s="192"/>
      <c r="I3" s="192"/>
      <c r="J3" s="192"/>
      <c r="K3" s="204" t="s">
        <v>65</v>
      </c>
      <c r="L3" s="204"/>
      <c r="M3" s="204"/>
      <c r="N3" s="204"/>
      <c r="O3" s="204"/>
      <c r="P3" s="204"/>
      <c r="Q3" s="204"/>
      <c r="R3" s="204" t="s">
        <v>193</v>
      </c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5"/>
    </row>
    <row r="4" spans="1:29" x14ac:dyDescent="0.25">
      <c r="A4" s="191" t="s">
        <v>31</v>
      </c>
      <c r="B4" s="192"/>
      <c r="C4" s="192"/>
      <c r="D4" s="192"/>
      <c r="E4" s="192"/>
      <c r="F4" s="192"/>
      <c r="G4" s="192"/>
      <c r="H4" s="192"/>
      <c r="I4" s="192"/>
      <c r="J4" s="192"/>
      <c r="K4" s="213" t="s">
        <v>47</v>
      </c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5"/>
    </row>
    <row r="5" spans="1:29" x14ac:dyDescent="0.25">
      <c r="A5" s="191" t="s">
        <v>45</v>
      </c>
      <c r="B5" s="192"/>
      <c r="C5" s="192"/>
      <c r="D5" s="192"/>
      <c r="E5" s="192"/>
      <c r="F5" s="192"/>
      <c r="G5" s="192"/>
      <c r="H5" s="192"/>
      <c r="I5" s="192"/>
      <c r="J5" s="192"/>
      <c r="K5" s="204" t="s">
        <v>48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5"/>
    </row>
    <row r="6" spans="1:29" x14ac:dyDescent="0.25">
      <c r="A6" s="191" t="s">
        <v>32</v>
      </c>
      <c r="B6" s="192"/>
      <c r="C6" s="192"/>
      <c r="D6" s="192"/>
      <c r="E6" s="192"/>
      <c r="F6" s="192"/>
      <c r="G6" s="192"/>
      <c r="H6" s="192"/>
      <c r="I6" s="192"/>
      <c r="J6" s="192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5"/>
    </row>
    <row r="7" spans="1:29" x14ac:dyDescent="0.25">
      <c r="A7" s="191" t="s">
        <v>33</v>
      </c>
      <c r="B7" s="192"/>
      <c r="C7" s="192"/>
      <c r="D7" s="192"/>
      <c r="E7" s="192"/>
      <c r="F7" s="192"/>
      <c r="G7" s="192"/>
      <c r="H7" s="192"/>
      <c r="I7" s="192"/>
      <c r="J7" s="192"/>
      <c r="K7" s="204" t="s">
        <v>161</v>
      </c>
      <c r="L7" s="204"/>
      <c r="M7" s="204"/>
      <c r="N7" s="204"/>
      <c r="O7" s="204"/>
      <c r="P7" s="204"/>
      <c r="Q7" s="204"/>
      <c r="R7" s="233" t="s">
        <v>61</v>
      </c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5"/>
    </row>
    <row r="8" spans="1:29" x14ac:dyDescent="0.25">
      <c r="A8" s="191" t="s">
        <v>6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206"/>
    </row>
    <row r="9" spans="1:29" s="28" customFormat="1" ht="30" customHeight="1" x14ac:dyDescent="0.25">
      <c r="A9" s="195" t="s">
        <v>34</v>
      </c>
      <c r="B9" s="220" t="s">
        <v>51</v>
      </c>
      <c r="C9" s="221"/>
      <c r="D9" s="195"/>
      <c r="E9" s="224" t="s">
        <v>52</v>
      </c>
      <c r="F9" s="225"/>
      <c r="G9" s="226"/>
      <c r="H9" s="214" t="s">
        <v>35</v>
      </c>
      <c r="I9" s="214" t="s">
        <v>36</v>
      </c>
      <c r="J9" s="103" t="s">
        <v>37</v>
      </c>
      <c r="K9" s="214" t="s">
        <v>215</v>
      </c>
      <c r="L9" s="214" t="s">
        <v>38</v>
      </c>
      <c r="M9" s="214"/>
      <c r="N9" s="103" t="s">
        <v>39</v>
      </c>
      <c r="O9" s="214" t="s">
        <v>40</v>
      </c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5"/>
    </row>
    <row r="10" spans="1:29" s="28" customFormat="1" ht="30" customHeight="1" x14ac:dyDescent="0.25">
      <c r="A10" s="196"/>
      <c r="B10" s="222"/>
      <c r="C10" s="223"/>
      <c r="D10" s="196"/>
      <c r="E10" s="224" t="s">
        <v>53</v>
      </c>
      <c r="F10" s="224" t="s">
        <v>54</v>
      </c>
      <c r="G10" s="228" t="s">
        <v>55</v>
      </c>
      <c r="H10" s="214"/>
      <c r="I10" s="214"/>
      <c r="J10" s="230" t="s">
        <v>41</v>
      </c>
      <c r="K10" s="214"/>
      <c r="L10" s="216" t="s">
        <v>42</v>
      </c>
      <c r="M10" s="216" t="s">
        <v>43</v>
      </c>
      <c r="N10" s="209" t="s">
        <v>44</v>
      </c>
      <c r="O10" s="193">
        <v>1</v>
      </c>
      <c r="P10" s="211">
        <v>2</v>
      </c>
      <c r="Q10" s="211">
        <v>3</v>
      </c>
      <c r="R10" s="211">
        <v>4</v>
      </c>
      <c r="S10" s="211">
        <v>5</v>
      </c>
      <c r="T10" s="207">
        <v>6</v>
      </c>
      <c r="U10" s="207">
        <v>7</v>
      </c>
      <c r="V10" s="207">
        <v>8</v>
      </c>
      <c r="W10" s="207">
        <v>9</v>
      </c>
      <c r="X10" s="207">
        <v>10</v>
      </c>
      <c r="Y10" s="207">
        <v>11</v>
      </c>
      <c r="Z10" s="207">
        <v>12</v>
      </c>
      <c r="AA10" s="207">
        <v>13</v>
      </c>
      <c r="AB10" s="207">
        <v>14</v>
      </c>
      <c r="AC10" s="218">
        <v>15</v>
      </c>
    </row>
    <row r="11" spans="1:29" s="28" customFormat="1" ht="15.75" customHeight="1" thickBot="1" x14ac:dyDescent="0.3">
      <c r="A11" s="197"/>
      <c r="B11" s="153" t="s">
        <v>12</v>
      </c>
      <c r="C11" s="153" t="s">
        <v>20</v>
      </c>
      <c r="D11" s="153" t="s">
        <v>13</v>
      </c>
      <c r="E11" s="232"/>
      <c r="F11" s="232"/>
      <c r="G11" s="229"/>
      <c r="H11" s="227"/>
      <c r="I11" s="227"/>
      <c r="J11" s="231"/>
      <c r="K11" s="227"/>
      <c r="L11" s="217"/>
      <c r="M11" s="217"/>
      <c r="N11" s="210"/>
      <c r="O11" s="194"/>
      <c r="P11" s="212"/>
      <c r="Q11" s="212"/>
      <c r="R11" s="212"/>
      <c r="S11" s="212"/>
      <c r="T11" s="208"/>
      <c r="U11" s="208"/>
      <c r="V11" s="208"/>
      <c r="W11" s="208"/>
      <c r="X11" s="208"/>
      <c r="Y11" s="208"/>
      <c r="Z11" s="208"/>
      <c r="AA11" s="208"/>
      <c r="AB11" s="208"/>
      <c r="AC11" s="219"/>
    </row>
    <row r="12" spans="1:29" ht="60" x14ac:dyDescent="0.25">
      <c r="A12" s="30">
        <v>1</v>
      </c>
      <c r="B12" s="150"/>
      <c r="C12" s="151" t="s">
        <v>70</v>
      </c>
      <c r="D12" s="152" t="s">
        <v>162</v>
      </c>
      <c r="E12" s="67" t="s">
        <v>124</v>
      </c>
      <c r="F12" s="67" t="s">
        <v>125</v>
      </c>
      <c r="G12" s="67" t="s">
        <v>126</v>
      </c>
      <c r="H12" s="147"/>
      <c r="I12" s="149" t="s">
        <v>70</v>
      </c>
      <c r="J12" s="148">
        <f t="shared" ref="J12" si="0">SUM(O12:AC12)</f>
        <v>1693.3000000000006</v>
      </c>
      <c r="K12" s="147"/>
      <c r="L12" s="142">
        <v>44197</v>
      </c>
      <c r="M12" s="142">
        <v>49674</v>
      </c>
      <c r="N12" s="58"/>
      <c r="O12" s="143">
        <v>490</v>
      </c>
      <c r="P12" s="154">
        <f t="shared" ref="P12:AC12" si="1">0.15*$K$134</f>
        <v>85.95</v>
      </c>
      <c r="Q12" s="154">
        <f t="shared" si="1"/>
        <v>85.95</v>
      </c>
      <c r="R12" s="154">
        <f t="shared" si="1"/>
        <v>85.95</v>
      </c>
      <c r="S12" s="154">
        <f t="shared" si="1"/>
        <v>85.95</v>
      </c>
      <c r="T12" s="155">
        <f t="shared" si="1"/>
        <v>85.95</v>
      </c>
      <c r="U12" s="155">
        <f t="shared" si="1"/>
        <v>85.95</v>
      </c>
      <c r="V12" s="155">
        <f t="shared" si="1"/>
        <v>85.95</v>
      </c>
      <c r="W12" s="155">
        <f t="shared" si="1"/>
        <v>85.95</v>
      </c>
      <c r="X12" s="155">
        <f t="shared" si="1"/>
        <v>85.95</v>
      </c>
      <c r="Y12" s="155">
        <f t="shared" si="1"/>
        <v>85.95</v>
      </c>
      <c r="Z12" s="155">
        <f t="shared" si="1"/>
        <v>85.95</v>
      </c>
      <c r="AA12" s="155">
        <f t="shared" si="1"/>
        <v>85.95</v>
      </c>
      <c r="AB12" s="155">
        <f t="shared" si="1"/>
        <v>85.95</v>
      </c>
      <c r="AC12" s="25">
        <f t="shared" si="1"/>
        <v>85.95</v>
      </c>
    </row>
    <row r="13" spans="1:29" x14ac:dyDescent="0.25">
      <c r="A13" s="30">
        <v>2</v>
      </c>
      <c r="B13" s="150"/>
      <c r="C13" s="151" t="s">
        <v>70</v>
      </c>
      <c r="D13" s="152" t="s">
        <v>200</v>
      </c>
      <c r="E13" s="67"/>
      <c r="F13" s="67"/>
      <c r="G13" s="67"/>
      <c r="H13" s="147"/>
      <c r="I13" s="149" t="s">
        <v>70</v>
      </c>
      <c r="J13" s="148">
        <f t="shared" ref="J13" si="2">SUM(O13:AC13)</f>
        <v>83</v>
      </c>
      <c r="K13" s="147"/>
      <c r="L13" s="105">
        <v>44197</v>
      </c>
      <c r="M13" s="105">
        <v>44561</v>
      </c>
      <c r="N13" s="58" t="s">
        <v>49</v>
      </c>
      <c r="O13" s="143">
        <v>83</v>
      </c>
      <c r="P13" s="154"/>
      <c r="Q13" s="154"/>
      <c r="R13" s="154"/>
      <c r="S13" s="154"/>
      <c r="T13" s="155"/>
      <c r="U13" s="155"/>
      <c r="V13" s="155"/>
      <c r="W13" s="155"/>
      <c r="X13" s="155"/>
      <c r="Y13" s="155"/>
      <c r="Z13" s="155"/>
      <c r="AA13" s="155"/>
      <c r="AB13" s="155"/>
      <c r="AC13" s="25"/>
    </row>
    <row r="14" spans="1:29" x14ac:dyDescent="0.25">
      <c r="A14" s="39"/>
      <c r="B14" s="40" t="s">
        <v>4</v>
      </c>
      <c r="C14" s="41"/>
      <c r="D14" s="41"/>
      <c r="E14" s="41"/>
      <c r="F14" s="41"/>
      <c r="G14" s="41"/>
      <c r="H14" s="42"/>
      <c r="I14" s="128"/>
      <c r="J14" s="111"/>
      <c r="K14" s="43"/>
      <c r="L14" s="108"/>
      <c r="M14" s="109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6"/>
    </row>
    <row r="15" spans="1:29" ht="15" customHeight="1" x14ac:dyDescent="0.25">
      <c r="A15" s="47"/>
      <c r="B15" s="48" t="s">
        <v>1</v>
      </c>
      <c r="C15" s="43"/>
      <c r="D15" s="43"/>
      <c r="E15" s="43"/>
      <c r="F15" s="43"/>
      <c r="G15" s="43"/>
      <c r="H15" s="42"/>
      <c r="I15" s="111"/>
      <c r="J15" s="111"/>
      <c r="K15" s="49"/>
      <c r="L15" s="108"/>
      <c r="M15" s="10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50"/>
    </row>
    <row r="16" spans="1:29" ht="60" x14ac:dyDescent="0.25">
      <c r="A16" s="238">
        <v>19</v>
      </c>
      <c r="B16" s="31"/>
      <c r="C16" s="137" t="s">
        <v>220</v>
      </c>
      <c r="D16" s="65" t="s">
        <v>222</v>
      </c>
      <c r="E16" s="34" t="s">
        <v>221</v>
      </c>
      <c r="F16" s="34" t="s">
        <v>133</v>
      </c>
      <c r="G16" s="34" t="s">
        <v>134</v>
      </c>
      <c r="H16" s="35"/>
      <c r="I16" s="113" t="s">
        <v>199</v>
      </c>
      <c r="J16" s="115">
        <f t="shared" ref="J16" si="3">SUM(O16:AC16)</f>
        <v>112</v>
      </c>
      <c r="K16" s="35"/>
      <c r="L16" s="105">
        <v>44562</v>
      </c>
      <c r="M16" s="105">
        <v>44926</v>
      </c>
      <c r="N16" s="58" t="s">
        <v>74</v>
      </c>
      <c r="O16" s="21"/>
      <c r="P16" s="2">
        <v>112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38">
        <v>20</v>
      </c>
      <c r="B17" s="31"/>
      <c r="C17" s="51" t="s">
        <v>68</v>
      </c>
      <c r="D17" s="56" t="s">
        <v>196</v>
      </c>
      <c r="E17" s="33" t="s">
        <v>168</v>
      </c>
      <c r="F17" s="52" t="s">
        <v>167</v>
      </c>
      <c r="G17" s="52" t="s">
        <v>169</v>
      </c>
      <c r="H17" s="53"/>
      <c r="I17" s="112" t="s">
        <v>199</v>
      </c>
      <c r="J17" s="115">
        <f>SUM(O17:AC17)</f>
        <v>117</v>
      </c>
      <c r="K17" s="54"/>
      <c r="L17" s="106">
        <v>44562</v>
      </c>
      <c r="M17" s="107">
        <v>44926</v>
      </c>
      <c r="N17" s="55" t="s">
        <v>74</v>
      </c>
      <c r="O17" s="21"/>
      <c r="P17" s="2">
        <v>117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38">
        <v>21</v>
      </c>
      <c r="B18" s="31"/>
      <c r="C18" s="51" t="s">
        <v>67</v>
      </c>
      <c r="D18" s="56" t="s">
        <v>197</v>
      </c>
      <c r="E18" s="33" t="s">
        <v>168</v>
      </c>
      <c r="F18" s="52" t="s">
        <v>167</v>
      </c>
      <c r="G18" s="52" t="s">
        <v>169</v>
      </c>
      <c r="H18" s="53"/>
      <c r="I18" s="112" t="s">
        <v>199</v>
      </c>
      <c r="J18" s="115">
        <f>SUM(O18:AC18)</f>
        <v>44</v>
      </c>
      <c r="K18" s="54"/>
      <c r="L18" s="106">
        <v>44562</v>
      </c>
      <c r="M18" s="107">
        <v>44926</v>
      </c>
      <c r="N18" s="55" t="s">
        <v>74</v>
      </c>
      <c r="O18" s="21"/>
      <c r="P18" s="2">
        <v>44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238">
        <v>22</v>
      </c>
      <c r="B19" s="31"/>
      <c r="C19" s="51" t="s">
        <v>69</v>
      </c>
      <c r="D19" s="57" t="s">
        <v>203</v>
      </c>
      <c r="E19" s="33" t="s">
        <v>168</v>
      </c>
      <c r="F19" s="52" t="s">
        <v>167</v>
      </c>
      <c r="G19" s="52" t="s">
        <v>169</v>
      </c>
      <c r="H19" s="53"/>
      <c r="I19" s="112" t="s">
        <v>199</v>
      </c>
      <c r="J19" s="115">
        <f>SUM(O19:AC19)</f>
        <v>35</v>
      </c>
      <c r="K19" s="54"/>
      <c r="L19" s="106">
        <v>44562</v>
      </c>
      <c r="M19" s="107">
        <v>44926</v>
      </c>
      <c r="N19" s="55" t="s">
        <v>74</v>
      </c>
      <c r="O19" s="21"/>
      <c r="P19" s="2">
        <v>35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x14ac:dyDescent="0.25">
      <c r="A20" s="47"/>
      <c r="B20" s="49" t="s">
        <v>14</v>
      </c>
      <c r="C20" s="43"/>
      <c r="D20" s="43"/>
      <c r="E20" s="43"/>
      <c r="F20" s="43"/>
      <c r="G20" s="43"/>
      <c r="H20" s="49"/>
      <c r="I20" s="111"/>
      <c r="J20" s="124"/>
      <c r="K20" s="49"/>
      <c r="L20" s="109"/>
      <c r="M20" s="10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50"/>
    </row>
    <row r="21" spans="1:29" x14ac:dyDescent="0.25">
      <c r="A21" s="47"/>
      <c r="B21" s="48" t="s">
        <v>1</v>
      </c>
      <c r="C21" s="43"/>
      <c r="D21" s="43"/>
      <c r="E21" s="43"/>
      <c r="F21" s="43"/>
      <c r="G21" s="43"/>
      <c r="H21" s="49"/>
      <c r="I21" s="111"/>
      <c r="J21" s="124"/>
      <c r="K21" s="49"/>
      <c r="L21" s="109"/>
      <c r="M21" s="10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50"/>
    </row>
    <row r="22" spans="1:29" x14ac:dyDescent="0.25">
      <c r="A22" s="59"/>
      <c r="B22" s="31"/>
      <c r="C22" s="60"/>
      <c r="D22" s="38"/>
      <c r="E22" s="80"/>
      <c r="F22" s="132"/>
      <c r="G22" s="133"/>
      <c r="H22" s="35"/>
      <c r="I22" s="113"/>
      <c r="J22" s="115"/>
      <c r="K22" s="35"/>
      <c r="L22" s="105"/>
      <c r="M22" s="105"/>
      <c r="N22" s="58"/>
      <c r="O22" s="1"/>
      <c r="P22" s="2"/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x14ac:dyDescent="0.25">
      <c r="A23" s="47"/>
      <c r="B23" s="49" t="s">
        <v>5</v>
      </c>
      <c r="C23" s="43"/>
      <c r="D23" s="43"/>
      <c r="E23" s="43"/>
      <c r="F23" s="43"/>
      <c r="G23" s="43"/>
      <c r="H23" s="49"/>
      <c r="I23" s="111"/>
      <c r="J23" s="124"/>
      <c r="K23" s="49"/>
      <c r="L23" s="109"/>
      <c r="M23" s="10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50"/>
    </row>
    <row r="24" spans="1:29" x14ac:dyDescent="0.25">
      <c r="A24" s="47"/>
      <c r="B24" s="48" t="s">
        <v>1</v>
      </c>
      <c r="C24" s="43"/>
      <c r="D24" s="43"/>
      <c r="E24" s="43"/>
      <c r="F24" s="43"/>
      <c r="G24" s="43"/>
      <c r="H24" s="49"/>
      <c r="I24" s="111"/>
      <c r="J24" s="124"/>
      <c r="K24" s="49"/>
      <c r="L24" s="109"/>
      <c r="M24" s="10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50"/>
    </row>
    <row r="25" spans="1:29" ht="60" x14ac:dyDescent="0.25">
      <c r="A25" s="238">
        <v>35</v>
      </c>
      <c r="B25" s="31"/>
      <c r="C25" s="137" t="s">
        <v>223</v>
      </c>
      <c r="D25" s="65" t="s">
        <v>224</v>
      </c>
      <c r="E25" s="34" t="s">
        <v>159</v>
      </c>
      <c r="F25" s="34" t="s">
        <v>133</v>
      </c>
      <c r="G25" s="34" t="s">
        <v>134</v>
      </c>
      <c r="H25" s="35"/>
      <c r="I25" s="113" t="s">
        <v>199</v>
      </c>
      <c r="J25" s="115">
        <f t="shared" ref="J25:J28" si="4">SUM(O25:AC25)</f>
        <v>280</v>
      </c>
      <c r="K25" s="35"/>
      <c r="L25" s="105">
        <v>44562</v>
      </c>
      <c r="M25" s="105">
        <v>44926</v>
      </c>
      <c r="N25" s="58" t="s">
        <v>74</v>
      </c>
      <c r="O25" s="21"/>
      <c r="P25" s="2">
        <v>280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238">
        <v>36</v>
      </c>
      <c r="B26" s="31"/>
      <c r="C26" s="65" t="s">
        <v>107</v>
      </c>
      <c r="D26" s="65" t="s">
        <v>71</v>
      </c>
      <c r="E26" s="34" t="s">
        <v>159</v>
      </c>
      <c r="F26" s="34" t="s">
        <v>133</v>
      </c>
      <c r="G26" s="34" t="s">
        <v>134</v>
      </c>
      <c r="H26" s="35"/>
      <c r="I26" s="113" t="s">
        <v>199</v>
      </c>
      <c r="J26" s="115">
        <f t="shared" si="4"/>
        <v>130</v>
      </c>
      <c r="K26" s="35"/>
      <c r="L26" s="105">
        <v>44562</v>
      </c>
      <c r="M26" s="105">
        <v>44926</v>
      </c>
      <c r="N26" s="58" t="s">
        <v>74</v>
      </c>
      <c r="O26" s="1"/>
      <c r="P26" s="2">
        <v>130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238">
        <v>87</v>
      </c>
      <c r="B27" s="31"/>
      <c r="C27" s="65" t="s">
        <v>107</v>
      </c>
      <c r="D27" s="65" t="s">
        <v>188</v>
      </c>
      <c r="E27" s="34" t="s">
        <v>129</v>
      </c>
      <c r="F27" s="34" t="s">
        <v>130</v>
      </c>
      <c r="G27" s="34" t="s">
        <v>131</v>
      </c>
      <c r="H27" s="35"/>
      <c r="I27" s="113" t="s">
        <v>199</v>
      </c>
      <c r="J27" s="115">
        <f t="shared" si="4"/>
        <v>47</v>
      </c>
      <c r="K27" s="35"/>
      <c r="L27" s="105">
        <v>44927</v>
      </c>
      <c r="M27" s="105">
        <v>45291</v>
      </c>
      <c r="N27" s="37" t="s">
        <v>74</v>
      </c>
      <c r="O27" s="1"/>
      <c r="P27" s="2"/>
      <c r="Q27" s="2">
        <v>47</v>
      </c>
      <c r="R27" s="2"/>
      <c r="S27" s="2"/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238">
        <v>97</v>
      </c>
      <c r="B28" s="31"/>
      <c r="C28" s="65" t="s">
        <v>97</v>
      </c>
      <c r="D28" s="65" t="s">
        <v>188</v>
      </c>
      <c r="E28" s="34" t="s">
        <v>129</v>
      </c>
      <c r="F28" s="34" t="s">
        <v>130</v>
      </c>
      <c r="G28" s="34" t="s">
        <v>131</v>
      </c>
      <c r="H28" s="35"/>
      <c r="I28" s="113" t="s">
        <v>199</v>
      </c>
      <c r="J28" s="115">
        <f t="shared" si="4"/>
        <v>47</v>
      </c>
      <c r="K28" s="35"/>
      <c r="L28" s="105">
        <v>45658</v>
      </c>
      <c r="M28" s="105">
        <v>46022</v>
      </c>
      <c r="N28" s="58" t="s">
        <v>74</v>
      </c>
      <c r="O28" s="1"/>
      <c r="P28" s="2"/>
      <c r="Q28" s="2"/>
      <c r="R28" s="2"/>
      <c r="S28" s="2">
        <v>47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238">
        <v>37</v>
      </c>
      <c r="B29" s="31"/>
      <c r="C29" s="65" t="s">
        <v>67</v>
      </c>
      <c r="D29" s="65" t="s">
        <v>163</v>
      </c>
      <c r="E29" s="34" t="s">
        <v>159</v>
      </c>
      <c r="F29" s="34" t="s">
        <v>133</v>
      </c>
      <c r="G29" s="34" t="s">
        <v>132</v>
      </c>
      <c r="H29" s="35"/>
      <c r="I29" s="113" t="s">
        <v>199</v>
      </c>
      <c r="J29" s="115">
        <f>SUM(O29:AC29)</f>
        <v>140</v>
      </c>
      <c r="K29" s="36"/>
      <c r="L29" s="105">
        <v>44562</v>
      </c>
      <c r="M29" s="105">
        <v>46022</v>
      </c>
      <c r="N29" s="58" t="s">
        <v>74</v>
      </c>
      <c r="O29" s="1"/>
      <c r="P29" s="2">
        <v>35</v>
      </c>
      <c r="Q29" s="2">
        <v>35</v>
      </c>
      <c r="R29" s="2">
        <v>35</v>
      </c>
      <c r="S29" s="2">
        <v>35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60" x14ac:dyDescent="0.25">
      <c r="A30" s="238">
        <v>38</v>
      </c>
      <c r="B30" s="31"/>
      <c r="C30" s="65" t="s">
        <v>67</v>
      </c>
      <c r="D30" s="65" t="s">
        <v>165</v>
      </c>
      <c r="E30" s="34" t="s">
        <v>159</v>
      </c>
      <c r="F30" s="34" t="s">
        <v>133</v>
      </c>
      <c r="G30" s="34" t="s">
        <v>132</v>
      </c>
      <c r="H30" s="35"/>
      <c r="I30" s="113" t="s">
        <v>199</v>
      </c>
      <c r="J30" s="115">
        <f>SUM(O30:AC30)</f>
        <v>140</v>
      </c>
      <c r="K30" s="36"/>
      <c r="L30" s="105">
        <v>44562</v>
      </c>
      <c r="M30" s="105">
        <v>46022</v>
      </c>
      <c r="N30" s="58" t="s">
        <v>74</v>
      </c>
      <c r="O30" s="1"/>
      <c r="P30" s="2">
        <v>35</v>
      </c>
      <c r="Q30" s="2">
        <v>35</v>
      </c>
      <c r="R30" s="2">
        <v>35</v>
      </c>
      <c r="S30" s="2">
        <v>35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60" x14ac:dyDescent="0.25">
      <c r="A31" s="238">
        <v>114</v>
      </c>
      <c r="B31" s="31"/>
      <c r="C31" s="65" t="s">
        <v>67</v>
      </c>
      <c r="D31" s="65" t="s">
        <v>163</v>
      </c>
      <c r="E31" s="34" t="s">
        <v>159</v>
      </c>
      <c r="F31" s="34" t="s">
        <v>133</v>
      </c>
      <c r="G31" s="34" t="s">
        <v>132</v>
      </c>
      <c r="H31" s="35"/>
      <c r="I31" s="113" t="s">
        <v>199</v>
      </c>
      <c r="J31" s="115">
        <f t="shared" ref="J31:J40" si="5">SUM(O31:AC31)</f>
        <v>300</v>
      </c>
      <c r="K31" s="36"/>
      <c r="L31" s="105">
        <v>46023</v>
      </c>
      <c r="M31" s="105">
        <v>49674</v>
      </c>
      <c r="N31" s="37" t="s">
        <v>50</v>
      </c>
      <c r="O31" s="1"/>
      <c r="P31" s="2"/>
      <c r="Q31" s="2"/>
      <c r="R31" s="2"/>
      <c r="S31" s="2"/>
      <c r="T31" s="3">
        <v>30</v>
      </c>
      <c r="U31" s="3">
        <v>30</v>
      </c>
      <c r="V31" s="3">
        <v>30</v>
      </c>
      <c r="W31" s="3">
        <v>30</v>
      </c>
      <c r="X31" s="3">
        <v>30</v>
      </c>
      <c r="Y31" s="3">
        <v>30</v>
      </c>
      <c r="Z31" s="3">
        <v>30</v>
      </c>
      <c r="AA31" s="3">
        <v>30</v>
      </c>
      <c r="AB31" s="3">
        <v>30</v>
      </c>
      <c r="AC31" s="4">
        <v>30</v>
      </c>
    </row>
    <row r="32" spans="1:29" ht="65.25" customHeight="1" x14ac:dyDescent="0.25">
      <c r="A32" s="238">
        <v>115</v>
      </c>
      <c r="B32" s="31"/>
      <c r="C32" s="65" t="s">
        <v>67</v>
      </c>
      <c r="D32" s="65" t="s">
        <v>165</v>
      </c>
      <c r="E32" s="34" t="s">
        <v>159</v>
      </c>
      <c r="F32" s="34" t="s">
        <v>133</v>
      </c>
      <c r="G32" s="34" t="s">
        <v>132</v>
      </c>
      <c r="H32" s="35"/>
      <c r="I32" s="113" t="s">
        <v>199</v>
      </c>
      <c r="J32" s="115">
        <f t="shared" si="5"/>
        <v>300</v>
      </c>
      <c r="K32" s="36"/>
      <c r="L32" s="105">
        <v>46023</v>
      </c>
      <c r="M32" s="105">
        <v>49674</v>
      </c>
      <c r="N32" s="37" t="s">
        <v>50</v>
      </c>
      <c r="O32" s="1"/>
      <c r="P32" s="2"/>
      <c r="Q32" s="2"/>
      <c r="R32" s="2"/>
      <c r="S32" s="2"/>
      <c r="T32" s="3">
        <v>30</v>
      </c>
      <c r="U32" s="3">
        <v>30</v>
      </c>
      <c r="V32" s="3">
        <v>30</v>
      </c>
      <c r="W32" s="3">
        <v>30</v>
      </c>
      <c r="X32" s="3">
        <v>30</v>
      </c>
      <c r="Y32" s="3">
        <v>30</v>
      </c>
      <c r="Z32" s="3">
        <v>30</v>
      </c>
      <c r="AA32" s="3">
        <v>30</v>
      </c>
      <c r="AB32" s="3">
        <v>30</v>
      </c>
      <c r="AC32" s="4">
        <v>30</v>
      </c>
    </row>
    <row r="33" spans="1:29" ht="60" x14ac:dyDescent="0.25">
      <c r="A33" s="238">
        <v>39</v>
      </c>
      <c r="B33" s="31"/>
      <c r="C33" s="65" t="s">
        <v>68</v>
      </c>
      <c r="D33" s="65" t="s">
        <v>163</v>
      </c>
      <c r="E33" s="34" t="s">
        <v>159</v>
      </c>
      <c r="F33" s="34" t="s">
        <v>133</v>
      </c>
      <c r="G33" s="34" t="s">
        <v>132</v>
      </c>
      <c r="H33" s="35"/>
      <c r="I33" s="113" t="s">
        <v>199</v>
      </c>
      <c r="J33" s="115">
        <f t="shared" si="5"/>
        <v>128</v>
      </c>
      <c r="K33" s="36"/>
      <c r="L33" s="106">
        <v>44562</v>
      </c>
      <c r="M33" s="107">
        <v>46022</v>
      </c>
      <c r="N33" s="58" t="s">
        <v>74</v>
      </c>
      <c r="O33" s="1"/>
      <c r="P33" s="2">
        <v>32</v>
      </c>
      <c r="Q33" s="2">
        <v>32</v>
      </c>
      <c r="R33" s="2">
        <v>32</v>
      </c>
      <c r="S33" s="2">
        <v>32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60" x14ac:dyDescent="0.25">
      <c r="A34" s="238">
        <v>40</v>
      </c>
      <c r="B34" s="31"/>
      <c r="C34" s="65" t="s">
        <v>68</v>
      </c>
      <c r="D34" s="65" t="s">
        <v>165</v>
      </c>
      <c r="E34" s="34" t="s">
        <v>159</v>
      </c>
      <c r="F34" s="34" t="s">
        <v>133</v>
      </c>
      <c r="G34" s="34" t="s">
        <v>132</v>
      </c>
      <c r="H34" s="35"/>
      <c r="I34" s="113" t="s">
        <v>199</v>
      </c>
      <c r="J34" s="115">
        <f>SUM(O34:AC34)</f>
        <v>128</v>
      </c>
      <c r="K34" s="36"/>
      <c r="L34" s="106">
        <v>44562</v>
      </c>
      <c r="M34" s="107">
        <v>46022</v>
      </c>
      <c r="N34" s="58" t="s">
        <v>74</v>
      </c>
      <c r="O34" s="1"/>
      <c r="P34" s="2">
        <v>32</v>
      </c>
      <c r="Q34" s="2">
        <v>32</v>
      </c>
      <c r="R34" s="2">
        <v>32</v>
      </c>
      <c r="S34" s="2">
        <v>32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60" x14ac:dyDescent="0.25">
      <c r="A35" s="238">
        <v>116</v>
      </c>
      <c r="B35" s="31"/>
      <c r="C35" s="65" t="s">
        <v>68</v>
      </c>
      <c r="D35" s="65" t="s">
        <v>163</v>
      </c>
      <c r="E35" s="34" t="s">
        <v>159</v>
      </c>
      <c r="F35" s="34" t="s">
        <v>133</v>
      </c>
      <c r="G35" s="34" t="s">
        <v>132</v>
      </c>
      <c r="H35" s="35"/>
      <c r="I35" s="113" t="s">
        <v>199</v>
      </c>
      <c r="J35" s="115">
        <f t="shared" si="5"/>
        <v>670</v>
      </c>
      <c r="K35" s="36"/>
      <c r="L35" s="105">
        <v>46023</v>
      </c>
      <c r="M35" s="105">
        <v>49674</v>
      </c>
      <c r="N35" s="37" t="s">
        <v>50</v>
      </c>
      <c r="O35" s="1"/>
      <c r="P35" s="2"/>
      <c r="Q35" s="2"/>
      <c r="R35" s="2"/>
      <c r="S35" s="2"/>
      <c r="T35" s="3">
        <v>67</v>
      </c>
      <c r="U35" s="3">
        <v>67</v>
      </c>
      <c r="V35" s="3">
        <v>67</v>
      </c>
      <c r="W35" s="3">
        <v>67</v>
      </c>
      <c r="X35" s="3">
        <v>67</v>
      </c>
      <c r="Y35" s="3">
        <v>67</v>
      </c>
      <c r="Z35" s="3">
        <v>67</v>
      </c>
      <c r="AA35" s="3">
        <v>67</v>
      </c>
      <c r="AB35" s="3">
        <v>67</v>
      </c>
      <c r="AC35" s="4">
        <v>67</v>
      </c>
    </row>
    <row r="36" spans="1:29" ht="60" x14ac:dyDescent="0.25">
      <c r="A36" s="238">
        <v>117</v>
      </c>
      <c r="B36" s="31"/>
      <c r="C36" s="65" t="s">
        <v>68</v>
      </c>
      <c r="D36" s="65" t="s">
        <v>165</v>
      </c>
      <c r="E36" s="34" t="s">
        <v>159</v>
      </c>
      <c r="F36" s="34" t="s">
        <v>133</v>
      </c>
      <c r="G36" s="34" t="s">
        <v>132</v>
      </c>
      <c r="H36" s="35"/>
      <c r="I36" s="113" t="s">
        <v>199</v>
      </c>
      <c r="J36" s="115">
        <f t="shared" si="5"/>
        <v>670</v>
      </c>
      <c r="K36" s="36"/>
      <c r="L36" s="105">
        <v>46023</v>
      </c>
      <c r="M36" s="105">
        <v>49674</v>
      </c>
      <c r="N36" s="37" t="s">
        <v>50</v>
      </c>
      <c r="O36" s="1"/>
      <c r="P36" s="2"/>
      <c r="Q36" s="2"/>
      <c r="R36" s="2"/>
      <c r="S36" s="2"/>
      <c r="T36" s="3">
        <v>67</v>
      </c>
      <c r="U36" s="3">
        <v>67</v>
      </c>
      <c r="V36" s="3">
        <v>67</v>
      </c>
      <c r="W36" s="3">
        <v>67</v>
      </c>
      <c r="X36" s="3">
        <v>67</v>
      </c>
      <c r="Y36" s="3">
        <v>67</v>
      </c>
      <c r="Z36" s="3">
        <v>67</v>
      </c>
      <c r="AA36" s="3">
        <v>67</v>
      </c>
      <c r="AB36" s="3">
        <v>67</v>
      </c>
      <c r="AC36" s="4">
        <v>67</v>
      </c>
    </row>
    <row r="37" spans="1:29" ht="60" x14ac:dyDescent="0.25">
      <c r="A37" s="238">
        <v>41</v>
      </c>
      <c r="B37" s="31"/>
      <c r="C37" s="65" t="s">
        <v>69</v>
      </c>
      <c r="D37" s="65" t="s">
        <v>163</v>
      </c>
      <c r="E37" s="34" t="s">
        <v>159</v>
      </c>
      <c r="F37" s="34" t="s">
        <v>133</v>
      </c>
      <c r="G37" s="34" t="s">
        <v>132</v>
      </c>
      <c r="H37" s="35"/>
      <c r="I37" s="113" t="s">
        <v>199</v>
      </c>
      <c r="J37" s="115">
        <f t="shared" si="5"/>
        <v>276</v>
      </c>
      <c r="K37" s="36"/>
      <c r="L37" s="105">
        <v>44562</v>
      </c>
      <c r="M37" s="105">
        <v>46022</v>
      </c>
      <c r="N37" s="58" t="s">
        <v>74</v>
      </c>
      <c r="O37" s="1"/>
      <c r="P37" s="2">
        <v>69</v>
      </c>
      <c r="Q37" s="2">
        <v>69</v>
      </c>
      <c r="R37" s="2">
        <v>69</v>
      </c>
      <c r="S37" s="2">
        <v>69</v>
      </c>
      <c r="T37" s="3"/>
      <c r="U37" s="3"/>
      <c r="V37" s="3"/>
      <c r="W37" s="3"/>
      <c r="X37" s="3"/>
      <c r="Y37" s="3"/>
      <c r="Z37" s="3"/>
      <c r="AA37" s="3"/>
      <c r="AB37" s="3"/>
      <c r="AC37" s="23"/>
    </row>
    <row r="38" spans="1:29" ht="60" x14ac:dyDescent="0.25">
      <c r="A38" s="238">
        <v>42</v>
      </c>
      <c r="B38" s="31"/>
      <c r="C38" s="65" t="s">
        <v>69</v>
      </c>
      <c r="D38" s="65" t="s">
        <v>165</v>
      </c>
      <c r="E38" s="34" t="s">
        <v>159</v>
      </c>
      <c r="F38" s="34" t="s">
        <v>133</v>
      </c>
      <c r="G38" s="34" t="s">
        <v>132</v>
      </c>
      <c r="H38" s="35"/>
      <c r="I38" s="113" t="s">
        <v>199</v>
      </c>
      <c r="J38" s="115">
        <f>SUM(O38:AC38)</f>
        <v>276</v>
      </c>
      <c r="K38" s="36"/>
      <c r="L38" s="105">
        <v>44562</v>
      </c>
      <c r="M38" s="105">
        <v>46022</v>
      </c>
      <c r="N38" s="58" t="s">
        <v>74</v>
      </c>
      <c r="O38" s="1"/>
      <c r="P38" s="2">
        <v>69</v>
      </c>
      <c r="Q38" s="2">
        <v>69</v>
      </c>
      <c r="R38" s="2">
        <v>69</v>
      </c>
      <c r="S38" s="2">
        <v>69</v>
      </c>
      <c r="T38" s="3"/>
      <c r="U38" s="3"/>
      <c r="V38" s="3"/>
      <c r="W38" s="3"/>
      <c r="X38" s="3"/>
      <c r="Y38" s="3"/>
      <c r="Z38" s="3"/>
      <c r="AA38" s="3"/>
      <c r="AB38" s="3"/>
      <c r="AC38" s="23"/>
    </row>
    <row r="39" spans="1:29" ht="60" x14ac:dyDescent="0.25">
      <c r="A39" s="238">
        <v>118</v>
      </c>
      <c r="B39" s="31"/>
      <c r="C39" s="65" t="s">
        <v>69</v>
      </c>
      <c r="D39" s="65" t="s">
        <v>163</v>
      </c>
      <c r="E39" s="34" t="s">
        <v>159</v>
      </c>
      <c r="F39" s="34" t="s">
        <v>133</v>
      </c>
      <c r="G39" s="34" t="s">
        <v>132</v>
      </c>
      <c r="H39" s="35"/>
      <c r="I39" s="113" t="s">
        <v>199</v>
      </c>
      <c r="J39" s="115">
        <f t="shared" si="5"/>
        <v>590</v>
      </c>
      <c r="K39" s="36"/>
      <c r="L39" s="105">
        <v>46023</v>
      </c>
      <c r="M39" s="105">
        <v>49674</v>
      </c>
      <c r="N39" s="37" t="s">
        <v>50</v>
      </c>
      <c r="O39" s="1"/>
      <c r="P39" s="2"/>
      <c r="Q39" s="2"/>
      <c r="R39" s="2"/>
      <c r="S39" s="2"/>
      <c r="T39" s="3">
        <v>59</v>
      </c>
      <c r="U39" s="3">
        <v>59</v>
      </c>
      <c r="V39" s="3">
        <v>59</v>
      </c>
      <c r="W39" s="3">
        <v>59</v>
      </c>
      <c r="X39" s="3">
        <v>59</v>
      </c>
      <c r="Y39" s="3">
        <v>59</v>
      </c>
      <c r="Z39" s="3">
        <v>59</v>
      </c>
      <c r="AA39" s="3">
        <v>59</v>
      </c>
      <c r="AB39" s="3">
        <v>59</v>
      </c>
      <c r="AC39" s="4">
        <v>59</v>
      </c>
    </row>
    <row r="40" spans="1:29" ht="60" x14ac:dyDescent="0.25">
      <c r="A40" s="238">
        <v>119</v>
      </c>
      <c r="B40" s="31"/>
      <c r="C40" s="65" t="s">
        <v>69</v>
      </c>
      <c r="D40" s="65" t="s">
        <v>165</v>
      </c>
      <c r="E40" s="34" t="s">
        <v>159</v>
      </c>
      <c r="F40" s="34" t="s">
        <v>133</v>
      </c>
      <c r="G40" s="34" t="s">
        <v>132</v>
      </c>
      <c r="H40" s="35"/>
      <c r="I40" s="113" t="s">
        <v>199</v>
      </c>
      <c r="J40" s="115">
        <f t="shared" si="5"/>
        <v>590</v>
      </c>
      <c r="K40" s="36"/>
      <c r="L40" s="105">
        <v>46023</v>
      </c>
      <c r="M40" s="105">
        <v>49674</v>
      </c>
      <c r="N40" s="37" t="s">
        <v>50</v>
      </c>
      <c r="O40" s="1"/>
      <c r="P40" s="2"/>
      <c r="Q40" s="2"/>
      <c r="R40" s="2"/>
      <c r="S40" s="2"/>
      <c r="T40" s="3">
        <v>59</v>
      </c>
      <c r="U40" s="3">
        <v>59</v>
      </c>
      <c r="V40" s="3">
        <v>59</v>
      </c>
      <c r="W40" s="3">
        <v>59</v>
      </c>
      <c r="X40" s="3">
        <v>59</v>
      </c>
      <c r="Y40" s="3">
        <v>59</v>
      </c>
      <c r="Z40" s="3">
        <v>59</v>
      </c>
      <c r="AA40" s="3">
        <v>59</v>
      </c>
      <c r="AB40" s="3">
        <v>59</v>
      </c>
      <c r="AC40" s="4">
        <v>59</v>
      </c>
    </row>
    <row r="41" spans="1:29" ht="60" x14ac:dyDescent="0.25">
      <c r="A41" s="238">
        <v>43</v>
      </c>
      <c r="B41" s="31"/>
      <c r="C41" s="65" t="s">
        <v>66</v>
      </c>
      <c r="D41" s="65" t="s">
        <v>163</v>
      </c>
      <c r="E41" s="34" t="s">
        <v>159</v>
      </c>
      <c r="F41" s="34" t="s">
        <v>133</v>
      </c>
      <c r="G41" s="34" t="s">
        <v>132</v>
      </c>
      <c r="H41" s="35"/>
      <c r="I41" s="113" t="s">
        <v>199</v>
      </c>
      <c r="J41" s="115">
        <f t="shared" ref="J41:J46" si="6">SUM(O41:AC41)</f>
        <v>620</v>
      </c>
      <c r="K41" s="36"/>
      <c r="L41" s="105">
        <v>44562</v>
      </c>
      <c r="M41" s="105">
        <v>46022</v>
      </c>
      <c r="N41" s="58" t="s">
        <v>74</v>
      </c>
      <c r="O41" s="1"/>
      <c r="P41" s="2">
        <v>155</v>
      </c>
      <c r="Q41" s="2">
        <v>155</v>
      </c>
      <c r="R41" s="2">
        <v>155</v>
      </c>
      <c r="S41" s="2">
        <v>155</v>
      </c>
      <c r="T41" s="3"/>
      <c r="U41" s="3"/>
      <c r="V41" s="3"/>
      <c r="W41" s="3"/>
      <c r="X41" s="3"/>
      <c r="Y41" s="3"/>
      <c r="Z41" s="3"/>
      <c r="AA41" s="3"/>
      <c r="AB41" s="3"/>
      <c r="AC41" s="4"/>
    </row>
    <row r="42" spans="1:29" ht="60" x14ac:dyDescent="0.25">
      <c r="A42" s="238">
        <v>44</v>
      </c>
      <c r="B42" s="31"/>
      <c r="C42" s="65" t="s">
        <v>66</v>
      </c>
      <c r="D42" s="65" t="s">
        <v>165</v>
      </c>
      <c r="E42" s="34" t="s">
        <v>159</v>
      </c>
      <c r="F42" s="34" t="s">
        <v>133</v>
      </c>
      <c r="G42" s="34" t="s">
        <v>132</v>
      </c>
      <c r="H42" s="35"/>
      <c r="I42" s="113" t="s">
        <v>199</v>
      </c>
      <c r="J42" s="115">
        <f t="shared" si="6"/>
        <v>620</v>
      </c>
      <c r="K42" s="36"/>
      <c r="L42" s="105">
        <v>44562</v>
      </c>
      <c r="M42" s="105">
        <v>46022</v>
      </c>
      <c r="N42" s="58" t="s">
        <v>74</v>
      </c>
      <c r="O42" s="1"/>
      <c r="P42" s="2">
        <v>155</v>
      </c>
      <c r="Q42" s="2">
        <v>155</v>
      </c>
      <c r="R42" s="2">
        <v>155</v>
      </c>
      <c r="S42" s="2">
        <v>155</v>
      </c>
      <c r="T42" s="3"/>
      <c r="U42" s="3"/>
      <c r="V42" s="3"/>
      <c r="W42" s="3"/>
      <c r="X42" s="3"/>
      <c r="Y42" s="3"/>
      <c r="Z42" s="3"/>
      <c r="AA42" s="3"/>
      <c r="AB42" s="3"/>
      <c r="AC42" s="4"/>
    </row>
    <row r="43" spans="1:29" ht="60" x14ac:dyDescent="0.25">
      <c r="A43" s="238">
        <v>120</v>
      </c>
      <c r="B43" s="31"/>
      <c r="C43" s="65" t="s">
        <v>66</v>
      </c>
      <c r="D43" s="65" t="s">
        <v>163</v>
      </c>
      <c r="E43" s="34" t="s">
        <v>159</v>
      </c>
      <c r="F43" s="34" t="s">
        <v>133</v>
      </c>
      <c r="G43" s="34" t="s">
        <v>132</v>
      </c>
      <c r="H43" s="35"/>
      <c r="I43" s="113" t="s">
        <v>199</v>
      </c>
      <c r="J43" s="115">
        <f t="shared" si="6"/>
        <v>1690</v>
      </c>
      <c r="K43" s="36"/>
      <c r="L43" s="105">
        <v>46023</v>
      </c>
      <c r="M43" s="105">
        <v>49674</v>
      </c>
      <c r="N43" s="37" t="s">
        <v>50</v>
      </c>
      <c r="O43" s="1"/>
      <c r="P43" s="2"/>
      <c r="Q43" s="2"/>
      <c r="R43" s="2"/>
      <c r="S43" s="2"/>
      <c r="T43" s="3">
        <v>169</v>
      </c>
      <c r="U43" s="3">
        <v>169</v>
      </c>
      <c r="V43" s="3">
        <v>169</v>
      </c>
      <c r="W43" s="3">
        <v>169</v>
      </c>
      <c r="X43" s="3">
        <v>169</v>
      </c>
      <c r="Y43" s="3">
        <v>169</v>
      </c>
      <c r="Z43" s="3">
        <v>169</v>
      </c>
      <c r="AA43" s="3">
        <v>169</v>
      </c>
      <c r="AB43" s="3">
        <v>169</v>
      </c>
      <c r="AC43" s="4">
        <v>169</v>
      </c>
    </row>
    <row r="44" spans="1:29" ht="60" x14ac:dyDescent="0.25">
      <c r="A44" s="238">
        <v>121</v>
      </c>
      <c r="B44" s="31"/>
      <c r="C44" s="65" t="s">
        <v>66</v>
      </c>
      <c r="D44" s="65" t="s">
        <v>165</v>
      </c>
      <c r="E44" s="34" t="s">
        <v>159</v>
      </c>
      <c r="F44" s="34" t="s">
        <v>133</v>
      </c>
      <c r="G44" s="34" t="s">
        <v>132</v>
      </c>
      <c r="H44" s="35"/>
      <c r="I44" s="113" t="s">
        <v>199</v>
      </c>
      <c r="J44" s="115">
        <f t="shared" si="6"/>
        <v>1690</v>
      </c>
      <c r="K44" s="36"/>
      <c r="L44" s="105">
        <v>46023</v>
      </c>
      <c r="M44" s="105">
        <v>49674</v>
      </c>
      <c r="N44" s="37" t="s">
        <v>50</v>
      </c>
      <c r="O44" s="1"/>
      <c r="P44" s="2"/>
      <c r="Q44" s="2"/>
      <c r="R44" s="2"/>
      <c r="S44" s="2"/>
      <c r="T44" s="3">
        <v>169</v>
      </c>
      <c r="U44" s="3">
        <v>169</v>
      </c>
      <c r="V44" s="3">
        <v>169</v>
      </c>
      <c r="W44" s="3">
        <v>169</v>
      </c>
      <c r="X44" s="3">
        <v>169</v>
      </c>
      <c r="Y44" s="3">
        <v>169</v>
      </c>
      <c r="Z44" s="3">
        <v>169</v>
      </c>
      <c r="AA44" s="3">
        <v>169</v>
      </c>
      <c r="AB44" s="3">
        <v>169</v>
      </c>
      <c r="AC44" s="4">
        <v>169</v>
      </c>
    </row>
    <row r="45" spans="1:29" ht="60" x14ac:dyDescent="0.25">
      <c r="A45" s="238">
        <v>45</v>
      </c>
      <c r="B45" s="31"/>
      <c r="C45" s="65" t="s">
        <v>70</v>
      </c>
      <c r="D45" s="65" t="s">
        <v>163</v>
      </c>
      <c r="E45" s="34" t="s">
        <v>159</v>
      </c>
      <c r="F45" s="34" t="s">
        <v>133</v>
      </c>
      <c r="G45" s="34" t="s">
        <v>132</v>
      </c>
      <c r="H45" s="35"/>
      <c r="I45" s="113" t="s">
        <v>199</v>
      </c>
      <c r="J45" s="115">
        <f t="shared" si="6"/>
        <v>156</v>
      </c>
      <c r="K45" s="36"/>
      <c r="L45" s="105">
        <v>44562</v>
      </c>
      <c r="M45" s="105">
        <v>46022</v>
      </c>
      <c r="N45" s="58" t="s">
        <v>74</v>
      </c>
      <c r="O45" s="1"/>
      <c r="P45" s="2">
        <v>39</v>
      </c>
      <c r="Q45" s="2">
        <v>39</v>
      </c>
      <c r="R45" s="2">
        <v>39</v>
      </c>
      <c r="S45" s="2">
        <v>39</v>
      </c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60" x14ac:dyDescent="0.25">
      <c r="A46" s="238">
        <v>46</v>
      </c>
      <c r="B46" s="31"/>
      <c r="C46" s="65" t="s">
        <v>70</v>
      </c>
      <c r="D46" s="65" t="s">
        <v>165</v>
      </c>
      <c r="E46" s="34" t="s">
        <v>159</v>
      </c>
      <c r="F46" s="34" t="s">
        <v>133</v>
      </c>
      <c r="G46" s="34" t="s">
        <v>132</v>
      </c>
      <c r="H46" s="35"/>
      <c r="I46" s="113" t="s">
        <v>199</v>
      </c>
      <c r="J46" s="115">
        <f t="shared" si="6"/>
        <v>156</v>
      </c>
      <c r="K46" s="36"/>
      <c r="L46" s="105">
        <v>44562</v>
      </c>
      <c r="M46" s="105">
        <v>46022</v>
      </c>
      <c r="N46" s="58" t="s">
        <v>74</v>
      </c>
      <c r="O46" s="1"/>
      <c r="P46" s="2">
        <v>39</v>
      </c>
      <c r="Q46" s="2">
        <v>39</v>
      </c>
      <c r="R46" s="2">
        <v>39</v>
      </c>
      <c r="S46" s="2">
        <v>39</v>
      </c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60" x14ac:dyDescent="0.25">
      <c r="A47" s="238">
        <v>122</v>
      </c>
      <c r="B47" s="31"/>
      <c r="C47" s="65" t="s">
        <v>70</v>
      </c>
      <c r="D47" s="65" t="s">
        <v>163</v>
      </c>
      <c r="E47" s="34" t="s">
        <v>159</v>
      </c>
      <c r="F47" s="34" t="s">
        <v>133</v>
      </c>
      <c r="G47" s="34" t="s">
        <v>132</v>
      </c>
      <c r="H47" s="35"/>
      <c r="I47" s="113" t="s">
        <v>199</v>
      </c>
      <c r="J47" s="115">
        <f t="shared" ref="J47" si="7">SUM(O47:AC47)</f>
        <v>340</v>
      </c>
      <c r="K47" s="36"/>
      <c r="L47" s="105">
        <v>46023</v>
      </c>
      <c r="M47" s="105">
        <v>49674</v>
      </c>
      <c r="N47" s="37" t="s">
        <v>50</v>
      </c>
      <c r="O47" s="1"/>
      <c r="P47" s="2"/>
      <c r="Q47" s="2"/>
      <c r="R47" s="2"/>
      <c r="S47" s="2"/>
      <c r="T47" s="3">
        <v>34</v>
      </c>
      <c r="U47" s="3">
        <v>34</v>
      </c>
      <c r="V47" s="3">
        <v>34</v>
      </c>
      <c r="W47" s="3">
        <v>34</v>
      </c>
      <c r="X47" s="3">
        <v>34</v>
      </c>
      <c r="Y47" s="3">
        <v>34</v>
      </c>
      <c r="Z47" s="3">
        <v>34</v>
      </c>
      <c r="AA47" s="3">
        <v>34</v>
      </c>
      <c r="AB47" s="3">
        <v>34</v>
      </c>
      <c r="AC47" s="4">
        <v>34</v>
      </c>
    </row>
    <row r="48" spans="1:29" ht="60" x14ac:dyDescent="0.25">
      <c r="A48" s="238">
        <v>123</v>
      </c>
      <c r="B48" s="31"/>
      <c r="C48" s="65" t="s">
        <v>70</v>
      </c>
      <c r="D48" s="65" t="s">
        <v>165</v>
      </c>
      <c r="E48" s="34" t="s">
        <v>159</v>
      </c>
      <c r="F48" s="34" t="s">
        <v>133</v>
      </c>
      <c r="G48" s="34" t="s">
        <v>132</v>
      </c>
      <c r="H48" s="35"/>
      <c r="I48" s="113" t="s">
        <v>199</v>
      </c>
      <c r="J48" s="115">
        <f t="shared" ref="J48" si="8">SUM(O48:AC48)</f>
        <v>340</v>
      </c>
      <c r="K48" s="36"/>
      <c r="L48" s="105">
        <v>46023</v>
      </c>
      <c r="M48" s="105">
        <v>49674</v>
      </c>
      <c r="N48" s="37" t="s">
        <v>50</v>
      </c>
      <c r="O48" s="1"/>
      <c r="P48" s="2"/>
      <c r="Q48" s="2"/>
      <c r="R48" s="2"/>
      <c r="S48" s="2"/>
      <c r="T48" s="3">
        <v>34</v>
      </c>
      <c r="U48" s="3">
        <v>34</v>
      </c>
      <c r="V48" s="3">
        <v>34</v>
      </c>
      <c r="W48" s="3">
        <v>34</v>
      </c>
      <c r="X48" s="3">
        <v>34</v>
      </c>
      <c r="Y48" s="3">
        <v>34</v>
      </c>
      <c r="Z48" s="3">
        <v>34</v>
      </c>
      <c r="AA48" s="3">
        <v>34</v>
      </c>
      <c r="AB48" s="3">
        <v>34</v>
      </c>
      <c r="AC48" s="4">
        <v>34</v>
      </c>
    </row>
    <row r="49" spans="1:29" x14ac:dyDescent="0.25">
      <c r="A49" s="47"/>
      <c r="B49" s="48" t="s">
        <v>2</v>
      </c>
      <c r="C49" s="43"/>
      <c r="D49" s="43"/>
      <c r="E49" s="43"/>
      <c r="F49" s="43"/>
      <c r="G49" s="43"/>
      <c r="H49" s="49"/>
      <c r="I49" s="111"/>
      <c r="J49" s="124"/>
      <c r="K49" s="49"/>
      <c r="L49" s="109"/>
      <c r="M49" s="10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50"/>
    </row>
    <row r="50" spans="1:29" ht="45" x14ac:dyDescent="0.25">
      <c r="A50" s="238">
        <v>47</v>
      </c>
      <c r="B50" s="31"/>
      <c r="C50" s="65" t="s">
        <v>99</v>
      </c>
      <c r="D50" s="137" t="s">
        <v>211</v>
      </c>
      <c r="E50" s="34" t="s">
        <v>135</v>
      </c>
      <c r="F50" s="34" t="s">
        <v>136</v>
      </c>
      <c r="G50" s="34" t="s">
        <v>137</v>
      </c>
      <c r="H50" s="35"/>
      <c r="I50" s="113" t="s">
        <v>199</v>
      </c>
      <c r="J50" s="115">
        <f t="shared" ref="J50" si="9">SUM(O50:AC50)</f>
        <v>252</v>
      </c>
      <c r="K50" s="36"/>
      <c r="L50" s="106">
        <v>44562</v>
      </c>
      <c r="M50" s="107">
        <v>44926</v>
      </c>
      <c r="N50" s="37" t="s">
        <v>74</v>
      </c>
      <c r="O50" s="21"/>
      <c r="P50" s="2">
        <v>252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238">
        <v>48</v>
      </c>
      <c r="B51" s="31"/>
      <c r="C51" s="65" t="s">
        <v>95</v>
      </c>
      <c r="D51" s="65" t="s">
        <v>201</v>
      </c>
      <c r="E51" s="34" t="s">
        <v>138</v>
      </c>
      <c r="F51" s="34" t="s">
        <v>136</v>
      </c>
      <c r="G51" s="34" t="s">
        <v>137</v>
      </c>
      <c r="H51" s="35"/>
      <c r="I51" s="113" t="s">
        <v>199</v>
      </c>
      <c r="J51" s="115">
        <f t="shared" ref="J51:J52" si="10">SUM(O51:AC51)</f>
        <v>130</v>
      </c>
      <c r="K51" s="36"/>
      <c r="L51" s="106">
        <v>44562</v>
      </c>
      <c r="M51" s="107">
        <v>44926</v>
      </c>
      <c r="N51" s="37" t="s">
        <v>74</v>
      </c>
      <c r="O51" s="1"/>
      <c r="P51" s="2">
        <v>130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238">
        <v>49</v>
      </c>
      <c r="B52" s="31"/>
      <c r="C52" s="65" t="s">
        <v>97</v>
      </c>
      <c r="D52" s="137" t="s">
        <v>202</v>
      </c>
      <c r="E52" s="34" t="s">
        <v>138</v>
      </c>
      <c r="F52" s="34" t="s">
        <v>136</v>
      </c>
      <c r="G52" s="34" t="s">
        <v>137</v>
      </c>
      <c r="H52" s="35"/>
      <c r="I52" s="113" t="s">
        <v>199</v>
      </c>
      <c r="J52" s="115">
        <f t="shared" si="10"/>
        <v>47</v>
      </c>
      <c r="K52" s="36"/>
      <c r="L52" s="106">
        <v>44562</v>
      </c>
      <c r="M52" s="107">
        <v>44926</v>
      </c>
      <c r="N52" s="37" t="s">
        <v>74</v>
      </c>
      <c r="O52" s="1"/>
      <c r="P52" s="2">
        <v>47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238">
        <v>52</v>
      </c>
      <c r="B53" s="31"/>
      <c r="C53" s="65" t="s">
        <v>96</v>
      </c>
      <c r="D53" s="65" t="s">
        <v>189</v>
      </c>
      <c r="E53" s="34" t="s">
        <v>138</v>
      </c>
      <c r="F53" s="34" t="s">
        <v>136</v>
      </c>
      <c r="G53" s="34" t="s">
        <v>137</v>
      </c>
      <c r="H53" s="35"/>
      <c r="I53" s="113" t="s">
        <v>199</v>
      </c>
      <c r="J53" s="115">
        <f t="shared" ref="J53" si="11">SUM(O53:AC53)</f>
        <v>54</v>
      </c>
      <c r="K53" s="35"/>
      <c r="L53" s="106">
        <v>44562</v>
      </c>
      <c r="M53" s="107">
        <v>44926</v>
      </c>
      <c r="N53" s="37" t="s">
        <v>74</v>
      </c>
      <c r="O53" s="1"/>
      <c r="P53" s="2">
        <v>54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238">
        <v>53</v>
      </c>
      <c r="B54" s="31"/>
      <c r="C54" s="65" t="s">
        <v>103</v>
      </c>
      <c r="D54" s="65" t="s">
        <v>93</v>
      </c>
      <c r="E54" s="34" t="s">
        <v>135</v>
      </c>
      <c r="F54" s="34" t="s">
        <v>136</v>
      </c>
      <c r="G54" s="34" t="s">
        <v>137</v>
      </c>
      <c r="H54" s="35"/>
      <c r="I54" s="113" t="s">
        <v>199</v>
      </c>
      <c r="J54" s="115">
        <f>SUM(O54:AC54)</f>
        <v>33</v>
      </c>
      <c r="K54" s="35"/>
      <c r="L54" s="106">
        <v>44562</v>
      </c>
      <c r="M54" s="107">
        <v>44926</v>
      </c>
      <c r="N54" s="37" t="s">
        <v>74</v>
      </c>
      <c r="O54" s="1"/>
      <c r="P54" s="2">
        <v>33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238">
        <v>54</v>
      </c>
      <c r="B55" s="31"/>
      <c r="C55" s="65" t="s">
        <v>103</v>
      </c>
      <c r="D55" s="65" t="s">
        <v>189</v>
      </c>
      <c r="E55" s="34" t="s">
        <v>138</v>
      </c>
      <c r="F55" s="34" t="s">
        <v>136</v>
      </c>
      <c r="G55" s="34" t="s">
        <v>137</v>
      </c>
      <c r="H55" s="35"/>
      <c r="I55" s="113" t="s">
        <v>199</v>
      </c>
      <c r="J55" s="115">
        <f>SUM(O55:AC55)</f>
        <v>158</v>
      </c>
      <c r="K55" s="35"/>
      <c r="L55" s="106">
        <v>44562</v>
      </c>
      <c r="M55" s="107">
        <v>44926</v>
      </c>
      <c r="N55" s="37" t="s">
        <v>74</v>
      </c>
      <c r="O55" s="1"/>
      <c r="P55" s="2">
        <v>158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238">
        <v>55</v>
      </c>
      <c r="B56" s="31"/>
      <c r="C56" s="65" t="s">
        <v>99</v>
      </c>
      <c r="D56" s="65" t="s">
        <v>189</v>
      </c>
      <c r="E56" s="34" t="s">
        <v>138</v>
      </c>
      <c r="F56" s="34" t="s">
        <v>136</v>
      </c>
      <c r="G56" s="34" t="s">
        <v>137</v>
      </c>
      <c r="H56" s="35"/>
      <c r="I56" s="113" t="s">
        <v>199</v>
      </c>
      <c r="J56" s="115">
        <f t="shared" ref="J56:J58" si="12">SUM(O56:AC56)</f>
        <v>54</v>
      </c>
      <c r="K56" s="35"/>
      <c r="L56" s="106">
        <v>44562</v>
      </c>
      <c r="M56" s="107">
        <v>44926</v>
      </c>
      <c r="N56" s="37" t="s">
        <v>74</v>
      </c>
      <c r="O56" s="1"/>
      <c r="P56" s="2">
        <v>54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238">
        <v>56</v>
      </c>
      <c r="B57" s="31"/>
      <c r="C57" s="65" t="s">
        <v>107</v>
      </c>
      <c r="D57" s="65" t="s">
        <v>93</v>
      </c>
      <c r="E57" s="34" t="s">
        <v>135</v>
      </c>
      <c r="F57" s="34" t="s">
        <v>136</v>
      </c>
      <c r="G57" s="34" t="s">
        <v>137</v>
      </c>
      <c r="H57" s="35"/>
      <c r="I57" s="114" t="s">
        <v>199</v>
      </c>
      <c r="J57" s="115">
        <f t="shared" si="12"/>
        <v>33</v>
      </c>
      <c r="K57" s="35"/>
      <c r="L57" s="106">
        <v>44562</v>
      </c>
      <c r="M57" s="107">
        <v>44926</v>
      </c>
      <c r="N57" s="37" t="s">
        <v>74</v>
      </c>
      <c r="O57" s="1"/>
      <c r="P57" s="2">
        <v>33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238">
        <v>57</v>
      </c>
      <c r="B58" s="31"/>
      <c r="C58" s="65" t="s">
        <v>107</v>
      </c>
      <c r="D58" s="65" t="s">
        <v>189</v>
      </c>
      <c r="E58" s="34" t="s">
        <v>138</v>
      </c>
      <c r="F58" s="34" t="s">
        <v>136</v>
      </c>
      <c r="G58" s="34" t="s">
        <v>137</v>
      </c>
      <c r="H58" s="35"/>
      <c r="I58" s="114" t="s">
        <v>199</v>
      </c>
      <c r="J58" s="115">
        <f t="shared" si="12"/>
        <v>158</v>
      </c>
      <c r="K58" s="35"/>
      <c r="L58" s="106">
        <v>44562</v>
      </c>
      <c r="M58" s="107">
        <v>44926</v>
      </c>
      <c r="N58" s="37" t="s">
        <v>74</v>
      </c>
      <c r="O58" s="1"/>
      <c r="P58" s="2">
        <v>158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238">
        <v>58</v>
      </c>
      <c r="B59" s="31"/>
      <c r="C59" s="65" t="s">
        <v>108</v>
      </c>
      <c r="D59" s="65" t="s">
        <v>189</v>
      </c>
      <c r="E59" s="34" t="s">
        <v>138</v>
      </c>
      <c r="F59" s="34" t="s">
        <v>136</v>
      </c>
      <c r="G59" s="34" t="s">
        <v>137</v>
      </c>
      <c r="H59" s="35"/>
      <c r="I59" s="113" t="s">
        <v>199</v>
      </c>
      <c r="J59" s="115">
        <f>SUM(O59:AC59)</f>
        <v>158</v>
      </c>
      <c r="K59" s="35"/>
      <c r="L59" s="106">
        <v>44562</v>
      </c>
      <c r="M59" s="107">
        <v>44926</v>
      </c>
      <c r="N59" s="37" t="s">
        <v>74</v>
      </c>
      <c r="O59" s="1"/>
      <c r="P59" s="2">
        <v>158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238">
        <v>59</v>
      </c>
      <c r="B60" s="31"/>
      <c r="C60" s="65" t="s">
        <v>108</v>
      </c>
      <c r="D60" s="65" t="s">
        <v>93</v>
      </c>
      <c r="E60" s="34" t="s">
        <v>135</v>
      </c>
      <c r="F60" s="34" t="s">
        <v>136</v>
      </c>
      <c r="G60" s="34" t="s">
        <v>137</v>
      </c>
      <c r="H60" s="35"/>
      <c r="I60" s="113" t="s">
        <v>199</v>
      </c>
      <c r="J60" s="115">
        <f t="shared" ref="J60:J63" si="13">SUM(O60:AC60)</f>
        <v>33</v>
      </c>
      <c r="K60" s="35"/>
      <c r="L60" s="106">
        <v>44562</v>
      </c>
      <c r="M60" s="107">
        <v>44926</v>
      </c>
      <c r="N60" s="37" t="s">
        <v>74</v>
      </c>
      <c r="O60" s="1"/>
      <c r="P60" s="2">
        <v>33</v>
      </c>
      <c r="Q60" s="2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238">
        <v>60</v>
      </c>
      <c r="B61" s="31"/>
      <c r="C61" s="65" t="s">
        <v>106</v>
      </c>
      <c r="D61" s="65" t="s">
        <v>94</v>
      </c>
      <c r="E61" s="34" t="s">
        <v>135</v>
      </c>
      <c r="F61" s="34" t="s">
        <v>136</v>
      </c>
      <c r="G61" s="34" t="s">
        <v>137</v>
      </c>
      <c r="H61" s="35"/>
      <c r="I61" s="113" t="s">
        <v>199</v>
      </c>
      <c r="J61" s="115">
        <f t="shared" si="13"/>
        <v>70</v>
      </c>
      <c r="K61" s="35"/>
      <c r="L61" s="106">
        <v>44562</v>
      </c>
      <c r="M61" s="107">
        <v>44926</v>
      </c>
      <c r="N61" s="37" t="s">
        <v>74</v>
      </c>
      <c r="O61" s="1"/>
      <c r="P61" s="2">
        <v>70</v>
      </c>
      <c r="Q61" s="2"/>
      <c r="R61" s="2"/>
      <c r="S61" s="2"/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238">
        <v>61</v>
      </c>
      <c r="B62" s="31"/>
      <c r="C62" s="65" t="s">
        <v>106</v>
      </c>
      <c r="D62" s="65" t="s">
        <v>189</v>
      </c>
      <c r="E62" s="34" t="s">
        <v>138</v>
      </c>
      <c r="F62" s="34" t="s">
        <v>136</v>
      </c>
      <c r="G62" s="34" t="s">
        <v>137</v>
      </c>
      <c r="H62" s="35"/>
      <c r="I62" s="113" t="s">
        <v>199</v>
      </c>
      <c r="J62" s="115">
        <f t="shared" si="13"/>
        <v>158</v>
      </c>
      <c r="K62" s="35"/>
      <c r="L62" s="106">
        <v>44562</v>
      </c>
      <c r="M62" s="107">
        <v>44926</v>
      </c>
      <c r="N62" s="37" t="s">
        <v>74</v>
      </c>
      <c r="O62" s="1"/>
      <c r="P62" s="2">
        <v>158</v>
      </c>
      <c r="Q62" s="2"/>
      <c r="R62" s="2"/>
      <c r="S62" s="2"/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238">
        <v>88</v>
      </c>
      <c r="B63" s="31"/>
      <c r="C63" s="65" t="s">
        <v>109</v>
      </c>
      <c r="D63" s="65" t="s">
        <v>189</v>
      </c>
      <c r="E63" s="34" t="s">
        <v>138</v>
      </c>
      <c r="F63" s="34" t="s">
        <v>136</v>
      </c>
      <c r="G63" s="34" t="s">
        <v>137</v>
      </c>
      <c r="H63" s="35"/>
      <c r="I63" s="113" t="s">
        <v>199</v>
      </c>
      <c r="J63" s="115">
        <f t="shared" si="13"/>
        <v>158</v>
      </c>
      <c r="K63" s="35"/>
      <c r="L63" s="105">
        <v>44927</v>
      </c>
      <c r="M63" s="105">
        <v>45291</v>
      </c>
      <c r="N63" s="37" t="s">
        <v>74</v>
      </c>
      <c r="O63" s="1"/>
      <c r="P63" s="2"/>
      <c r="Q63" s="2">
        <v>158</v>
      </c>
      <c r="R63" s="2"/>
      <c r="S63" s="2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238">
        <v>92</v>
      </c>
      <c r="B64" s="31"/>
      <c r="C64" s="65" t="s">
        <v>100</v>
      </c>
      <c r="D64" s="65" t="s">
        <v>189</v>
      </c>
      <c r="E64" s="34" t="s">
        <v>138</v>
      </c>
      <c r="F64" s="34" t="s">
        <v>136</v>
      </c>
      <c r="G64" s="34" t="s">
        <v>137</v>
      </c>
      <c r="H64" s="35"/>
      <c r="I64" s="113" t="s">
        <v>199</v>
      </c>
      <c r="J64" s="115">
        <f>SUM(O64:AC64)</f>
        <v>54</v>
      </c>
      <c r="K64" s="35"/>
      <c r="L64" s="105">
        <v>45292</v>
      </c>
      <c r="M64" s="105">
        <v>45657</v>
      </c>
      <c r="N64" s="37" t="s">
        <v>74</v>
      </c>
      <c r="O64" s="1"/>
      <c r="P64" s="2"/>
      <c r="Q64" s="2"/>
      <c r="R64" s="2">
        <v>54</v>
      </c>
      <c r="S64" s="2"/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45" x14ac:dyDescent="0.25">
      <c r="A65" s="238">
        <v>93</v>
      </c>
      <c r="B65" s="31"/>
      <c r="C65" s="65" t="s">
        <v>109</v>
      </c>
      <c r="D65" s="65" t="s">
        <v>73</v>
      </c>
      <c r="E65" s="34" t="s">
        <v>135</v>
      </c>
      <c r="F65" s="34" t="s">
        <v>136</v>
      </c>
      <c r="G65" s="34" t="s">
        <v>137</v>
      </c>
      <c r="H65" s="35"/>
      <c r="I65" s="114" t="s">
        <v>199</v>
      </c>
      <c r="J65" s="115">
        <f>SUM(O65:AC65)</f>
        <v>28</v>
      </c>
      <c r="K65" s="35"/>
      <c r="L65" s="105">
        <v>45292</v>
      </c>
      <c r="M65" s="105">
        <v>45657</v>
      </c>
      <c r="N65" s="37" t="s">
        <v>74</v>
      </c>
      <c r="O65" s="1"/>
      <c r="P65" s="2"/>
      <c r="Q65" s="2"/>
      <c r="R65" s="2">
        <v>28</v>
      </c>
      <c r="S65" s="2"/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238">
        <v>98</v>
      </c>
      <c r="B66" s="31"/>
      <c r="C66" s="65" t="s">
        <v>97</v>
      </c>
      <c r="D66" s="65" t="s">
        <v>105</v>
      </c>
      <c r="E66" s="34" t="s">
        <v>135</v>
      </c>
      <c r="F66" s="34" t="s">
        <v>136</v>
      </c>
      <c r="G66" s="34" t="s">
        <v>137</v>
      </c>
      <c r="H66" s="35"/>
      <c r="I66" s="114" t="s">
        <v>199</v>
      </c>
      <c r="J66" s="115">
        <f t="shared" ref="J66" si="14">SUM(O66:AC66)</f>
        <v>1100</v>
      </c>
      <c r="K66" s="35"/>
      <c r="L66" s="105">
        <v>45658</v>
      </c>
      <c r="M66" s="105">
        <v>46022</v>
      </c>
      <c r="N66" s="37" t="s">
        <v>74</v>
      </c>
      <c r="O66" s="1"/>
      <c r="P66" s="2"/>
      <c r="Q66" s="2"/>
      <c r="R66" s="2"/>
      <c r="S66" s="2">
        <v>1100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238">
        <v>99</v>
      </c>
      <c r="B67" s="31"/>
      <c r="C67" s="65" t="s">
        <v>101</v>
      </c>
      <c r="D67" s="65" t="s">
        <v>94</v>
      </c>
      <c r="E67" s="34" t="s">
        <v>135</v>
      </c>
      <c r="F67" s="34" t="s">
        <v>136</v>
      </c>
      <c r="G67" s="34" t="s">
        <v>137</v>
      </c>
      <c r="H67" s="35"/>
      <c r="I67" s="113" t="s">
        <v>199</v>
      </c>
      <c r="J67" s="115">
        <f t="shared" ref="J67:J70" si="15">SUM(O67:AC67)</f>
        <v>24</v>
      </c>
      <c r="K67" s="35"/>
      <c r="L67" s="105">
        <v>45658</v>
      </c>
      <c r="M67" s="105">
        <v>46022</v>
      </c>
      <c r="N67" s="37" t="s">
        <v>74</v>
      </c>
      <c r="O67" s="1"/>
      <c r="P67" s="2"/>
      <c r="Q67" s="2"/>
      <c r="R67" s="2"/>
      <c r="S67" s="2">
        <v>24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238">
        <v>100</v>
      </c>
      <c r="B68" s="31"/>
      <c r="C68" s="65" t="s">
        <v>101</v>
      </c>
      <c r="D68" s="65" t="s">
        <v>189</v>
      </c>
      <c r="E68" s="34" t="s">
        <v>138</v>
      </c>
      <c r="F68" s="34" t="s">
        <v>136</v>
      </c>
      <c r="G68" s="34" t="s">
        <v>137</v>
      </c>
      <c r="H68" s="35"/>
      <c r="I68" s="113" t="s">
        <v>199</v>
      </c>
      <c r="J68" s="115">
        <f t="shared" si="15"/>
        <v>54</v>
      </c>
      <c r="K68" s="35"/>
      <c r="L68" s="105">
        <v>45658</v>
      </c>
      <c r="M68" s="105">
        <v>46022</v>
      </c>
      <c r="N68" s="37" t="s">
        <v>74</v>
      </c>
      <c r="O68" s="1"/>
      <c r="P68" s="2"/>
      <c r="Q68" s="2"/>
      <c r="R68" s="2"/>
      <c r="S68" s="2">
        <v>54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238">
        <v>101</v>
      </c>
      <c r="B69" s="31"/>
      <c r="C69" s="65" t="s">
        <v>102</v>
      </c>
      <c r="D69" s="65" t="s">
        <v>94</v>
      </c>
      <c r="E69" s="34" t="s">
        <v>135</v>
      </c>
      <c r="F69" s="34" t="s">
        <v>136</v>
      </c>
      <c r="G69" s="34" t="s">
        <v>137</v>
      </c>
      <c r="H69" s="35"/>
      <c r="I69" s="113" t="s">
        <v>199</v>
      </c>
      <c r="J69" s="115">
        <f t="shared" si="15"/>
        <v>24</v>
      </c>
      <c r="K69" s="35"/>
      <c r="L69" s="105">
        <v>45658</v>
      </c>
      <c r="M69" s="105">
        <v>46022</v>
      </c>
      <c r="N69" s="37" t="s">
        <v>74</v>
      </c>
      <c r="O69" s="1"/>
      <c r="P69" s="2"/>
      <c r="Q69" s="2"/>
      <c r="R69" s="2"/>
      <c r="S69" s="2">
        <v>24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238">
        <v>102</v>
      </c>
      <c r="B70" s="31"/>
      <c r="C70" s="65" t="s">
        <v>102</v>
      </c>
      <c r="D70" s="65" t="s">
        <v>189</v>
      </c>
      <c r="E70" s="34" t="s">
        <v>138</v>
      </c>
      <c r="F70" s="34" t="s">
        <v>136</v>
      </c>
      <c r="G70" s="34" t="s">
        <v>137</v>
      </c>
      <c r="H70" s="35"/>
      <c r="I70" s="113" t="s">
        <v>199</v>
      </c>
      <c r="J70" s="115">
        <f t="shared" si="15"/>
        <v>54</v>
      </c>
      <c r="K70" s="35"/>
      <c r="L70" s="105">
        <v>45658</v>
      </c>
      <c r="M70" s="105">
        <v>46022</v>
      </c>
      <c r="N70" s="37" t="s">
        <v>74</v>
      </c>
      <c r="O70" s="1"/>
      <c r="P70" s="2"/>
      <c r="Q70" s="2"/>
      <c r="R70" s="2"/>
      <c r="S70" s="2">
        <v>54</v>
      </c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238">
        <v>124</v>
      </c>
      <c r="B71" s="31"/>
      <c r="C71" s="65" t="s">
        <v>96</v>
      </c>
      <c r="D71" s="65" t="s">
        <v>94</v>
      </c>
      <c r="E71" s="34" t="s">
        <v>135</v>
      </c>
      <c r="F71" s="34" t="s">
        <v>136</v>
      </c>
      <c r="G71" s="34" t="s">
        <v>137</v>
      </c>
      <c r="H71" s="35"/>
      <c r="I71" s="113" t="s">
        <v>199</v>
      </c>
      <c r="J71" s="115">
        <f t="shared" ref="J71" si="16">SUM(O71:AC71)</f>
        <v>24</v>
      </c>
      <c r="K71" s="35"/>
      <c r="L71" s="105">
        <v>46023</v>
      </c>
      <c r="M71" s="105">
        <v>46387</v>
      </c>
      <c r="N71" s="37" t="s">
        <v>50</v>
      </c>
      <c r="O71" s="1"/>
      <c r="P71" s="2"/>
      <c r="Q71" s="2"/>
      <c r="R71" s="2"/>
      <c r="S71" s="2"/>
      <c r="T71" s="3">
        <v>24</v>
      </c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238">
        <v>125</v>
      </c>
      <c r="B72" s="31"/>
      <c r="C72" s="65" t="s">
        <v>99</v>
      </c>
      <c r="D72" s="65" t="s">
        <v>105</v>
      </c>
      <c r="E72" s="34" t="s">
        <v>135</v>
      </c>
      <c r="F72" s="34" t="s">
        <v>136</v>
      </c>
      <c r="G72" s="34" t="s">
        <v>137</v>
      </c>
      <c r="H72" s="35"/>
      <c r="I72" s="113" t="s">
        <v>199</v>
      </c>
      <c r="J72" s="115">
        <f>SUM(O72:AC72)</f>
        <v>125</v>
      </c>
      <c r="K72" s="35"/>
      <c r="L72" s="105">
        <v>46023</v>
      </c>
      <c r="M72" s="105">
        <v>46387</v>
      </c>
      <c r="N72" s="37" t="s">
        <v>50</v>
      </c>
      <c r="O72" s="1"/>
      <c r="P72" s="2"/>
      <c r="Q72" s="2"/>
      <c r="R72" s="2"/>
      <c r="S72" s="2"/>
      <c r="T72" s="3">
        <v>125</v>
      </c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238">
        <v>126</v>
      </c>
      <c r="B73" s="31"/>
      <c r="C73" s="65" t="s">
        <v>119</v>
      </c>
      <c r="D73" s="65" t="s">
        <v>93</v>
      </c>
      <c r="E73" s="34" t="s">
        <v>135</v>
      </c>
      <c r="F73" s="34" t="s">
        <v>136</v>
      </c>
      <c r="G73" s="34" t="s">
        <v>137</v>
      </c>
      <c r="H73" s="35"/>
      <c r="I73" s="113" t="s">
        <v>199</v>
      </c>
      <c r="J73" s="115">
        <f t="shared" ref="J73:J75" si="17">SUM(O73:AC73)</f>
        <v>28</v>
      </c>
      <c r="K73" s="35"/>
      <c r="L73" s="105">
        <v>46023</v>
      </c>
      <c r="M73" s="105">
        <v>46387</v>
      </c>
      <c r="N73" s="37" t="s">
        <v>50</v>
      </c>
      <c r="O73" s="1"/>
      <c r="P73" s="2"/>
      <c r="Q73" s="2"/>
      <c r="R73" s="2"/>
      <c r="S73" s="2"/>
      <c r="T73" s="3">
        <v>28</v>
      </c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238">
        <v>127</v>
      </c>
      <c r="B74" s="31"/>
      <c r="C74" s="65" t="s">
        <v>119</v>
      </c>
      <c r="D74" s="65" t="s">
        <v>189</v>
      </c>
      <c r="E74" s="34" t="s">
        <v>138</v>
      </c>
      <c r="F74" s="34" t="s">
        <v>136</v>
      </c>
      <c r="G74" s="34" t="s">
        <v>137</v>
      </c>
      <c r="H74" s="35"/>
      <c r="I74" s="113" t="s">
        <v>199</v>
      </c>
      <c r="J74" s="115">
        <f t="shared" si="17"/>
        <v>158</v>
      </c>
      <c r="K74" s="35"/>
      <c r="L74" s="105">
        <v>46023</v>
      </c>
      <c r="M74" s="105">
        <v>46387</v>
      </c>
      <c r="N74" s="37" t="s">
        <v>50</v>
      </c>
      <c r="O74" s="1"/>
      <c r="P74" s="2"/>
      <c r="Q74" s="2"/>
      <c r="R74" s="2"/>
      <c r="S74" s="2"/>
      <c r="T74" s="3">
        <v>158</v>
      </c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238">
        <v>155</v>
      </c>
      <c r="B75" s="31"/>
      <c r="C75" s="65" t="s">
        <v>106</v>
      </c>
      <c r="D75" s="65" t="s">
        <v>73</v>
      </c>
      <c r="E75" s="34" t="s">
        <v>135</v>
      </c>
      <c r="F75" s="34" t="s">
        <v>136</v>
      </c>
      <c r="G75" s="34" t="s">
        <v>137</v>
      </c>
      <c r="H75" s="35"/>
      <c r="I75" s="113" t="s">
        <v>199</v>
      </c>
      <c r="J75" s="115">
        <f t="shared" si="17"/>
        <v>28</v>
      </c>
      <c r="K75" s="35"/>
      <c r="L75" s="105">
        <v>47119</v>
      </c>
      <c r="M75" s="105">
        <v>47483</v>
      </c>
      <c r="N75" s="58" t="s">
        <v>50</v>
      </c>
      <c r="O75" s="1"/>
      <c r="P75" s="2"/>
      <c r="Q75" s="2"/>
      <c r="R75" s="2"/>
      <c r="S75" s="2"/>
      <c r="T75" s="3"/>
      <c r="U75" s="3"/>
      <c r="V75" s="3"/>
      <c r="W75" s="3">
        <v>28</v>
      </c>
      <c r="X75" s="3"/>
      <c r="Y75" s="3"/>
      <c r="Z75" s="3"/>
      <c r="AA75" s="3"/>
      <c r="AB75" s="3"/>
      <c r="AC75" s="4"/>
    </row>
    <row r="76" spans="1:29" ht="45" x14ac:dyDescent="0.25">
      <c r="A76" s="238">
        <v>156</v>
      </c>
      <c r="B76" s="31"/>
      <c r="C76" s="65" t="s">
        <v>111</v>
      </c>
      <c r="D76" s="65" t="s">
        <v>93</v>
      </c>
      <c r="E76" s="34" t="s">
        <v>135</v>
      </c>
      <c r="F76" s="34" t="s">
        <v>136</v>
      </c>
      <c r="G76" s="34" t="s">
        <v>137</v>
      </c>
      <c r="H76" s="35"/>
      <c r="I76" s="113" t="s">
        <v>199</v>
      </c>
      <c r="J76" s="115">
        <f t="shared" ref="J76:J101" si="18">SUM(O76:AC76)</f>
        <v>11</v>
      </c>
      <c r="K76" s="35"/>
      <c r="L76" s="105">
        <v>47119</v>
      </c>
      <c r="M76" s="105">
        <v>47483</v>
      </c>
      <c r="N76" s="37" t="s">
        <v>50</v>
      </c>
      <c r="O76" s="1"/>
      <c r="P76" s="2"/>
      <c r="Q76" s="2"/>
      <c r="R76" s="2"/>
      <c r="S76" s="2"/>
      <c r="T76" s="3"/>
      <c r="U76" s="3"/>
      <c r="V76" s="3"/>
      <c r="W76" s="3">
        <v>11</v>
      </c>
      <c r="X76" s="3"/>
      <c r="Y76" s="3"/>
      <c r="Z76" s="3"/>
      <c r="AA76" s="3"/>
      <c r="AB76" s="3"/>
      <c r="AC76" s="4"/>
    </row>
    <row r="77" spans="1:29" ht="45" x14ac:dyDescent="0.25">
      <c r="A77" s="238">
        <v>157</v>
      </c>
      <c r="B77" s="31"/>
      <c r="C77" s="65" t="s">
        <v>111</v>
      </c>
      <c r="D77" s="65" t="s">
        <v>189</v>
      </c>
      <c r="E77" s="34" t="s">
        <v>138</v>
      </c>
      <c r="F77" s="34" t="s">
        <v>136</v>
      </c>
      <c r="G77" s="34" t="s">
        <v>137</v>
      </c>
      <c r="H77" s="35"/>
      <c r="I77" s="113" t="s">
        <v>199</v>
      </c>
      <c r="J77" s="115">
        <f t="shared" si="18"/>
        <v>54</v>
      </c>
      <c r="K77" s="35"/>
      <c r="L77" s="105">
        <v>47119</v>
      </c>
      <c r="M77" s="105">
        <v>47483</v>
      </c>
      <c r="N77" s="37" t="s">
        <v>50</v>
      </c>
      <c r="O77" s="1"/>
      <c r="P77" s="2"/>
      <c r="Q77" s="2"/>
      <c r="R77" s="2"/>
      <c r="S77" s="2"/>
      <c r="T77" s="3"/>
      <c r="U77" s="3"/>
      <c r="V77" s="3"/>
      <c r="W77" s="3">
        <v>54</v>
      </c>
      <c r="X77" s="3"/>
      <c r="Y77" s="3"/>
      <c r="Z77" s="3"/>
      <c r="AA77" s="3"/>
      <c r="AB77" s="3"/>
      <c r="AC77" s="4"/>
    </row>
    <row r="78" spans="1:29" ht="45" x14ac:dyDescent="0.25">
      <c r="A78" s="238">
        <v>159</v>
      </c>
      <c r="B78" s="31"/>
      <c r="C78" s="65" t="s">
        <v>116</v>
      </c>
      <c r="D78" s="65" t="s">
        <v>93</v>
      </c>
      <c r="E78" s="34" t="s">
        <v>135</v>
      </c>
      <c r="F78" s="34" t="s">
        <v>136</v>
      </c>
      <c r="G78" s="34" t="s">
        <v>137</v>
      </c>
      <c r="H78" s="35"/>
      <c r="I78" s="113" t="s">
        <v>199</v>
      </c>
      <c r="J78" s="115">
        <f t="shared" si="18"/>
        <v>11</v>
      </c>
      <c r="K78" s="35"/>
      <c r="L78" s="105">
        <v>47484</v>
      </c>
      <c r="M78" s="105">
        <v>47848</v>
      </c>
      <c r="N78" s="37" t="s">
        <v>50</v>
      </c>
      <c r="O78" s="1"/>
      <c r="P78" s="2"/>
      <c r="Q78" s="2"/>
      <c r="R78" s="2"/>
      <c r="S78" s="2"/>
      <c r="T78" s="3"/>
      <c r="U78" s="3"/>
      <c r="V78" s="3"/>
      <c r="W78" s="3"/>
      <c r="X78" s="3">
        <v>11</v>
      </c>
      <c r="Y78" s="3"/>
      <c r="Z78" s="3"/>
      <c r="AA78" s="3"/>
      <c r="AB78" s="3"/>
      <c r="AC78" s="4"/>
    </row>
    <row r="79" spans="1:29" ht="45" x14ac:dyDescent="0.25">
      <c r="A79" s="238">
        <v>160</v>
      </c>
      <c r="B79" s="31"/>
      <c r="C79" s="65" t="s">
        <v>116</v>
      </c>
      <c r="D79" s="65" t="s">
        <v>189</v>
      </c>
      <c r="E79" s="34" t="s">
        <v>138</v>
      </c>
      <c r="F79" s="34" t="s">
        <v>136</v>
      </c>
      <c r="G79" s="34" t="s">
        <v>137</v>
      </c>
      <c r="H79" s="35"/>
      <c r="I79" s="113" t="s">
        <v>199</v>
      </c>
      <c r="J79" s="115">
        <f t="shared" si="18"/>
        <v>54</v>
      </c>
      <c r="K79" s="35"/>
      <c r="L79" s="105">
        <v>47484</v>
      </c>
      <c r="M79" s="105">
        <v>47848</v>
      </c>
      <c r="N79" s="37" t="s">
        <v>50</v>
      </c>
      <c r="O79" s="1"/>
      <c r="P79" s="2"/>
      <c r="Q79" s="2"/>
      <c r="R79" s="2"/>
      <c r="S79" s="2"/>
      <c r="T79" s="3"/>
      <c r="U79" s="3"/>
      <c r="V79" s="3"/>
      <c r="W79" s="3"/>
      <c r="X79" s="3">
        <v>54</v>
      </c>
      <c r="Y79" s="3"/>
      <c r="Z79" s="3"/>
      <c r="AA79" s="3"/>
      <c r="AB79" s="3"/>
      <c r="AC79" s="4"/>
    </row>
    <row r="80" spans="1:29" ht="45" x14ac:dyDescent="0.25">
      <c r="A80" s="238">
        <v>162</v>
      </c>
      <c r="B80" s="31"/>
      <c r="C80" s="65" t="s">
        <v>117</v>
      </c>
      <c r="D80" s="65" t="s">
        <v>93</v>
      </c>
      <c r="E80" s="34" t="s">
        <v>135</v>
      </c>
      <c r="F80" s="34" t="s">
        <v>136</v>
      </c>
      <c r="G80" s="34" t="s">
        <v>137</v>
      </c>
      <c r="H80" s="35"/>
      <c r="I80" s="113" t="s">
        <v>199</v>
      </c>
      <c r="J80" s="115">
        <f t="shared" si="18"/>
        <v>22</v>
      </c>
      <c r="K80" s="35"/>
      <c r="L80" s="105">
        <v>47849</v>
      </c>
      <c r="M80" s="105">
        <v>48579</v>
      </c>
      <c r="N80" s="37" t="s">
        <v>50</v>
      </c>
      <c r="O80" s="1"/>
      <c r="P80" s="2"/>
      <c r="Q80" s="2"/>
      <c r="R80" s="2"/>
      <c r="S80" s="2"/>
      <c r="T80" s="3"/>
      <c r="U80" s="3"/>
      <c r="V80" s="3"/>
      <c r="W80" s="3"/>
      <c r="X80" s="3"/>
      <c r="Y80" s="3">
        <v>11</v>
      </c>
      <c r="Z80" s="3">
        <v>11</v>
      </c>
      <c r="AA80" s="3"/>
      <c r="AB80" s="3"/>
      <c r="AC80" s="4"/>
    </row>
    <row r="81" spans="1:29" ht="45" x14ac:dyDescent="0.25">
      <c r="A81" s="238">
        <v>163</v>
      </c>
      <c r="B81" s="31"/>
      <c r="C81" s="65" t="s">
        <v>117</v>
      </c>
      <c r="D81" s="65" t="s">
        <v>189</v>
      </c>
      <c r="E81" s="34" t="s">
        <v>138</v>
      </c>
      <c r="F81" s="34" t="s">
        <v>136</v>
      </c>
      <c r="G81" s="34" t="s">
        <v>137</v>
      </c>
      <c r="H81" s="35"/>
      <c r="I81" s="113" t="s">
        <v>199</v>
      </c>
      <c r="J81" s="115">
        <f t="shared" si="18"/>
        <v>108</v>
      </c>
      <c r="K81" s="35"/>
      <c r="L81" s="105">
        <v>47849</v>
      </c>
      <c r="M81" s="105">
        <v>48579</v>
      </c>
      <c r="N81" s="37" t="s">
        <v>50</v>
      </c>
      <c r="O81" s="1"/>
      <c r="P81" s="2"/>
      <c r="Q81" s="2"/>
      <c r="R81" s="2"/>
      <c r="S81" s="2"/>
      <c r="T81" s="3"/>
      <c r="U81" s="3"/>
      <c r="V81" s="3"/>
      <c r="W81" s="3"/>
      <c r="X81" s="3"/>
      <c r="Y81" s="3">
        <v>54</v>
      </c>
      <c r="Z81" s="3">
        <v>54</v>
      </c>
      <c r="AA81" s="3"/>
      <c r="AB81" s="3"/>
      <c r="AC81" s="4"/>
    </row>
    <row r="82" spans="1:29" ht="45" x14ac:dyDescent="0.25">
      <c r="A82" s="238">
        <v>62</v>
      </c>
      <c r="B82" s="31"/>
      <c r="C82" s="65" t="s">
        <v>67</v>
      </c>
      <c r="D82" s="65" t="s">
        <v>164</v>
      </c>
      <c r="E82" s="34" t="s">
        <v>138</v>
      </c>
      <c r="F82" s="34" t="s">
        <v>136</v>
      </c>
      <c r="G82" s="34" t="s">
        <v>137</v>
      </c>
      <c r="H82" s="35"/>
      <c r="I82" s="113" t="s">
        <v>199</v>
      </c>
      <c r="J82" s="115">
        <f>SUM(O82:AC82)</f>
        <v>140</v>
      </c>
      <c r="K82" s="36"/>
      <c r="L82" s="105">
        <v>44562</v>
      </c>
      <c r="M82" s="105">
        <v>46022</v>
      </c>
      <c r="N82" s="58" t="s">
        <v>74</v>
      </c>
      <c r="O82" s="1"/>
      <c r="P82" s="2">
        <v>35</v>
      </c>
      <c r="Q82" s="2">
        <v>35</v>
      </c>
      <c r="R82" s="2">
        <v>35</v>
      </c>
      <c r="S82" s="2">
        <v>35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238">
        <v>128</v>
      </c>
      <c r="B83" s="31"/>
      <c r="C83" s="65" t="s">
        <v>67</v>
      </c>
      <c r="D83" s="65" t="s">
        <v>164</v>
      </c>
      <c r="E83" s="34" t="s">
        <v>138</v>
      </c>
      <c r="F83" s="34" t="s">
        <v>136</v>
      </c>
      <c r="G83" s="34" t="s">
        <v>137</v>
      </c>
      <c r="H83" s="35"/>
      <c r="I83" s="113" t="s">
        <v>199</v>
      </c>
      <c r="J83" s="115">
        <f t="shared" ref="J83" si="19">SUM(O83:AC83)</f>
        <v>300</v>
      </c>
      <c r="K83" s="36"/>
      <c r="L83" s="105">
        <v>46023</v>
      </c>
      <c r="M83" s="105">
        <v>49674</v>
      </c>
      <c r="N83" s="37" t="s">
        <v>50</v>
      </c>
      <c r="O83" s="1"/>
      <c r="P83" s="2"/>
      <c r="Q83" s="2"/>
      <c r="R83" s="2"/>
      <c r="S83" s="2"/>
      <c r="T83" s="3">
        <v>30</v>
      </c>
      <c r="U83" s="3">
        <v>30</v>
      </c>
      <c r="V83" s="3">
        <v>30</v>
      </c>
      <c r="W83" s="3">
        <v>30</v>
      </c>
      <c r="X83" s="3">
        <v>30</v>
      </c>
      <c r="Y83" s="3">
        <v>30</v>
      </c>
      <c r="Z83" s="3">
        <v>30</v>
      </c>
      <c r="AA83" s="3">
        <v>30</v>
      </c>
      <c r="AB83" s="3">
        <v>30</v>
      </c>
      <c r="AC83" s="4">
        <v>30</v>
      </c>
    </row>
    <row r="84" spans="1:29" ht="45" x14ac:dyDescent="0.25">
      <c r="A84" s="238">
        <v>63</v>
      </c>
      <c r="B84" s="31"/>
      <c r="C84" s="65" t="s">
        <v>67</v>
      </c>
      <c r="D84" s="65" t="s">
        <v>166</v>
      </c>
      <c r="E84" s="34" t="s">
        <v>138</v>
      </c>
      <c r="F84" s="34" t="s">
        <v>136</v>
      </c>
      <c r="G84" s="34" t="s">
        <v>137</v>
      </c>
      <c r="H84" s="35"/>
      <c r="I84" s="113" t="s">
        <v>199</v>
      </c>
      <c r="J84" s="115">
        <f>SUM(O84:AC84)</f>
        <v>140</v>
      </c>
      <c r="K84" s="36"/>
      <c r="L84" s="105">
        <v>44562</v>
      </c>
      <c r="M84" s="105">
        <v>46022</v>
      </c>
      <c r="N84" s="58" t="s">
        <v>74</v>
      </c>
      <c r="O84" s="1"/>
      <c r="P84" s="2">
        <v>35</v>
      </c>
      <c r="Q84" s="2">
        <v>35</v>
      </c>
      <c r="R84" s="2">
        <v>35</v>
      </c>
      <c r="S84" s="2">
        <v>35</v>
      </c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238">
        <v>129</v>
      </c>
      <c r="B85" s="31"/>
      <c r="C85" s="65" t="s">
        <v>67</v>
      </c>
      <c r="D85" s="65" t="s">
        <v>166</v>
      </c>
      <c r="E85" s="34" t="s">
        <v>138</v>
      </c>
      <c r="F85" s="34" t="s">
        <v>136</v>
      </c>
      <c r="G85" s="34" t="s">
        <v>137</v>
      </c>
      <c r="H85" s="35"/>
      <c r="I85" s="113" t="s">
        <v>199</v>
      </c>
      <c r="J85" s="115">
        <f t="shared" ref="J85:J89" si="20">SUM(O85:AC85)</f>
        <v>300</v>
      </c>
      <c r="K85" s="36"/>
      <c r="L85" s="105">
        <v>46023</v>
      </c>
      <c r="M85" s="105">
        <v>49674</v>
      </c>
      <c r="N85" s="37" t="s">
        <v>50</v>
      </c>
      <c r="O85" s="1"/>
      <c r="P85" s="2"/>
      <c r="Q85" s="2"/>
      <c r="R85" s="2"/>
      <c r="S85" s="2"/>
      <c r="T85" s="3">
        <v>30</v>
      </c>
      <c r="U85" s="3">
        <v>30</v>
      </c>
      <c r="V85" s="3">
        <v>30</v>
      </c>
      <c r="W85" s="3">
        <v>30</v>
      </c>
      <c r="X85" s="3">
        <v>30</v>
      </c>
      <c r="Y85" s="3">
        <v>30</v>
      </c>
      <c r="Z85" s="3">
        <v>30</v>
      </c>
      <c r="AA85" s="3">
        <v>30</v>
      </c>
      <c r="AB85" s="3">
        <v>30</v>
      </c>
      <c r="AC85" s="4">
        <v>30</v>
      </c>
    </row>
    <row r="86" spans="1:29" ht="45" x14ac:dyDescent="0.25">
      <c r="A86" s="238">
        <v>64</v>
      </c>
      <c r="B86" s="31"/>
      <c r="C86" s="65" t="s">
        <v>68</v>
      </c>
      <c r="D86" s="65" t="s">
        <v>164</v>
      </c>
      <c r="E86" s="34" t="s">
        <v>138</v>
      </c>
      <c r="F86" s="34" t="s">
        <v>136</v>
      </c>
      <c r="G86" s="34" t="s">
        <v>137</v>
      </c>
      <c r="H86" s="35"/>
      <c r="I86" s="113" t="s">
        <v>199</v>
      </c>
      <c r="J86" s="115">
        <f t="shared" si="20"/>
        <v>312</v>
      </c>
      <c r="K86" s="36"/>
      <c r="L86" s="105">
        <v>44562</v>
      </c>
      <c r="M86" s="105">
        <v>46022</v>
      </c>
      <c r="N86" s="58" t="s">
        <v>74</v>
      </c>
      <c r="O86" s="1"/>
      <c r="P86" s="2">
        <v>78</v>
      </c>
      <c r="Q86" s="2">
        <v>78</v>
      </c>
      <c r="R86" s="2">
        <v>78</v>
      </c>
      <c r="S86" s="2">
        <v>78</v>
      </c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238">
        <v>130</v>
      </c>
      <c r="B87" s="31"/>
      <c r="C87" s="65" t="s">
        <v>68</v>
      </c>
      <c r="D87" s="65" t="s">
        <v>164</v>
      </c>
      <c r="E87" s="34" t="s">
        <v>138</v>
      </c>
      <c r="F87" s="34" t="s">
        <v>136</v>
      </c>
      <c r="G87" s="34" t="s">
        <v>137</v>
      </c>
      <c r="H87" s="35"/>
      <c r="I87" s="113" t="s">
        <v>199</v>
      </c>
      <c r="J87" s="115">
        <f>SUM(O87:AC87)</f>
        <v>670</v>
      </c>
      <c r="K87" s="36"/>
      <c r="L87" s="105">
        <v>46023</v>
      </c>
      <c r="M87" s="105">
        <v>49674</v>
      </c>
      <c r="N87" s="37" t="s">
        <v>50</v>
      </c>
      <c r="O87" s="1"/>
      <c r="P87" s="2"/>
      <c r="Q87" s="2"/>
      <c r="R87" s="2"/>
      <c r="S87" s="2"/>
      <c r="T87" s="3">
        <v>67</v>
      </c>
      <c r="U87" s="3">
        <v>67</v>
      </c>
      <c r="V87" s="3">
        <v>67</v>
      </c>
      <c r="W87" s="3">
        <v>67</v>
      </c>
      <c r="X87" s="3">
        <v>67</v>
      </c>
      <c r="Y87" s="3">
        <v>67</v>
      </c>
      <c r="Z87" s="3">
        <v>67</v>
      </c>
      <c r="AA87" s="3">
        <v>67</v>
      </c>
      <c r="AB87" s="3">
        <v>67</v>
      </c>
      <c r="AC87" s="4">
        <v>67</v>
      </c>
    </row>
    <row r="88" spans="1:29" ht="45" x14ac:dyDescent="0.25">
      <c r="A88" s="238">
        <v>65</v>
      </c>
      <c r="B88" s="31"/>
      <c r="C88" s="65" t="s">
        <v>68</v>
      </c>
      <c r="D88" s="65" t="s">
        <v>166</v>
      </c>
      <c r="E88" s="34" t="s">
        <v>138</v>
      </c>
      <c r="F88" s="34" t="s">
        <v>136</v>
      </c>
      <c r="G88" s="34" t="s">
        <v>137</v>
      </c>
      <c r="H88" s="35"/>
      <c r="I88" s="113" t="s">
        <v>199</v>
      </c>
      <c r="J88" s="115">
        <f>SUM(O88:AC88)</f>
        <v>312</v>
      </c>
      <c r="K88" s="36"/>
      <c r="L88" s="105">
        <v>44562</v>
      </c>
      <c r="M88" s="105">
        <v>46022</v>
      </c>
      <c r="N88" s="58" t="s">
        <v>74</v>
      </c>
      <c r="O88" s="1"/>
      <c r="P88" s="2">
        <v>78</v>
      </c>
      <c r="Q88" s="2">
        <v>78</v>
      </c>
      <c r="R88" s="2">
        <v>78</v>
      </c>
      <c r="S88" s="2">
        <v>78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45" x14ac:dyDescent="0.25">
      <c r="A89" s="238">
        <v>131</v>
      </c>
      <c r="B89" s="31"/>
      <c r="C89" s="65" t="s">
        <v>68</v>
      </c>
      <c r="D89" s="65" t="s">
        <v>166</v>
      </c>
      <c r="E89" s="34" t="s">
        <v>138</v>
      </c>
      <c r="F89" s="34" t="s">
        <v>136</v>
      </c>
      <c r="G89" s="34" t="s">
        <v>137</v>
      </c>
      <c r="H89" s="35"/>
      <c r="I89" s="113" t="s">
        <v>199</v>
      </c>
      <c r="J89" s="115">
        <f t="shared" si="20"/>
        <v>670</v>
      </c>
      <c r="K89" s="36"/>
      <c r="L89" s="105">
        <v>46023</v>
      </c>
      <c r="M89" s="105">
        <v>49674</v>
      </c>
      <c r="N89" s="37" t="s">
        <v>50</v>
      </c>
      <c r="O89" s="1"/>
      <c r="P89" s="2"/>
      <c r="Q89" s="2"/>
      <c r="R89" s="2"/>
      <c r="S89" s="2"/>
      <c r="T89" s="3">
        <v>67</v>
      </c>
      <c r="U89" s="3">
        <v>67</v>
      </c>
      <c r="V89" s="3">
        <v>67</v>
      </c>
      <c r="W89" s="3">
        <v>67</v>
      </c>
      <c r="X89" s="3">
        <v>67</v>
      </c>
      <c r="Y89" s="3">
        <v>67</v>
      </c>
      <c r="Z89" s="3">
        <v>67</v>
      </c>
      <c r="AA89" s="3">
        <v>67</v>
      </c>
      <c r="AB89" s="3">
        <v>67</v>
      </c>
      <c r="AC89" s="4">
        <v>67</v>
      </c>
    </row>
    <row r="90" spans="1:29" ht="45" x14ac:dyDescent="0.25">
      <c r="A90" s="238">
        <v>66</v>
      </c>
      <c r="B90" s="31"/>
      <c r="C90" s="65" t="s">
        <v>69</v>
      </c>
      <c r="D90" s="65" t="s">
        <v>164</v>
      </c>
      <c r="E90" s="34" t="s">
        <v>138</v>
      </c>
      <c r="F90" s="34" t="s">
        <v>136</v>
      </c>
      <c r="G90" s="34" t="s">
        <v>137</v>
      </c>
      <c r="H90" s="35"/>
      <c r="I90" s="113" t="s">
        <v>199</v>
      </c>
      <c r="J90" s="115">
        <f>SUM(O90:AC90)</f>
        <v>276</v>
      </c>
      <c r="K90" s="36"/>
      <c r="L90" s="105">
        <v>44562</v>
      </c>
      <c r="M90" s="105">
        <v>46022</v>
      </c>
      <c r="N90" s="58" t="s">
        <v>74</v>
      </c>
      <c r="O90" s="1"/>
      <c r="P90" s="2">
        <v>69</v>
      </c>
      <c r="Q90" s="2">
        <v>69</v>
      </c>
      <c r="R90" s="2">
        <v>69</v>
      </c>
      <c r="S90" s="2">
        <v>69</v>
      </c>
      <c r="T90" s="3"/>
      <c r="U90" s="3"/>
      <c r="V90" s="3"/>
      <c r="W90" s="3"/>
      <c r="X90" s="3"/>
      <c r="Y90" s="3"/>
      <c r="Z90" s="3"/>
      <c r="AA90" s="3"/>
      <c r="AB90" s="3"/>
      <c r="AC90" s="23"/>
    </row>
    <row r="91" spans="1:29" ht="45" x14ac:dyDescent="0.25">
      <c r="A91" s="238">
        <v>132</v>
      </c>
      <c r="B91" s="31"/>
      <c r="C91" s="65" t="s">
        <v>69</v>
      </c>
      <c r="D91" s="65" t="s">
        <v>164</v>
      </c>
      <c r="E91" s="34" t="s">
        <v>138</v>
      </c>
      <c r="F91" s="34" t="s">
        <v>136</v>
      </c>
      <c r="G91" s="34" t="s">
        <v>137</v>
      </c>
      <c r="H91" s="35"/>
      <c r="I91" s="113" t="s">
        <v>199</v>
      </c>
      <c r="J91" s="115">
        <f>SUM(O91:AC91)</f>
        <v>590</v>
      </c>
      <c r="K91" s="36"/>
      <c r="L91" s="105">
        <v>46023</v>
      </c>
      <c r="M91" s="105">
        <v>49674</v>
      </c>
      <c r="N91" s="37" t="s">
        <v>50</v>
      </c>
      <c r="O91" s="1"/>
      <c r="P91" s="2"/>
      <c r="Q91" s="2"/>
      <c r="R91" s="2"/>
      <c r="S91" s="2"/>
      <c r="T91" s="3">
        <v>59</v>
      </c>
      <c r="U91" s="3">
        <v>59</v>
      </c>
      <c r="V91" s="3">
        <v>59</v>
      </c>
      <c r="W91" s="3">
        <v>59</v>
      </c>
      <c r="X91" s="3">
        <v>59</v>
      </c>
      <c r="Y91" s="3">
        <v>59</v>
      </c>
      <c r="Z91" s="3">
        <v>59</v>
      </c>
      <c r="AA91" s="3">
        <v>59</v>
      </c>
      <c r="AB91" s="3">
        <v>59</v>
      </c>
      <c r="AC91" s="4">
        <v>59</v>
      </c>
    </row>
    <row r="92" spans="1:29" ht="45" x14ac:dyDescent="0.25">
      <c r="A92" s="238">
        <v>67</v>
      </c>
      <c r="B92" s="31"/>
      <c r="C92" s="65" t="s">
        <v>69</v>
      </c>
      <c r="D92" s="65" t="s">
        <v>166</v>
      </c>
      <c r="E92" s="34" t="s">
        <v>138</v>
      </c>
      <c r="F92" s="34" t="s">
        <v>136</v>
      </c>
      <c r="G92" s="34" t="s">
        <v>137</v>
      </c>
      <c r="H92" s="35"/>
      <c r="I92" s="113" t="s">
        <v>199</v>
      </c>
      <c r="J92" s="115">
        <f>SUM(O92:AC92)</f>
        <v>276</v>
      </c>
      <c r="K92" s="36"/>
      <c r="L92" s="105">
        <v>44562</v>
      </c>
      <c r="M92" s="105">
        <v>46022</v>
      </c>
      <c r="N92" s="58" t="s">
        <v>74</v>
      </c>
      <c r="O92" s="1"/>
      <c r="P92" s="2">
        <v>69</v>
      </c>
      <c r="Q92" s="2">
        <v>69</v>
      </c>
      <c r="R92" s="2">
        <v>69</v>
      </c>
      <c r="S92" s="2">
        <v>69</v>
      </c>
      <c r="T92" s="3"/>
      <c r="U92" s="3"/>
      <c r="V92" s="3"/>
      <c r="W92" s="3"/>
      <c r="X92" s="3"/>
      <c r="Y92" s="3"/>
      <c r="Z92" s="3"/>
      <c r="AA92" s="3"/>
      <c r="AB92" s="3"/>
      <c r="AC92" s="23"/>
    </row>
    <row r="93" spans="1:29" ht="45" x14ac:dyDescent="0.25">
      <c r="A93" s="238">
        <v>133</v>
      </c>
      <c r="B93" s="31"/>
      <c r="C93" s="65" t="s">
        <v>69</v>
      </c>
      <c r="D93" s="65" t="s">
        <v>166</v>
      </c>
      <c r="E93" s="34" t="s">
        <v>138</v>
      </c>
      <c r="F93" s="34" t="s">
        <v>136</v>
      </c>
      <c r="G93" s="34" t="s">
        <v>137</v>
      </c>
      <c r="H93" s="35"/>
      <c r="I93" s="113" t="s">
        <v>199</v>
      </c>
      <c r="J93" s="115">
        <f t="shared" ref="J93:J97" si="21">SUM(O93:AC93)</f>
        <v>590</v>
      </c>
      <c r="K93" s="36"/>
      <c r="L93" s="105">
        <v>46023</v>
      </c>
      <c r="M93" s="105">
        <v>49674</v>
      </c>
      <c r="N93" s="37" t="s">
        <v>50</v>
      </c>
      <c r="O93" s="1"/>
      <c r="P93" s="2"/>
      <c r="Q93" s="2"/>
      <c r="R93" s="2"/>
      <c r="S93" s="2"/>
      <c r="T93" s="3">
        <v>59</v>
      </c>
      <c r="U93" s="3">
        <v>59</v>
      </c>
      <c r="V93" s="3">
        <v>59</v>
      </c>
      <c r="W93" s="3">
        <v>59</v>
      </c>
      <c r="X93" s="3">
        <v>59</v>
      </c>
      <c r="Y93" s="3">
        <v>59</v>
      </c>
      <c r="Z93" s="3">
        <v>59</v>
      </c>
      <c r="AA93" s="3">
        <v>59</v>
      </c>
      <c r="AB93" s="3">
        <v>59</v>
      </c>
      <c r="AC93" s="4">
        <v>59</v>
      </c>
    </row>
    <row r="94" spans="1:29" ht="45" x14ac:dyDescent="0.25">
      <c r="A94" s="238">
        <v>68</v>
      </c>
      <c r="B94" s="31"/>
      <c r="C94" s="65" t="s">
        <v>66</v>
      </c>
      <c r="D94" s="65" t="s">
        <v>164</v>
      </c>
      <c r="E94" s="34" t="s">
        <v>138</v>
      </c>
      <c r="F94" s="34" t="s">
        <v>136</v>
      </c>
      <c r="G94" s="34" t="s">
        <v>137</v>
      </c>
      <c r="H94" s="35"/>
      <c r="I94" s="113" t="s">
        <v>199</v>
      </c>
      <c r="J94" s="115">
        <f t="shared" si="21"/>
        <v>452</v>
      </c>
      <c r="K94" s="36"/>
      <c r="L94" s="105">
        <v>44562</v>
      </c>
      <c r="M94" s="105">
        <v>46022</v>
      </c>
      <c r="N94" s="58" t="s">
        <v>74</v>
      </c>
      <c r="O94" s="1"/>
      <c r="P94" s="2">
        <v>113</v>
      </c>
      <c r="Q94" s="2">
        <v>113</v>
      </c>
      <c r="R94" s="2">
        <v>113</v>
      </c>
      <c r="S94" s="2">
        <v>113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238">
        <v>134</v>
      </c>
      <c r="B95" s="31"/>
      <c r="C95" s="65" t="s">
        <v>66</v>
      </c>
      <c r="D95" s="65" t="s">
        <v>164</v>
      </c>
      <c r="E95" s="34" t="s">
        <v>138</v>
      </c>
      <c r="F95" s="34" t="s">
        <v>136</v>
      </c>
      <c r="G95" s="34" t="s">
        <v>137</v>
      </c>
      <c r="H95" s="35"/>
      <c r="I95" s="113" t="s">
        <v>199</v>
      </c>
      <c r="J95" s="115">
        <f>SUM(O95:AC95)</f>
        <v>1700</v>
      </c>
      <c r="K95" s="36"/>
      <c r="L95" s="105">
        <v>46023</v>
      </c>
      <c r="M95" s="105">
        <v>49674</v>
      </c>
      <c r="N95" s="37" t="s">
        <v>50</v>
      </c>
      <c r="O95" s="1"/>
      <c r="P95" s="2"/>
      <c r="Q95" s="2"/>
      <c r="R95" s="2"/>
      <c r="S95" s="2"/>
      <c r="T95" s="3">
        <v>170</v>
      </c>
      <c r="U95" s="3">
        <v>170</v>
      </c>
      <c r="V95" s="3">
        <v>170</v>
      </c>
      <c r="W95" s="3">
        <v>170</v>
      </c>
      <c r="X95" s="3">
        <v>170</v>
      </c>
      <c r="Y95" s="3">
        <v>170</v>
      </c>
      <c r="Z95" s="3">
        <v>170</v>
      </c>
      <c r="AA95" s="3">
        <v>170</v>
      </c>
      <c r="AB95" s="3">
        <v>170</v>
      </c>
      <c r="AC95" s="4">
        <v>170</v>
      </c>
    </row>
    <row r="96" spans="1:29" ht="45" x14ac:dyDescent="0.25">
      <c r="A96" s="238">
        <v>69</v>
      </c>
      <c r="B96" s="31"/>
      <c r="C96" s="65" t="s">
        <v>66</v>
      </c>
      <c r="D96" s="65" t="s">
        <v>166</v>
      </c>
      <c r="E96" s="34" t="s">
        <v>138</v>
      </c>
      <c r="F96" s="34" t="s">
        <v>136</v>
      </c>
      <c r="G96" s="34" t="s">
        <v>137</v>
      </c>
      <c r="H96" s="35"/>
      <c r="I96" s="113" t="s">
        <v>199</v>
      </c>
      <c r="J96" s="115">
        <f>SUM(O96:AC96)</f>
        <v>656</v>
      </c>
      <c r="K96" s="36"/>
      <c r="L96" s="105">
        <v>44562</v>
      </c>
      <c r="M96" s="105">
        <v>46022</v>
      </c>
      <c r="N96" s="58" t="s">
        <v>74</v>
      </c>
      <c r="O96" s="1"/>
      <c r="P96" s="2">
        <v>164</v>
      </c>
      <c r="Q96" s="2">
        <v>164</v>
      </c>
      <c r="R96" s="2">
        <v>164</v>
      </c>
      <c r="S96" s="2">
        <v>164</v>
      </c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30" ht="45" x14ac:dyDescent="0.25">
      <c r="A97" s="238">
        <v>135</v>
      </c>
      <c r="B97" s="31"/>
      <c r="C97" s="65" t="s">
        <v>66</v>
      </c>
      <c r="D97" s="65" t="s">
        <v>166</v>
      </c>
      <c r="E97" s="34" t="s">
        <v>138</v>
      </c>
      <c r="F97" s="34" t="s">
        <v>136</v>
      </c>
      <c r="G97" s="34" t="s">
        <v>137</v>
      </c>
      <c r="H97" s="35"/>
      <c r="I97" s="113" t="s">
        <v>199</v>
      </c>
      <c r="J97" s="115">
        <f t="shared" si="21"/>
        <v>1690</v>
      </c>
      <c r="K97" s="36"/>
      <c r="L97" s="105">
        <v>46023</v>
      </c>
      <c r="M97" s="105">
        <v>49674</v>
      </c>
      <c r="N97" s="37" t="s">
        <v>50</v>
      </c>
      <c r="O97" s="1"/>
      <c r="P97" s="2"/>
      <c r="Q97" s="2"/>
      <c r="R97" s="2"/>
      <c r="S97" s="2"/>
      <c r="T97" s="3">
        <v>169</v>
      </c>
      <c r="U97" s="3">
        <v>169</v>
      </c>
      <c r="V97" s="3">
        <v>169</v>
      </c>
      <c r="W97" s="3">
        <v>169</v>
      </c>
      <c r="X97" s="3">
        <v>169</v>
      </c>
      <c r="Y97" s="3">
        <v>169</v>
      </c>
      <c r="Z97" s="3">
        <v>169</v>
      </c>
      <c r="AA97" s="3">
        <v>169</v>
      </c>
      <c r="AB97" s="3">
        <v>169</v>
      </c>
      <c r="AC97" s="4">
        <v>169</v>
      </c>
    </row>
    <row r="98" spans="1:30" ht="45" x14ac:dyDescent="0.25">
      <c r="A98" s="238">
        <v>70</v>
      </c>
      <c r="B98" s="31"/>
      <c r="C98" s="65" t="s">
        <v>70</v>
      </c>
      <c r="D98" s="65" t="s">
        <v>164</v>
      </c>
      <c r="E98" s="34" t="s">
        <v>138</v>
      </c>
      <c r="F98" s="34" t="s">
        <v>136</v>
      </c>
      <c r="G98" s="34" t="s">
        <v>137</v>
      </c>
      <c r="H98" s="35"/>
      <c r="I98" s="113" t="s">
        <v>199</v>
      </c>
      <c r="J98" s="115">
        <f>SUM(O98:AC98)</f>
        <v>156</v>
      </c>
      <c r="K98" s="36"/>
      <c r="L98" s="105">
        <v>44562</v>
      </c>
      <c r="M98" s="105">
        <v>46022</v>
      </c>
      <c r="N98" s="58" t="s">
        <v>74</v>
      </c>
      <c r="O98" s="1"/>
      <c r="P98" s="2">
        <v>39</v>
      </c>
      <c r="Q98" s="2">
        <v>39</v>
      </c>
      <c r="R98" s="2">
        <v>39</v>
      </c>
      <c r="S98" s="2">
        <v>39</v>
      </c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30" ht="45" x14ac:dyDescent="0.25">
      <c r="A99" s="238">
        <v>136</v>
      </c>
      <c r="B99" s="31"/>
      <c r="C99" s="65" t="s">
        <v>70</v>
      </c>
      <c r="D99" s="65" t="s">
        <v>164</v>
      </c>
      <c r="E99" s="34" t="s">
        <v>138</v>
      </c>
      <c r="F99" s="34" t="s">
        <v>136</v>
      </c>
      <c r="G99" s="34" t="s">
        <v>137</v>
      </c>
      <c r="H99" s="35"/>
      <c r="I99" s="113" t="s">
        <v>199</v>
      </c>
      <c r="J99" s="115">
        <f>SUM(O99:AC99)</f>
        <v>340</v>
      </c>
      <c r="K99" s="36"/>
      <c r="L99" s="105">
        <v>46023</v>
      </c>
      <c r="M99" s="105">
        <v>49674</v>
      </c>
      <c r="N99" s="37" t="s">
        <v>50</v>
      </c>
      <c r="O99" s="1"/>
      <c r="P99" s="2"/>
      <c r="Q99" s="2"/>
      <c r="R99" s="2"/>
      <c r="S99" s="2"/>
      <c r="T99" s="3">
        <v>34</v>
      </c>
      <c r="U99" s="3">
        <v>34</v>
      </c>
      <c r="V99" s="3">
        <v>34</v>
      </c>
      <c r="W99" s="3">
        <v>34</v>
      </c>
      <c r="X99" s="3">
        <v>34</v>
      </c>
      <c r="Y99" s="3">
        <v>34</v>
      </c>
      <c r="Z99" s="3">
        <v>34</v>
      </c>
      <c r="AA99" s="3">
        <v>34</v>
      </c>
      <c r="AB99" s="3">
        <v>34</v>
      </c>
      <c r="AC99" s="4">
        <v>34</v>
      </c>
    </row>
    <row r="100" spans="1:30" ht="45" x14ac:dyDescent="0.25">
      <c r="A100" s="238">
        <v>71</v>
      </c>
      <c r="B100" s="31"/>
      <c r="C100" s="65" t="s">
        <v>70</v>
      </c>
      <c r="D100" s="65" t="s">
        <v>166</v>
      </c>
      <c r="E100" s="34" t="s">
        <v>138</v>
      </c>
      <c r="F100" s="34" t="s">
        <v>136</v>
      </c>
      <c r="G100" s="34" t="s">
        <v>137</v>
      </c>
      <c r="H100" s="35"/>
      <c r="I100" s="113" t="s">
        <v>199</v>
      </c>
      <c r="J100" s="115">
        <f>SUM(O100:AC100)</f>
        <v>156</v>
      </c>
      <c r="K100" s="36"/>
      <c r="L100" s="105">
        <v>44562</v>
      </c>
      <c r="M100" s="105">
        <v>46022</v>
      </c>
      <c r="N100" s="58" t="s">
        <v>74</v>
      </c>
      <c r="O100" s="1"/>
      <c r="P100" s="2">
        <v>39</v>
      </c>
      <c r="Q100" s="2">
        <v>39</v>
      </c>
      <c r="R100" s="2">
        <v>39</v>
      </c>
      <c r="S100" s="2">
        <v>39</v>
      </c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30" ht="45" x14ac:dyDescent="0.25">
      <c r="A101" s="238">
        <v>137</v>
      </c>
      <c r="B101" s="31"/>
      <c r="C101" s="65" t="s">
        <v>70</v>
      </c>
      <c r="D101" s="65" t="s">
        <v>166</v>
      </c>
      <c r="E101" s="34" t="s">
        <v>138</v>
      </c>
      <c r="F101" s="34" t="s">
        <v>136</v>
      </c>
      <c r="G101" s="34" t="s">
        <v>137</v>
      </c>
      <c r="H101" s="35"/>
      <c r="I101" s="113" t="s">
        <v>199</v>
      </c>
      <c r="J101" s="115">
        <f t="shared" si="18"/>
        <v>340</v>
      </c>
      <c r="K101" s="36"/>
      <c r="L101" s="105">
        <v>46023</v>
      </c>
      <c r="M101" s="105">
        <v>49674</v>
      </c>
      <c r="N101" s="37" t="s">
        <v>50</v>
      </c>
      <c r="O101" s="1"/>
      <c r="P101" s="2"/>
      <c r="Q101" s="2"/>
      <c r="R101" s="2"/>
      <c r="S101" s="2"/>
      <c r="T101" s="3">
        <v>34</v>
      </c>
      <c r="U101" s="3">
        <v>34</v>
      </c>
      <c r="V101" s="3">
        <v>34</v>
      </c>
      <c r="W101" s="3">
        <v>34</v>
      </c>
      <c r="X101" s="3">
        <v>34</v>
      </c>
      <c r="Y101" s="3">
        <v>34</v>
      </c>
      <c r="Z101" s="3">
        <v>34</v>
      </c>
      <c r="AA101" s="3">
        <v>34</v>
      </c>
      <c r="AB101" s="3">
        <v>34</v>
      </c>
      <c r="AC101" s="4">
        <v>34</v>
      </c>
    </row>
    <row r="102" spans="1:30" x14ac:dyDescent="0.25">
      <c r="A102" s="47"/>
      <c r="B102" s="48" t="s">
        <v>3</v>
      </c>
      <c r="C102" s="43"/>
      <c r="D102" s="43"/>
      <c r="E102" s="43"/>
      <c r="F102" s="43"/>
      <c r="G102" s="43"/>
      <c r="H102" s="49"/>
      <c r="I102" s="111"/>
      <c r="J102" s="124"/>
      <c r="K102" s="49"/>
      <c r="L102" s="109"/>
      <c r="M102" s="10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50"/>
    </row>
    <row r="103" spans="1:30" s="63" customFormat="1" ht="60" x14ac:dyDescent="0.25">
      <c r="A103" s="238">
        <v>72</v>
      </c>
      <c r="B103" s="31"/>
      <c r="C103" s="137" t="s">
        <v>225</v>
      </c>
      <c r="D103" s="182" t="s">
        <v>170</v>
      </c>
      <c r="E103" s="67" t="s">
        <v>139</v>
      </c>
      <c r="F103" s="67" t="s">
        <v>140</v>
      </c>
      <c r="G103" s="67" t="s">
        <v>141</v>
      </c>
      <c r="H103" s="35"/>
      <c r="I103" s="113" t="s">
        <v>199</v>
      </c>
      <c r="J103" s="115">
        <f t="shared" ref="J103" si="22">SUM(O103:AC103)</f>
        <v>182</v>
      </c>
      <c r="K103" s="36"/>
      <c r="L103" s="105">
        <v>44562</v>
      </c>
      <c r="M103" s="105">
        <v>44926</v>
      </c>
      <c r="N103" s="55" t="s">
        <v>74</v>
      </c>
      <c r="O103" s="21"/>
      <c r="P103" s="2">
        <v>182</v>
      </c>
      <c r="Q103" s="2"/>
      <c r="R103" s="2"/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  <c r="AD103" s="27"/>
    </row>
    <row r="104" spans="1:30" s="63" customFormat="1" ht="60" x14ac:dyDescent="0.25">
      <c r="A104" s="238">
        <v>76</v>
      </c>
      <c r="B104" s="31"/>
      <c r="C104" s="65" t="s">
        <v>97</v>
      </c>
      <c r="D104" s="182" t="s">
        <v>227</v>
      </c>
      <c r="E104" s="67" t="s">
        <v>139</v>
      </c>
      <c r="F104" s="67" t="s">
        <v>140</v>
      </c>
      <c r="G104" s="67" t="s">
        <v>141</v>
      </c>
      <c r="H104" s="35"/>
      <c r="I104" s="113" t="s">
        <v>199</v>
      </c>
      <c r="J104" s="115">
        <f>SUM(O104:AC104)</f>
        <v>182</v>
      </c>
      <c r="K104" s="35"/>
      <c r="L104" s="105">
        <v>44562</v>
      </c>
      <c r="M104" s="105">
        <v>44926</v>
      </c>
      <c r="N104" s="58" t="s">
        <v>74</v>
      </c>
      <c r="O104" s="21"/>
      <c r="P104" s="2">
        <v>182</v>
      </c>
      <c r="Q104" s="2"/>
      <c r="R104" s="2"/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  <c r="AD104" s="27"/>
    </row>
    <row r="105" spans="1:30" s="63" customFormat="1" ht="60" x14ac:dyDescent="0.25">
      <c r="A105" s="238">
        <v>77</v>
      </c>
      <c r="B105" s="31"/>
      <c r="C105" s="137" t="s">
        <v>230</v>
      </c>
      <c r="D105" s="182" t="s">
        <v>208</v>
      </c>
      <c r="E105" s="67" t="s">
        <v>139</v>
      </c>
      <c r="F105" s="67" t="s">
        <v>140</v>
      </c>
      <c r="G105" s="67" t="s">
        <v>141</v>
      </c>
      <c r="H105" s="35"/>
      <c r="I105" s="113" t="s">
        <v>199</v>
      </c>
      <c r="J105" s="115">
        <f>SUM(O105:AC105)</f>
        <v>245</v>
      </c>
      <c r="K105" s="35"/>
      <c r="L105" s="105">
        <v>44562</v>
      </c>
      <c r="M105" s="105">
        <v>44926</v>
      </c>
      <c r="N105" s="55" t="s">
        <v>74</v>
      </c>
      <c r="O105" s="21"/>
      <c r="P105" s="2">
        <v>245</v>
      </c>
      <c r="Q105" s="2"/>
      <c r="R105" s="2"/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  <c r="AD105" s="27"/>
    </row>
    <row r="106" spans="1:30" s="63" customFormat="1" ht="60" x14ac:dyDescent="0.25">
      <c r="A106" s="238">
        <v>78</v>
      </c>
      <c r="B106" s="31"/>
      <c r="C106" s="137" t="s">
        <v>231</v>
      </c>
      <c r="D106" s="182" t="s">
        <v>209</v>
      </c>
      <c r="E106" s="67" t="s">
        <v>139</v>
      </c>
      <c r="F106" s="67" t="s">
        <v>140</v>
      </c>
      <c r="G106" s="67" t="s">
        <v>141</v>
      </c>
      <c r="H106" s="35"/>
      <c r="I106" s="113" t="s">
        <v>199</v>
      </c>
      <c r="J106" s="115">
        <f t="shared" ref="J106:J107" si="23">SUM(O106:AC106)</f>
        <v>245</v>
      </c>
      <c r="K106" s="36"/>
      <c r="L106" s="105">
        <v>44562</v>
      </c>
      <c r="M106" s="105">
        <v>44926</v>
      </c>
      <c r="N106" s="55" t="s">
        <v>74</v>
      </c>
      <c r="O106" s="21"/>
      <c r="P106" s="2">
        <v>245</v>
      </c>
      <c r="Q106" s="2"/>
      <c r="R106" s="2"/>
      <c r="S106" s="2"/>
      <c r="T106" s="3"/>
      <c r="U106" s="3"/>
      <c r="V106" s="3"/>
      <c r="W106" s="3"/>
      <c r="X106" s="3"/>
      <c r="Y106" s="3"/>
      <c r="Z106" s="3"/>
      <c r="AA106" s="3"/>
      <c r="AB106" s="3"/>
      <c r="AC106" s="4"/>
      <c r="AD106" s="27"/>
    </row>
    <row r="107" spans="1:30" s="63" customFormat="1" ht="60" x14ac:dyDescent="0.25">
      <c r="A107" s="238">
        <v>79</v>
      </c>
      <c r="B107" s="31"/>
      <c r="C107" s="65" t="s">
        <v>195</v>
      </c>
      <c r="D107" s="66" t="s">
        <v>170</v>
      </c>
      <c r="E107" s="67" t="s">
        <v>139</v>
      </c>
      <c r="F107" s="67" t="s">
        <v>140</v>
      </c>
      <c r="G107" s="67" t="s">
        <v>141</v>
      </c>
      <c r="H107" s="35"/>
      <c r="I107" s="113" t="s">
        <v>199</v>
      </c>
      <c r="J107" s="115">
        <f t="shared" si="23"/>
        <v>182</v>
      </c>
      <c r="K107" s="35"/>
      <c r="L107" s="105">
        <v>44562</v>
      </c>
      <c r="M107" s="105">
        <v>44926</v>
      </c>
      <c r="N107" s="55" t="s">
        <v>74</v>
      </c>
      <c r="O107" s="21"/>
      <c r="P107" s="2">
        <v>182</v>
      </c>
      <c r="Q107" s="2"/>
      <c r="R107" s="2"/>
      <c r="S107" s="2"/>
      <c r="T107" s="3"/>
      <c r="U107" s="3"/>
      <c r="V107" s="3"/>
      <c r="W107" s="3"/>
      <c r="X107" s="3"/>
      <c r="Y107" s="3"/>
      <c r="Z107" s="3"/>
      <c r="AA107" s="3"/>
      <c r="AB107" s="3"/>
      <c r="AC107" s="4"/>
      <c r="AD107" s="27"/>
    </row>
    <row r="108" spans="1:30" s="63" customFormat="1" ht="60" x14ac:dyDescent="0.25">
      <c r="A108" s="238">
        <v>80</v>
      </c>
      <c r="B108" s="31"/>
      <c r="C108" s="65" t="s">
        <v>118</v>
      </c>
      <c r="D108" s="182" t="s">
        <v>232</v>
      </c>
      <c r="E108" s="67" t="s">
        <v>139</v>
      </c>
      <c r="F108" s="67" t="s">
        <v>140</v>
      </c>
      <c r="G108" s="67" t="s">
        <v>141</v>
      </c>
      <c r="H108" s="35"/>
      <c r="I108" s="113" t="s">
        <v>199</v>
      </c>
      <c r="J108" s="115">
        <f t="shared" ref="J108:J133" si="24">SUM(O108:AC108)</f>
        <v>245</v>
      </c>
      <c r="K108" s="35"/>
      <c r="L108" s="105">
        <v>44562</v>
      </c>
      <c r="M108" s="105">
        <v>44926</v>
      </c>
      <c r="N108" s="55" t="s">
        <v>74</v>
      </c>
      <c r="O108" s="1"/>
      <c r="P108" s="2">
        <v>245</v>
      </c>
      <c r="Q108" s="2"/>
      <c r="R108" s="2"/>
      <c r="S108" s="2"/>
      <c r="T108" s="3"/>
      <c r="U108" s="3"/>
      <c r="V108" s="3"/>
      <c r="W108" s="3"/>
      <c r="X108" s="3"/>
      <c r="Y108" s="3"/>
      <c r="Z108" s="3"/>
      <c r="AA108" s="3"/>
      <c r="AB108" s="3"/>
      <c r="AC108" s="4"/>
      <c r="AD108" s="27"/>
    </row>
    <row r="109" spans="1:30" s="63" customFormat="1" ht="60" x14ac:dyDescent="0.25">
      <c r="A109" s="238">
        <v>90</v>
      </c>
      <c r="B109" s="31"/>
      <c r="C109" s="65" t="s">
        <v>100</v>
      </c>
      <c r="D109" s="66" t="s">
        <v>210</v>
      </c>
      <c r="E109" s="67" t="s">
        <v>139</v>
      </c>
      <c r="F109" s="67" t="s">
        <v>140</v>
      </c>
      <c r="G109" s="67" t="s">
        <v>141</v>
      </c>
      <c r="H109" s="35"/>
      <c r="I109" s="113" t="s">
        <v>199</v>
      </c>
      <c r="J109" s="115">
        <f t="shared" si="24"/>
        <v>63</v>
      </c>
      <c r="K109" s="35"/>
      <c r="L109" s="105">
        <v>44927</v>
      </c>
      <c r="M109" s="105">
        <v>45291</v>
      </c>
      <c r="N109" s="58" t="s">
        <v>74</v>
      </c>
      <c r="O109" s="1"/>
      <c r="P109" s="2"/>
      <c r="Q109" s="2">
        <v>63</v>
      </c>
      <c r="R109" s="2"/>
      <c r="S109" s="2"/>
      <c r="T109" s="3"/>
      <c r="U109" s="3"/>
      <c r="V109" s="3"/>
      <c r="W109" s="3"/>
      <c r="X109" s="3"/>
      <c r="Y109" s="3"/>
      <c r="Z109" s="3"/>
      <c r="AA109" s="3"/>
      <c r="AB109" s="3"/>
      <c r="AC109" s="4"/>
      <c r="AD109" s="27"/>
    </row>
    <row r="110" spans="1:30" s="63" customFormat="1" ht="60" x14ac:dyDescent="0.25">
      <c r="A110" s="238">
        <v>94</v>
      </c>
      <c r="B110" s="31"/>
      <c r="C110" s="65" t="s">
        <v>112</v>
      </c>
      <c r="D110" s="66" t="s">
        <v>210</v>
      </c>
      <c r="E110" s="67" t="s">
        <v>139</v>
      </c>
      <c r="F110" s="67" t="s">
        <v>140</v>
      </c>
      <c r="G110" s="67" t="s">
        <v>141</v>
      </c>
      <c r="H110" s="35"/>
      <c r="I110" s="113" t="s">
        <v>199</v>
      </c>
      <c r="J110" s="115">
        <f t="shared" si="24"/>
        <v>63</v>
      </c>
      <c r="K110" s="35"/>
      <c r="L110" s="105">
        <v>45292</v>
      </c>
      <c r="M110" s="105">
        <v>45657</v>
      </c>
      <c r="N110" s="58" t="s">
        <v>74</v>
      </c>
      <c r="O110" s="1"/>
      <c r="P110" s="2"/>
      <c r="Q110" s="2"/>
      <c r="R110" s="2">
        <v>63</v>
      </c>
      <c r="S110" s="2"/>
      <c r="T110" s="3"/>
      <c r="U110" s="3"/>
      <c r="V110" s="3"/>
      <c r="W110" s="3"/>
      <c r="X110" s="3"/>
      <c r="Y110" s="3"/>
      <c r="Z110" s="3"/>
      <c r="AA110" s="3"/>
      <c r="AB110" s="3"/>
      <c r="AC110" s="4"/>
      <c r="AD110" s="27"/>
    </row>
    <row r="111" spans="1:30" s="63" customFormat="1" ht="60" x14ac:dyDescent="0.25">
      <c r="A111" s="238">
        <v>103</v>
      </c>
      <c r="B111" s="31"/>
      <c r="C111" s="65" t="s">
        <v>113</v>
      </c>
      <c r="D111" s="66" t="s">
        <v>210</v>
      </c>
      <c r="E111" s="67" t="s">
        <v>139</v>
      </c>
      <c r="F111" s="67" t="s">
        <v>140</v>
      </c>
      <c r="G111" s="67" t="s">
        <v>141</v>
      </c>
      <c r="H111" s="35"/>
      <c r="I111" s="113" t="s">
        <v>199</v>
      </c>
      <c r="J111" s="115">
        <f t="shared" si="24"/>
        <v>63</v>
      </c>
      <c r="K111" s="35"/>
      <c r="L111" s="105">
        <v>45658</v>
      </c>
      <c r="M111" s="105">
        <v>46022</v>
      </c>
      <c r="N111" s="58" t="s">
        <v>74</v>
      </c>
      <c r="O111" s="1"/>
      <c r="P111" s="2"/>
      <c r="Q111" s="2"/>
      <c r="R111" s="2"/>
      <c r="S111" s="2">
        <v>63</v>
      </c>
      <c r="T111" s="3"/>
      <c r="U111" s="3"/>
      <c r="V111" s="3"/>
      <c r="W111" s="3"/>
      <c r="X111" s="3"/>
      <c r="Y111" s="3"/>
      <c r="Z111" s="3"/>
      <c r="AA111" s="3"/>
      <c r="AB111" s="3"/>
      <c r="AC111" s="4"/>
      <c r="AD111" s="27"/>
    </row>
    <row r="112" spans="1:30" s="63" customFormat="1" ht="60" x14ac:dyDescent="0.25">
      <c r="A112" s="238">
        <v>104</v>
      </c>
      <c r="B112" s="31"/>
      <c r="C112" s="65" t="s">
        <v>95</v>
      </c>
      <c r="D112" s="66" t="s">
        <v>210</v>
      </c>
      <c r="E112" s="67" t="s">
        <v>139</v>
      </c>
      <c r="F112" s="67" t="s">
        <v>140</v>
      </c>
      <c r="G112" s="67" t="s">
        <v>141</v>
      </c>
      <c r="H112" s="35"/>
      <c r="I112" s="113" t="s">
        <v>199</v>
      </c>
      <c r="J112" s="115">
        <f t="shared" si="24"/>
        <v>63</v>
      </c>
      <c r="K112" s="35"/>
      <c r="L112" s="105">
        <v>45658</v>
      </c>
      <c r="M112" s="105">
        <v>46022</v>
      </c>
      <c r="N112" s="58" t="s">
        <v>74</v>
      </c>
      <c r="O112" s="1"/>
      <c r="P112" s="2"/>
      <c r="Q112" s="2"/>
      <c r="R112" s="2"/>
      <c r="S112" s="2">
        <v>63</v>
      </c>
      <c r="T112" s="3"/>
      <c r="U112" s="3"/>
      <c r="V112" s="3"/>
      <c r="W112" s="3"/>
      <c r="X112" s="3"/>
      <c r="Y112" s="3"/>
      <c r="Z112" s="3"/>
      <c r="AA112" s="3"/>
      <c r="AB112" s="3"/>
      <c r="AC112" s="4"/>
      <c r="AD112" s="27"/>
    </row>
    <row r="113" spans="1:30" s="63" customFormat="1" ht="60" x14ac:dyDescent="0.25">
      <c r="A113" s="238">
        <v>138</v>
      </c>
      <c r="B113" s="31"/>
      <c r="C113" s="65" t="s">
        <v>114</v>
      </c>
      <c r="D113" s="66" t="s">
        <v>210</v>
      </c>
      <c r="E113" s="67" t="s">
        <v>139</v>
      </c>
      <c r="F113" s="67" t="s">
        <v>140</v>
      </c>
      <c r="G113" s="67" t="s">
        <v>141</v>
      </c>
      <c r="H113" s="35"/>
      <c r="I113" s="113" t="s">
        <v>199</v>
      </c>
      <c r="J113" s="115">
        <f t="shared" si="24"/>
        <v>63</v>
      </c>
      <c r="K113" s="35"/>
      <c r="L113" s="105">
        <v>46023</v>
      </c>
      <c r="M113" s="105">
        <v>46387</v>
      </c>
      <c r="N113" s="58" t="s">
        <v>50</v>
      </c>
      <c r="O113" s="1"/>
      <c r="P113" s="2"/>
      <c r="Q113" s="2"/>
      <c r="R113" s="2"/>
      <c r="S113" s="2"/>
      <c r="T113" s="3">
        <v>63</v>
      </c>
      <c r="U113" s="3"/>
      <c r="V113" s="3"/>
      <c r="W113" s="3"/>
      <c r="X113" s="3"/>
      <c r="Y113" s="3"/>
      <c r="Z113" s="3"/>
      <c r="AA113" s="3"/>
      <c r="AB113" s="3"/>
      <c r="AC113" s="4"/>
      <c r="AD113" s="27"/>
    </row>
    <row r="114" spans="1:30" s="63" customFormat="1" ht="60" x14ac:dyDescent="0.25">
      <c r="A114" s="238">
        <v>139</v>
      </c>
      <c r="B114" s="31"/>
      <c r="C114" s="65" t="s">
        <v>101</v>
      </c>
      <c r="D114" s="66" t="s">
        <v>210</v>
      </c>
      <c r="E114" s="67" t="s">
        <v>139</v>
      </c>
      <c r="F114" s="67" t="s">
        <v>140</v>
      </c>
      <c r="G114" s="67" t="s">
        <v>141</v>
      </c>
      <c r="H114" s="35"/>
      <c r="I114" s="113" t="s">
        <v>199</v>
      </c>
      <c r="J114" s="115">
        <f t="shared" si="24"/>
        <v>63</v>
      </c>
      <c r="K114" s="35"/>
      <c r="L114" s="105">
        <v>46023</v>
      </c>
      <c r="M114" s="105">
        <v>46387</v>
      </c>
      <c r="N114" s="58" t="s">
        <v>50</v>
      </c>
      <c r="O114" s="1"/>
      <c r="P114" s="2"/>
      <c r="Q114" s="2"/>
      <c r="R114" s="2"/>
      <c r="S114" s="2"/>
      <c r="T114" s="3">
        <v>63</v>
      </c>
      <c r="U114" s="3"/>
      <c r="V114" s="3"/>
      <c r="W114" s="3"/>
      <c r="X114" s="3"/>
      <c r="Y114" s="3"/>
      <c r="Z114" s="3"/>
      <c r="AA114" s="3"/>
      <c r="AB114" s="3"/>
      <c r="AC114" s="4"/>
      <c r="AD114" s="27"/>
    </row>
    <row r="115" spans="1:30" s="63" customFormat="1" ht="60" x14ac:dyDescent="0.25">
      <c r="A115" s="238">
        <v>146</v>
      </c>
      <c r="B115" s="31"/>
      <c r="C115" s="65" t="s">
        <v>115</v>
      </c>
      <c r="D115" s="66" t="s">
        <v>210</v>
      </c>
      <c r="E115" s="67" t="s">
        <v>139</v>
      </c>
      <c r="F115" s="67" t="s">
        <v>140</v>
      </c>
      <c r="G115" s="67" t="s">
        <v>141</v>
      </c>
      <c r="H115" s="35"/>
      <c r="I115" s="113" t="s">
        <v>199</v>
      </c>
      <c r="J115" s="115">
        <f t="shared" si="24"/>
        <v>63</v>
      </c>
      <c r="K115" s="35"/>
      <c r="L115" s="105">
        <v>46388</v>
      </c>
      <c r="M115" s="105">
        <v>46752</v>
      </c>
      <c r="N115" s="58" t="s">
        <v>50</v>
      </c>
      <c r="O115" s="1"/>
      <c r="P115" s="2"/>
      <c r="Q115" s="2"/>
      <c r="R115" s="2"/>
      <c r="S115" s="2"/>
      <c r="T115" s="3"/>
      <c r="U115" s="3">
        <v>63</v>
      </c>
      <c r="V115" s="3"/>
      <c r="W115" s="3"/>
      <c r="X115" s="3"/>
      <c r="Y115" s="3"/>
      <c r="Z115" s="3"/>
      <c r="AA115" s="3"/>
      <c r="AB115" s="3"/>
      <c r="AC115" s="4"/>
      <c r="AD115" s="27"/>
    </row>
    <row r="116" spans="1:30" s="63" customFormat="1" ht="60" x14ac:dyDescent="0.25">
      <c r="A116" s="238">
        <v>147</v>
      </c>
      <c r="B116" s="31"/>
      <c r="C116" s="65" t="s">
        <v>116</v>
      </c>
      <c r="D116" s="66" t="s">
        <v>210</v>
      </c>
      <c r="E116" s="67" t="s">
        <v>139</v>
      </c>
      <c r="F116" s="67" t="s">
        <v>140</v>
      </c>
      <c r="G116" s="67" t="s">
        <v>141</v>
      </c>
      <c r="H116" s="35"/>
      <c r="I116" s="113" t="s">
        <v>199</v>
      </c>
      <c r="J116" s="115">
        <f t="shared" si="24"/>
        <v>63</v>
      </c>
      <c r="K116" s="35"/>
      <c r="L116" s="105">
        <v>46388</v>
      </c>
      <c r="M116" s="105">
        <v>46752</v>
      </c>
      <c r="N116" s="58" t="s">
        <v>50</v>
      </c>
      <c r="O116" s="1"/>
      <c r="P116" s="2"/>
      <c r="Q116" s="2"/>
      <c r="R116" s="2"/>
      <c r="S116" s="2"/>
      <c r="T116" s="3"/>
      <c r="U116" s="3">
        <v>63</v>
      </c>
      <c r="V116" s="3"/>
      <c r="W116" s="3"/>
      <c r="X116" s="3"/>
      <c r="Y116" s="3"/>
      <c r="Z116" s="3"/>
      <c r="AA116" s="3"/>
      <c r="AB116" s="3"/>
      <c r="AC116" s="4"/>
      <c r="AD116" s="27"/>
    </row>
    <row r="117" spans="1:30" s="63" customFormat="1" ht="60" x14ac:dyDescent="0.25">
      <c r="A117" s="238">
        <v>148</v>
      </c>
      <c r="B117" s="31"/>
      <c r="C117" s="65" t="s">
        <v>117</v>
      </c>
      <c r="D117" s="66" t="s">
        <v>210</v>
      </c>
      <c r="E117" s="67" t="s">
        <v>139</v>
      </c>
      <c r="F117" s="67" t="s">
        <v>140</v>
      </c>
      <c r="G117" s="67" t="s">
        <v>141</v>
      </c>
      <c r="H117" s="35"/>
      <c r="I117" s="113" t="s">
        <v>199</v>
      </c>
      <c r="J117" s="115">
        <f t="shared" si="24"/>
        <v>63</v>
      </c>
      <c r="K117" s="35"/>
      <c r="L117" s="105">
        <v>46388</v>
      </c>
      <c r="M117" s="105">
        <v>46752</v>
      </c>
      <c r="N117" s="58" t="s">
        <v>50</v>
      </c>
      <c r="O117" s="1"/>
      <c r="P117" s="2"/>
      <c r="Q117" s="2"/>
      <c r="R117" s="2"/>
      <c r="S117" s="2"/>
      <c r="T117" s="3"/>
      <c r="U117" s="3">
        <v>63</v>
      </c>
      <c r="V117" s="3"/>
      <c r="W117" s="3"/>
      <c r="X117" s="3"/>
      <c r="Y117" s="3"/>
      <c r="Z117" s="3"/>
      <c r="AA117" s="3"/>
      <c r="AB117" s="3"/>
      <c r="AC117" s="4"/>
      <c r="AD117" s="27"/>
    </row>
    <row r="118" spans="1:30" s="63" customFormat="1" ht="60" x14ac:dyDescent="0.25">
      <c r="A118" s="238">
        <v>149</v>
      </c>
      <c r="B118" s="31"/>
      <c r="C118" s="65" t="s">
        <v>118</v>
      </c>
      <c r="D118" s="66" t="s">
        <v>210</v>
      </c>
      <c r="E118" s="67" t="s">
        <v>139</v>
      </c>
      <c r="F118" s="67" t="s">
        <v>140</v>
      </c>
      <c r="G118" s="67" t="s">
        <v>141</v>
      </c>
      <c r="H118" s="35"/>
      <c r="I118" s="113" t="s">
        <v>199</v>
      </c>
      <c r="J118" s="115">
        <f t="shared" si="24"/>
        <v>63</v>
      </c>
      <c r="K118" s="35"/>
      <c r="L118" s="105">
        <v>46388</v>
      </c>
      <c r="M118" s="105">
        <v>46752</v>
      </c>
      <c r="N118" s="58" t="s">
        <v>50</v>
      </c>
      <c r="O118" s="1"/>
      <c r="P118" s="2"/>
      <c r="Q118" s="2"/>
      <c r="R118" s="2"/>
      <c r="S118" s="2"/>
      <c r="T118" s="3"/>
      <c r="U118" s="3">
        <v>63</v>
      </c>
      <c r="V118" s="3"/>
      <c r="W118" s="3"/>
      <c r="X118" s="3"/>
      <c r="Y118" s="3"/>
      <c r="Z118" s="3"/>
      <c r="AA118" s="3"/>
      <c r="AB118" s="3"/>
      <c r="AC118" s="4"/>
      <c r="AD118" s="27"/>
    </row>
    <row r="119" spans="1:30" s="63" customFormat="1" ht="60" x14ac:dyDescent="0.25">
      <c r="A119" s="238">
        <v>152</v>
      </c>
      <c r="B119" s="31"/>
      <c r="C119" s="65" t="s">
        <v>120</v>
      </c>
      <c r="D119" s="66" t="s">
        <v>210</v>
      </c>
      <c r="E119" s="67" t="s">
        <v>139</v>
      </c>
      <c r="F119" s="67" t="s">
        <v>140</v>
      </c>
      <c r="G119" s="67" t="s">
        <v>141</v>
      </c>
      <c r="H119" s="35"/>
      <c r="I119" s="113" t="s">
        <v>199</v>
      </c>
      <c r="J119" s="115">
        <f t="shared" ref="J119:J121" si="25">SUM(O119:AB119)</f>
        <v>186</v>
      </c>
      <c r="K119" s="35"/>
      <c r="L119" s="105">
        <v>46753</v>
      </c>
      <c r="M119" s="105">
        <v>47118</v>
      </c>
      <c r="N119" s="58" t="s">
        <v>50</v>
      </c>
      <c r="O119" s="1"/>
      <c r="P119" s="2"/>
      <c r="Q119" s="2"/>
      <c r="R119" s="2"/>
      <c r="S119" s="2"/>
      <c r="T119" s="3"/>
      <c r="U119" s="3"/>
      <c r="V119" s="3">
        <v>186</v>
      </c>
      <c r="W119" s="3"/>
      <c r="X119" s="3"/>
      <c r="Y119" s="3"/>
      <c r="Z119" s="3"/>
      <c r="AA119" s="3"/>
      <c r="AB119" s="3"/>
      <c r="AC119" s="4"/>
      <c r="AD119" s="27"/>
    </row>
    <row r="120" spans="1:30" s="63" customFormat="1" ht="60" x14ac:dyDescent="0.25">
      <c r="A120" s="238">
        <v>153</v>
      </c>
      <c r="B120" s="31"/>
      <c r="C120" s="65" t="s">
        <v>108</v>
      </c>
      <c r="D120" s="66" t="s">
        <v>210</v>
      </c>
      <c r="E120" s="67" t="s">
        <v>139</v>
      </c>
      <c r="F120" s="67" t="s">
        <v>140</v>
      </c>
      <c r="G120" s="67" t="s">
        <v>141</v>
      </c>
      <c r="H120" s="35"/>
      <c r="I120" s="113" t="s">
        <v>199</v>
      </c>
      <c r="J120" s="115">
        <f t="shared" si="25"/>
        <v>186</v>
      </c>
      <c r="K120" s="35"/>
      <c r="L120" s="105">
        <v>46753</v>
      </c>
      <c r="M120" s="105">
        <v>47118</v>
      </c>
      <c r="N120" s="58" t="s">
        <v>50</v>
      </c>
      <c r="O120" s="1"/>
      <c r="P120" s="2"/>
      <c r="Q120" s="2"/>
      <c r="R120" s="2"/>
      <c r="S120" s="2"/>
      <c r="T120" s="3"/>
      <c r="U120" s="3"/>
      <c r="V120" s="3">
        <v>186</v>
      </c>
      <c r="W120" s="3"/>
      <c r="X120" s="3"/>
      <c r="Y120" s="3"/>
      <c r="Z120" s="3"/>
      <c r="AA120" s="3"/>
      <c r="AB120" s="3"/>
      <c r="AC120" s="4"/>
      <c r="AD120" s="27"/>
    </row>
    <row r="121" spans="1:30" s="63" customFormat="1" ht="60" x14ac:dyDescent="0.25">
      <c r="A121" s="238">
        <v>161</v>
      </c>
      <c r="B121" s="31"/>
      <c r="C121" s="65" t="s">
        <v>121</v>
      </c>
      <c r="D121" s="66" t="s">
        <v>210</v>
      </c>
      <c r="E121" s="67" t="s">
        <v>139</v>
      </c>
      <c r="F121" s="67" t="s">
        <v>140</v>
      </c>
      <c r="G121" s="67" t="s">
        <v>141</v>
      </c>
      <c r="H121" s="35"/>
      <c r="I121" s="113" t="s">
        <v>199</v>
      </c>
      <c r="J121" s="115">
        <f t="shared" si="25"/>
        <v>186</v>
      </c>
      <c r="K121" s="35"/>
      <c r="L121" s="105">
        <v>47484</v>
      </c>
      <c r="M121" s="105">
        <v>47848</v>
      </c>
      <c r="N121" s="58" t="s">
        <v>50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186</v>
      </c>
      <c r="Y121" s="3"/>
      <c r="Z121" s="3"/>
      <c r="AA121" s="3"/>
      <c r="AB121" s="3"/>
      <c r="AC121" s="4"/>
      <c r="AD121" s="27"/>
    </row>
    <row r="122" spans="1:30" s="63" customFormat="1" ht="60" x14ac:dyDescent="0.25">
      <c r="A122" s="238">
        <v>164</v>
      </c>
      <c r="B122" s="31"/>
      <c r="C122" s="65" t="s">
        <v>122</v>
      </c>
      <c r="D122" s="66" t="s">
        <v>210</v>
      </c>
      <c r="E122" s="67" t="s">
        <v>139</v>
      </c>
      <c r="F122" s="67" t="s">
        <v>140</v>
      </c>
      <c r="G122" s="67" t="s">
        <v>141</v>
      </c>
      <c r="H122" s="35"/>
      <c r="I122" s="113" t="s">
        <v>199</v>
      </c>
      <c r="J122" s="115">
        <f t="shared" si="24"/>
        <v>63</v>
      </c>
      <c r="K122" s="35"/>
      <c r="L122" s="105">
        <v>47849</v>
      </c>
      <c r="M122" s="105">
        <v>48213</v>
      </c>
      <c r="N122" s="58" t="s">
        <v>50</v>
      </c>
      <c r="O122" s="1"/>
      <c r="P122" s="2"/>
      <c r="Q122" s="2"/>
      <c r="R122" s="2"/>
      <c r="S122" s="2"/>
      <c r="T122" s="3"/>
      <c r="U122" s="3"/>
      <c r="V122" s="3"/>
      <c r="W122" s="3"/>
      <c r="X122" s="3"/>
      <c r="Y122" s="3">
        <v>63</v>
      </c>
      <c r="Z122" s="3"/>
      <c r="AA122" s="3"/>
      <c r="AB122" s="3"/>
      <c r="AC122" s="4"/>
      <c r="AD122" s="27"/>
    </row>
    <row r="123" spans="1:30" s="63" customFormat="1" ht="60" x14ac:dyDescent="0.25">
      <c r="A123" s="238">
        <v>165</v>
      </c>
      <c r="B123" s="31"/>
      <c r="C123" s="65" t="s">
        <v>123</v>
      </c>
      <c r="D123" s="66" t="s">
        <v>210</v>
      </c>
      <c r="E123" s="67" t="s">
        <v>139</v>
      </c>
      <c r="F123" s="67" t="s">
        <v>140</v>
      </c>
      <c r="G123" s="67" t="s">
        <v>141</v>
      </c>
      <c r="H123" s="35"/>
      <c r="I123" s="114" t="s">
        <v>199</v>
      </c>
      <c r="J123" s="115">
        <f t="shared" ref="J123" si="26">SUM(O123:AB123)</f>
        <v>372</v>
      </c>
      <c r="K123" s="35"/>
      <c r="L123" s="105">
        <v>48214</v>
      </c>
      <c r="M123" s="105">
        <v>48944</v>
      </c>
      <c r="N123" s="58" t="s">
        <v>50</v>
      </c>
      <c r="O123" s="1"/>
      <c r="P123" s="2"/>
      <c r="Q123" s="2"/>
      <c r="R123" s="2"/>
      <c r="S123" s="2"/>
      <c r="T123" s="3"/>
      <c r="U123" s="3"/>
      <c r="V123" s="3"/>
      <c r="W123" s="3"/>
      <c r="X123" s="3"/>
      <c r="Y123" s="3"/>
      <c r="Z123" s="3">
        <v>186</v>
      </c>
      <c r="AA123" s="3">
        <v>186</v>
      </c>
      <c r="AB123" s="3"/>
      <c r="AC123" s="4"/>
      <c r="AD123" s="27"/>
    </row>
    <row r="124" spans="1:30" s="63" customFormat="1" ht="60" x14ac:dyDescent="0.25">
      <c r="A124" s="238">
        <v>81</v>
      </c>
      <c r="B124" s="31"/>
      <c r="C124" s="65" t="s">
        <v>67</v>
      </c>
      <c r="D124" s="66" t="s">
        <v>210</v>
      </c>
      <c r="E124" s="67" t="s">
        <v>139</v>
      </c>
      <c r="F124" s="67" t="s">
        <v>140</v>
      </c>
      <c r="G124" s="67" t="s">
        <v>141</v>
      </c>
      <c r="H124" s="35"/>
      <c r="I124" s="113" t="s">
        <v>199</v>
      </c>
      <c r="J124" s="115">
        <f t="shared" si="24"/>
        <v>140</v>
      </c>
      <c r="K124" s="36"/>
      <c r="L124" s="105">
        <v>44562</v>
      </c>
      <c r="M124" s="105">
        <v>46022</v>
      </c>
      <c r="N124" s="58" t="s">
        <v>74</v>
      </c>
      <c r="O124" s="1"/>
      <c r="P124" s="2">
        <v>35</v>
      </c>
      <c r="Q124" s="2">
        <v>35</v>
      </c>
      <c r="R124" s="2">
        <v>35</v>
      </c>
      <c r="S124" s="2">
        <v>35</v>
      </c>
      <c r="T124" s="3"/>
      <c r="U124" s="3"/>
      <c r="V124" s="3"/>
      <c r="W124" s="3"/>
      <c r="X124" s="3"/>
      <c r="Y124" s="3"/>
      <c r="Z124" s="3"/>
      <c r="AA124" s="3"/>
      <c r="AB124" s="3"/>
      <c r="AC124" s="4"/>
      <c r="AD124" s="27"/>
    </row>
    <row r="125" spans="1:30" s="63" customFormat="1" ht="60" x14ac:dyDescent="0.25">
      <c r="A125" s="238">
        <v>140</v>
      </c>
      <c r="B125" s="31"/>
      <c r="C125" s="65" t="s">
        <v>67</v>
      </c>
      <c r="D125" s="66" t="s">
        <v>210</v>
      </c>
      <c r="E125" s="67" t="s">
        <v>139</v>
      </c>
      <c r="F125" s="67" t="s">
        <v>140</v>
      </c>
      <c r="G125" s="67" t="s">
        <v>141</v>
      </c>
      <c r="H125" s="35"/>
      <c r="I125" s="113" t="s">
        <v>199</v>
      </c>
      <c r="J125" s="115">
        <f t="shared" si="24"/>
        <v>300</v>
      </c>
      <c r="K125" s="36"/>
      <c r="L125" s="105">
        <v>46023</v>
      </c>
      <c r="M125" s="105">
        <v>49674</v>
      </c>
      <c r="N125" s="37" t="s">
        <v>50</v>
      </c>
      <c r="O125" s="1"/>
      <c r="P125" s="2"/>
      <c r="Q125" s="2"/>
      <c r="R125" s="2"/>
      <c r="S125" s="2"/>
      <c r="T125" s="3">
        <v>30</v>
      </c>
      <c r="U125" s="3">
        <v>30</v>
      </c>
      <c r="V125" s="3">
        <v>30</v>
      </c>
      <c r="W125" s="3">
        <v>30</v>
      </c>
      <c r="X125" s="3">
        <v>30</v>
      </c>
      <c r="Y125" s="3">
        <v>30</v>
      </c>
      <c r="Z125" s="3">
        <v>30</v>
      </c>
      <c r="AA125" s="3">
        <v>30</v>
      </c>
      <c r="AB125" s="3">
        <v>30</v>
      </c>
      <c r="AC125" s="4">
        <v>30</v>
      </c>
      <c r="AD125" s="27"/>
    </row>
    <row r="126" spans="1:30" s="63" customFormat="1" ht="60" x14ac:dyDescent="0.25">
      <c r="A126" s="238">
        <v>82</v>
      </c>
      <c r="B126" s="31"/>
      <c r="C126" s="65" t="s">
        <v>68</v>
      </c>
      <c r="D126" s="66" t="s">
        <v>210</v>
      </c>
      <c r="E126" s="67" t="s">
        <v>139</v>
      </c>
      <c r="F126" s="67" t="s">
        <v>140</v>
      </c>
      <c r="G126" s="67" t="s">
        <v>141</v>
      </c>
      <c r="H126" s="35"/>
      <c r="I126" s="113" t="s">
        <v>199</v>
      </c>
      <c r="J126" s="115">
        <f t="shared" si="24"/>
        <v>312</v>
      </c>
      <c r="K126" s="36"/>
      <c r="L126" s="105">
        <v>44562</v>
      </c>
      <c r="M126" s="105">
        <v>46022</v>
      </c>
      <c r="N126" s="58" t="s">
        <v>74</v>
      </c>
      <c r="O126" s="1"/>
      <c r="P126" s="2">
        <v>78</v>
      </c>
      <c r="Q126" s="2">
        <v>78</v>
      </c>
      <c r="R126" s="2">
        <v>78</v>
      </c>
      <c r="S126" s="2">
        <v>78</v>
      </c>
      <c r="T126" s="3"/>
      <c r="U126" s="3"/>
      <c r="V126" s="3"/>
      <c r="W126" s="3"/>
      <c r="X126" s="3"/>
      <c r="Y126" s="3"/>
      <c r="Z126" s="3"/>
      <c r="AA126" s="3"/>
      <c r="AB126" s="3"/>
      <c r="AC126" s="4"/>
      <c r="AD126" s="27"/>
    </row>
    <row r="127" spans="1:30" s="63" customFormat="1" ht="60" x14ac:dyDescent="0.25">
      <c r="A127" s="238">
        <v>141</v>
      </c>
      <c r="B127" s="31"/>
      <c r="C127" s="65" t="s">
        <v>68</v>
      </c>
      <c r="D127" s="66" t="s">
        <v>210</v>
      </c>
      <c r="E127" s="67" t="s">
        <v>139</v>
      </c>
      <c r="F127" s="67" t="s">
        <v>140</v>
      </c>
      <c r="G127" s="67" t="s">
        <v>141</v>
      </c>
      <c r="H127" s="35"/>
      <c r="I127" s="113" t="s">
        <v>199</v>
      </c>
      <c r="J127" s="115">
        <f t="shared" si="24"/>
        <v>670</v>
      </c>
      <c r="K127" s="36"/>
      <c r="L127" s="105">
        <v>46023</v>
      </c>
      <c r="M127" s="105">
        <v>49674</v>
      </c>
      <c r="N127" s="37" t="s">
        <v>50</v>
      </c>
      <c r="O127" s="1"/>
      <c r="P127" s="2"/>
      <c r="Q127" s="2"/>
      <c r="R127" s="2"/>
      <c r="S127" s="2"/>
      <c r="T127" s="3">
        <v>67</v>
      </c>
      <c r="U127" s="3">
        <v>67</v>
      </c>
      <c r="V127" s="3">
        <v>67</v>
      </c>
      <c r="W127" s="3">
        <v>67</v>
      </c>
      <c r="X127" s="3">
        <v>67</v>
      </c>
      <c r="Y127" s="3">
        <v>67</v>
      </c>
      <c r="Z127" s="3">
        <v>67</v>
      </c>
      <c r="AA127" s="3">
        <v>67</v>
      </c>
      <c r="AB127" s="3">
        <v>67</v>
      </c>
      <c r="AC127" s="4">
        <v>67</v>
      </c>
      <c r="AD127" s="27"/>
    </row>
    <row r="128" spans="1:30" s="63" customFormat="1" ht="60" x14ac:dyDescent="0.25">
      <c r="A128" s="238">
        <v>83</v>
      </c>
      <c r="B128" s="31"/>
      <c r="C128" s="65" t="s">
        <v>69</v>
      </c>
      <c r="D128" s="66" t="s">
        <v>210</v>
      </c>
      <c r="E128" s="67" t="s">
        <v>139</v>
      </c>
      <c r="F128" s="67" t="s">
        <v>140</v>
      </c>
      <c r="G128" s="67" t="s">
        <v>141</v>
      </c>
      <c r="H128" s="35"/>
      <c r="I128" s="113" t="s">
        <v>199</v>
      </c>
      <c r="J128" s="115">
        <f t="shared" si="24"/>
        <v>276</v>
      </c>
      <c r="K128" s="36"/>
      <c r="L128" s="105">
        <v>44562</v>
      </c>
      <c r="M128" s="105">
        <v>46022</v>
      </c>
      <c r="N128" s="58" t="s">
        <v>74</v>
      </c>
      <c r="O128" s="1"/>
      <c r="P128" s="2">
        <v>69</v>
      </c>
      <c r="Q128" s="2">
        <v>69</v>
      </c>
      <c r="R128" s="2">
        <v>69</v>
      </c>
      <c r="S128" s="2">
        <v>69</v>
      </c>
      <c r="T128" s="3"/>
      <c r="U128" s="3"/>
      <c r="V128" s="3"/>
      <c r="W128" s="3"/>
      <c r="X128" s="3"/>
      <c r="Y128" s="3"/>
      <c r="Z128" s="3"/>
      <c r="AA128" s="3"/>
      <c r="AB128" s="3"/>
      <c r="AC128" s="24"/>
      <c r="AD128" s="27"/>
    </row>
    <row r="129" spans="1:30" s="63" customFormat="1" ht="60" x14ac:dyDescent="0.25">
      <c r="A129" s="238">
        <v>142</v>
      </c>
      <c r="B129" s="31"/>
      <c r="C129" s="65" t="s">
        <v>69</v>
      </c>
      <c r="D129" s="66" t="s">
        <v>210</v>
      </c>
      <c r="E129" s="67" t="s">
        <v>139</v>
      </c>
      <c r="F129" s="67" t="s">
        <v>140</v>
      </c>
      <c r="G129" s="67" t="s">
        <v>141</v>
      </c>
      <c r="H129" s="35"/>
      <c r="I129" s="113" t="s">
        <v>199</v>
      </c>
      <c r="J129" s="115">
        <f t="shared" si="24"/>
        <v>590</v>
      </c>
      <c r="K129" s="36"/>
      <c r="L129" s="105">
        <v>46023</v>
      </c>
      <c r="M129" s="105">
        <v>49674</v>
      </c>
      <c r="N129" s="37" t="s">
        <v>50</v>
      </c>
      <c r="O129" s="1"/>
      <c r="P129" s="2"/>
      <c r="Q129" s="2"/>
      <c r="R129" s="2"/>
      <c r="S129" s="2"/>
      <c r="T129" s="3">
        <v>59</v>
      </c>
      <c r="U129" s="3">
        <v>59</v>
      </c>
      <c r="V129" s="3">
        <v>59</v>
      </c>
      <c r="W129" s="3">
        <v>59</v>
      </c>
      <c r="X129" s="3">
        <v>59</v>
      </c>
      <c r="Y129" s="3">
        <v>59</v>
      </c>
      <c r="Z129" s="3">
        <v>59</v>
      </c>
      <c r="AA129" s="3">
        <v>59</v>
      </c>
      <c r="AB129" s="3">
        <v>59</v>
      </c>
      <c r="AC129" s="4">
        <v>59</v>
      </c>
      <c r="AD129" s="27"/>
    </row>
    <row r="130" spans="1:30" s="63" customFormat="1" ht="60" x14ac:dyDescent="0.25">
      <c r="A130" s="238">
        <v>84</v>
      </c>
      <c r="B130" s="31"/>
      <c r="C130" s="65" t="s">
        <v>66</v>
      </c>
      <c r="D130" s="66" t="s">
        <v>210</v>
      </c>
      <c r="E130" s="67" t="s">
        <v>139</v>
      </c>
      <c r="F130" s="67" t="s">
        <v>140</v>
      </c>
      <c r="G130" s="67" t="s">
        <v>141</v>
      </c>
      <c r="H130" s="35"/>
      <c r="I130" s="113" t="s">
        <v>199</v>
      </c>
      <c r="J130" s="115">
        <f t="shared" si="24"/>
        <v>656</v>
      </c>
      <c r="K130" s="36"/>
      <c r="L130" s="105">
        <v>44562</v>
      </c>
      <c r="M130" s="105">
        <v>46022</v>
      </c>
      <c r="N130" s="58" t="s">
        <v>74</v>
      </c>
      <c r="O130" s="1"/>
      <c r="P130" s="2">
        <v>164</v>
      </c>
      <c r="Q130" s="2">
        <v>164</v>
      </c>
      <c r="R130" s="2">
        <v>164</v>
      </c>
      <c r="S130" s="2">
        <v>164</v>
      </c>
      <c r="T130" s="3"/>
      <c r="U130" s="3"/>
      <c r="V130" s="3"/>
      <c r="W130" s="3"/>
      <c r="X130" s="3"/>
      <c r="Y130" s="3"/>
      <c r="Z130" s="3"/>
      <c r="AA130" s="3"/>
      <c r="AB130" s="3"/>
      <c r="AC130" s="4"/>
      <c r="AD130" s="27"/>
    </row>
    <row r="131" spans="1:30" s="63" customFormat="1" ht="60" x14ac:dyDescent="0.25">
      <c r="A131" s="238">
        <v>143</v>
      </c>
      <c r="B131" s="31"/>
      <c r="C131" s="65" t="s">
        <v>66</v>
      </c>
      <c r="D131" s="66" t="s">
        <v>210</v>
      </c>
      <c r="E131" s="67" t="s">
        <v>139</v>
      </c>
      <c r="F131" s="67" t="s">
        <v>140</v>
      </c>
      <c r="G131" s="67" t="s">
        <v>141</v>
      </c>
      <c r="H131" s="35"/>
      <c r="I131" s="113" t="s">
        <v>199</v>
      </c>
      <c r="J131" s="115">
        <f t="shared" si="24"/>
        <v>1690</v>
      </c>
      <c r="K131" s="36"/>
      <c r="L131" s="105">
        <v>46023</v>
      </c>
      <c r="M131" s="105">
        <v>49674</v>
      </c>
      <c r="N131" s="37" t="s">
        <v>50</v>
      </c>
      <c r="O131" s="1"/>
      <c r="P131" s="2"/>
      <c r="Q131" s="2"/>
      <c r="R131" s="2"/>
      <c r="S131" s="2"/>
      <c r="T131" s="3">
        <v>169</v>
      </c>
      <c r="U131" s="3">
        <v>169</v>
      </c>
      <c r="V131" s="3">
        <v>169</v>
      </c>
      <c r="W131" s="3">
        <v>169</v>
      </c>
      <c r="X131" s="3">
        <v>169</v>
      </c>
      <c r="Y131" s="3">
        <v>169</v>
      </c>
      <c r="Z131" s="3">
        <v>169</v>
      </c>
      <c r="AA131" s="3">
        <v>169</v>
      </c>
      <c r="AB131" s="3">
        <v>169</v>
      </c>
      <c r="AC131" s="4">
        <v>169</v>
      </c>
      <c r="AD131" s="27"/>
    </row>
    <row r="132" spans="1:30" s="63" customFormat="1" ht="60" x14ac:dyDescent="0.25">
      <c r="A132" s="238">
        <v>85</v>
      </c>
      <c r="B132" s="31"/>
      <c r="C132" s="65" t="s">
        <v>70</v>
      </c>
      <c r="D132" s="66" t="s">
        <v>210</v>
      </c>
      <c r="E132" s="67" t="s">
        <v>139</v>
      </c>
      <c r="F132" s="67" t="s">
        <v>140</v>
      </c>
      <c r="G132" s="67" t="s">
        <v>141</v>
      </c>
      <c r="H132" s="35"/>
      <c r="I132" s="113" t="s">
        <v>199</v>
      </c>
      <c r="J132" s="115">
        <f>SUM(O132:AC132)</f>
        <v>156</v>
      </c>
      <c r="K132" s="36"/>
      <c r="L132" s="105">
        <v>44562</v>
      </c>
      <c r="M132" s="105">
        <v>46022</v>
      </c>
      <c r="N132" s="58" t="s">
        <v>74</v>
      </c>
      <c r="O132" s="1"/>
      <c r="P132" s="2">
        <v>39</v>
      </c>
      <c r="Q132" s="2">
        <v>39</v>
      </c>
      <c r="R132" s="2">
        <v>39</v>
      </c>
      <c r="S132" s="2">
        <v>39</v>
      </c>
      <c r="T132" s="3"/>
      <c r="U132" s="3"/>
      <c r="V132" s="3"/>
      <c r="W132" s="3"/>
      <c r="X132" s="3"/>
      <c r="Y132" s="3"/>
      <c r="Z132" s="3"/>
      <c r="AA132" s="3"/>
      <c r="AB132" s="3"/>
      <c r="AC132" s="4"/>
      <c r="AD132" s="27"/>
    </row>
    <row r="133" spans="1:30" s="63" customFormat="1" ht="60.75" thickBot="1" x14ac:dyDescent="0.3">
      <c r="A133" s="238">
        <v>144</v>
      </c>
      <c r="B133" s="31"/>
      <c r="C133" s="65" t="s">
        <v>70</v>
      </c>
      <c r="D133" s="66" t="s">
        <v>210</v>
      </c>
      <c r="E133" s="67" t="s">
        <v>139</v>
      </c>
      <c r="F133" s="67" t="s">
        <v>140</v>
      </c>
      <c r="G133" s="67" t="s">
        <v>141</v>
      </c>
      <c r="H133" s="35"/>
      <c r="I133" s="113" t="s">
        <v>199</v>
      </c>
      <c r="J133" s="115">
        <f t="shared" si="24"/>
        <v>340</v>
      </c>
      <c r="K133" s="36"/>
      <c r="L133" s="105">
        <v>46023</v>
      </c>
      <c r="M133" s="105">
        <v>49674</v>
      </c>
      <c r="N133" s="37" t="s">
        <v>50</v>
      </c>
      <c r="O133" s="1"/>
      <c r="P133" s="2"/>
      <c r="Q133" s="2"/>
      <c r="R133" s="2"/>
      <c r="S133" s="2"/>
      <c r="T133" s="3">
        <v>34</v>
      </c>
      <c r="U133" s="3">
        <v>34</v>
      </c>
      <c r="V133" s="3">
        <v>34</v>
      </c>
      <c r="W133" s="3">
        <v>34</v>
      </c>
      <c r="X133" s="3">
        <v>34</v>
      </c>
      <c r="Y133" s="3">
        <v>34</v>
      </c>
      <c r="Z133" s="3">
        <v>34</v>
      </c>
      <c r="AA133" s="3">
        <v>34</v>
      </c>
      <c r="AB133" s="3">
        <v>34</v>
      </c>
      <c r="AC133" s="17">
        <v>34</v>
      </c>
      <c r="AD133" s="27"/>
    </row>
    <row r="134" spans="1:30" s="97" customFormat="1" ht="15.75" thickBot="1" x14ac:dyDescent="0.3">
      <c r="A134" s="94"/>
      <c r="B134" s="95" t="s">
        <v>0</v>
      </c>
      <c r="C134" s="95"/>
      <c r="D134" s="95"/>
      <c r="E134" s="95"/>
      <c r="F134" s="95"/>
      <c r="G134" s="95"/>
      <c r="H134" s="95"/>
      <c r="I134" s="125"/>
      <c r="J134" s="125">
        <f>SUM(J14:J133)</f>
        <v>32189</v>
      </c>
      <c r="K134" s="127">
        <f>C138</f>
        <v>573</v>
      </c>
      <c r="L134" s="95"/>
      <c r="M134" s="95"/>
      <c r="N134" s="96"/>
      <c r="O134" s="13">
        <f t="shared" ref="O134:AC134" si="27">SUM(O12:O133)</f>
        <v>573</v>
      </c>
      <c r="P134" s="14">
        <f t="shared" si="27"/>
        <v>5186.95</v>
      </c>
      <c r="Q134" s="14">
        <f t="shared" si="27"/>
        <v>2117.9499999999998</v>
      </c>
      <c r="R134" s="14">
        <f t="shared" si="27"/>
        <v>1994.95</v>
      </c>
      <c r="S134" s="14">
        <f t="shared" si="27"/>
        <v>3278.95</v>
      </c>
      <c r="T134" s="15">
        <f t="shared" si="27"/>
        <v>2342.9499999999998</v>
      </c>
      <c r="U134" s="15">
        <f t="shared" si="27"/>
        <v>2133.9499999999998</v>
      </c>
      <c r="V134" s="15">
        <f t="shared" si="27"/>
        <v>2253.9499999999998</v>
      </c>
      <c r="W134" s="15">
        <f t="shared" si="27"/>
        <v>1974.95</v>
      </c>
      <c r="X134" s="15">
        <f t="shared" si="27"/>
        <v>2132.9499999999998</v>
      </c>
      <c r="Y134" s="15">
        <f t="shared" si="27"/>
        <v>2009.95</v>
      </c>
      <c r="Z134" s="15">
        <f t="shared" si="27"/>
        <v>2132.9499999999998</v>
      </c>
      <c r="AA134" s="15">
        <f t="shared" si="27"/>
        <v>2067.9499999999998</v>
      </c>
      <c r="AB134" s="15">
        <f t="shared" si="27"/>
        <v>1881.95</v>
      </c>
      <c r="AC134" s="16">
        <f t="shared" si="27"/>
        <v>1881.95</v>
      </c>
    </row>
    <row r="135" spans="1:30" ht="15.75" x14ac:dyDescent="0.25">
      <c r="A135" s="123"/>
      <c r="B135" s="69"/>
      <c r="C135" s="69"/>
      <c r="D135" s="69"/>
      <c r="E135" s="69"/>
      <c r="F135" s="69"/>
      <c r="G135" s="69"/>
      <c r="H135" s="69"/>
      <c r="I135" s="70"/>
      <c r="K135" s="98" t="s">
        <v>216</v>
      </c>
    </row>
    <row r="136" spans="1:30" s="28" customFormat="1" ht="15.75" x14ac:dyDescent="0.25">
      <c r="K136" s="99"/>
    </row>
    <row r="137" spans="1:30" s="28" customFormat="1" ht="60" x14ac:dyDescent="0.25">
      <c r="A137" s="5"/>
      <c r="B137" s="6" t="s">
        <v>212</v>
      </c>
      <c r="C137" s="6" t="s">
        <v>56</v>
      </c>
      <c r="D137" s="185" t="s">
        <v>213</v>
      </c>
      <c r="K137" s="99"/>
    </row>
    <row r="138" spans="1:30" s="28" customFormat="1" ht="15.75" x14ac:dyDescent="0.25">
      <c r="A138" s="7" t="s">
        <v>57</v>
      </c>
      <c r="B138" s="8">
        <f>O134</f>
        <v>573</v>
      </c>
      <c r="C138" s="8">
        <v>573</v>
      </c>
      <c r="D138" s="185" t="s">
        <v>217</v>
      </c>
      <c r="K138" s="99"/>
    </row>
    <row r="139" spans="1:30" s="28" customFormat="1" ht="15.75" x14ac:dyDescent="0.25">
      <c r="A139" s="7" t="s">
        <v>58</v>
      </c>
      <c r="B139" s="8">
        <f>SUM(P134:S134)</f>
        <v>12578.8</v>
      </c>
      <c r="C139" s="8">
        <f>C138*4</f>
        <v>2292</v>
      </c>
      <c r="D139" s="185" t="s">
        <v>218</v>
      </c>
      <c r="K139" s="99"/>
    </row>
    <row r="140" spans="1:30" s="28" customFormat="1" ht="15.75" thickBot="1" x14ac:dyDescent="0.3">
      <c r="A140" s="9" t="s">
        <v>59</v>
      </c>
      <c r="B140" s="10">
        <f>SUM(T134:AC134)</f>
        <v>20813.500000000004</v>
      </c>
      <c r="C140" s="10">
        <f>C138*10</f>
        <v>5730</v>
      </c>
      <c r="D140" s="186" t="s">
        <v>219</v>
      </c>
    </row>
    <row r="141" spans="1:30" s="28" customFormat="1" x14ac:dyDescent="0.25">
      <c r="A141" s="11"/>
      <c r="B141" s="12"/>
      <c r="C141" s="12"/>
    </row>
    <row r="143" spans="1:30" x14ac:dyDescent="0.25">
      <c r="B143" s="100" t="s">
        <v>16</v>
      </c>
    </row>
    <row r="144" spans="1:30" ht="45" x14ac:dyDescent="0.25">
      <c r="B144" s="101" t="s">
        <v>15</v>
      </c>
    </row>
    <row r="145" spans="2:2" ht="45" x14ac:dyDescent="0.25">
      <c r="B145" s="101" t="s">
        <v>19</v>
      </c>
    </row>
    <row r="146" spans="2:2" ht="45" x14ac:dyDescent="0.25">
      <c r="B146" s="101" t="s">
        <v>17</v>
      </c>
    </row>
    <row r="147" spans="2:2" ht="30" x14ac:dyDescent="0.25">
      <c r="B147" s="101" t="s">
        <v>18</v>
      </c>
    </row>
    <row r="149" spans="2:2" x14ac:dyDescent="0.25">
      <c r="B149" s="102" t="s">
        <v>190</v>
      </c>
    </row>
    <row r="150" spans="2:2" x14ac:dyDescent="0.25">
      <c r="B150" s="27" t="s">
        <v>24</v>
      </c>
    </row>
    <row r="151" spans="2:2" x14ac:dyDescent="0.25">
      <c r="B151" s="27" t="s">
        <v>25</v>
      </c>
    </row>
    <row r="152" spans="2:2" x14ac:dyDescent="0.25">
      <c r="B152" s="27" t="s">
        <v>26</v>
      </c>
    </row>
    <row r="153" spans="2:2" x14ac:dyDescent="0.25">
      <c r="B153" s="27" t="s">
        <v>27</v>
      </c>
    </row>
    <row r="154" spans="2:2" x14ac:dyDescent="0.25">
      <c r="B154" s="27" t="s">
        <v>28</v>
      </c>
    </row>
    <row r="155" spans="2:2" x14ac:dyDescent="0.25">
      <c r="B155" s="27" t="s">
        <v>29</v>
      </c>
    </row>
    <row r="157" spans="2:2" x14ac:dyDescent="0.25">
      <c r="B157" s="102" t="s">
        <v>191</v>
      </c>
    </row>
    <row r="158" spans="2:2" x14ac:dyDescent="0.25">
      <c r="B158" s="27" t="s">
        <v>21</v>
      </c>
    </row>
    <row r="159" spans="2:2" x14ac:dyDescent="0.25">
      <c r="B159" s="27" t="s">
        <v>22</v>
      </c>
    </row>
    <row r="160" spans="2:2" x14ac:dyDescent="0.25">
      <c r="B160" s="27" t="s">
        <v>23</v>
      </c>
    </row>
  </sheetData>
  <mergeCells count="48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S10:S11"/>
    <mergeCell ref="T10:T11"/>
    <mergeCell ref="U10:U11"/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44"/>
  <sheetViews>
    <sheetView showGridLines="0" showZeros="0" tabSelected="1" zoomScale="68" zoomScaleNormal="68" workbookViewId="0">
      <selection activeCell="A12" sqref="A12"/>
    </sheetView>
  </sheetViews>
  <sheetFormatPr defaultRowHeight="15" x14ac:dyDescent="0.25"/>
  <cols>
    <col min="1" max="1" width="8.7109375" style="27" customWidth="1"/>
    <col min="2" max="2" width="36.5703125" style="27" customWidth="1"/>
    <col min="3" max="3" width="44" style="27" customWidth="1"/>
    <col min="4" max="4" width="45.42578125" style="27" customWidth="1"/>
    <col min="5" max="5" width="41.7109375" style="27" customWidth="1"/>
    <col min="6" max="6" width="47" style="27" customWidth="1"/>
    <col min="7" max="7" width="26.42578125" style="27" customWidth="1"/>
    <col min="8" max="8" width="20.42578125" style="27" customWidth="1"/>
    <col min="9" max="9" width="24" style="27" customWidth="1"/>
    <col min="10" max="10" width="17" style="27" customWidth="1"/>
    <col min="11" max="11" width="13.42578125" style="27" customWidth="1"/>
    <col min="12" max="12" width="19.5703125" style="27" customWidth="1"/>
    <col min="13" max="13" width="16" style="27" customWidth="1"/>
    <col min="14" max="14" width="23.42578125" style="27" customWidth="1"/>
    <col min="15" max="15" width="13.140625" style="27" customWidth="1"/>
    <col min="16" max="29" width="9.140625" style="27" customWidth="1"/>
    <col min="30" max="16384" width="9.140625" style="27"/>
  </cols>
  <sheetData>
    <row r="1" spans="1:29" x14ac:dyDescent="0.25">
      <c r="A1" s="198" t="s">
        <v>214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200"/>
    </row>
    <row r="2" spans="1:29" x14ac:dyDescent="0.25">
      <c r="A2" s="201" t="s">
        <v>46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3"/>
    </row>
    <row r="3" spans="1:29" x14ac:dyDescent="0.25">
      <c r="A3" s="191" t="s">
        <v>30</v>
      </c>
      <c r="B3" s="192"/>
      <c r="C3" s="192"/>
      <c r="D3" s="192"/>
      <c r="E3" s="192"/>
      <c r="F3" s="192"/>
      <c r="G3" s="192"/>
      <c r="H3" s="192"/>
      <c r="I3" s="192"/>
      <c r="J3" s="192"/>
      <c r="K3" s="204" t="s">
        <v>60</v>
      </c>
      <c r="L3" s="204"/>
      <c r="M3" s="204"/>
      <c r="N3" s="204"/>
      <c r="O3" s="204"/>
      <c r="P3" s="204"/>
      <c r="Q3" s="204"/>
      <c r="R3" s="204" t="s">
        <v>192</v>
      </c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5"/>
    </row>
    <row r="4" spans="1:29" x14ac:dyDescent="0.25">
      <c r="A4" s="191" t="s">
        <v>31</v>
      </c>
      <c r="B4" s="192"/>
      <c r="C4" s="192"/>
      <c r="D4" s="192"/>
      <c r="E4" s="192"/>
      <c r="F4" s="192"/>
      <c r="G4" s="192"/>
      <c r="H4" s="192"/>
      <c r="I4" s="192"/>
      <c r="J4" s="192"/>
      <c r="K4" s="213" t="s">
        <v>47</v>
      </c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5"/>
    </row>
    <row r="5" spans="1:29" x14ac:dyDescent="0.25">
      <c r="A5" s="191" t="s">
        <v>45</v>
      </c>
      <c r="B5" s="192"/>
      <c r="C5" s="192"/>
      <c r="D5" s="192"/>
      <c r="E5" s="192"/>
      <c r="F5" s="192"/>
      <c r="G5" s="192"/>
      <c r="H5" s="192"/>
      <c r="I5" s="192"/>
      <c r="J5" s="192"/>
      <c r="K5" s="204" t="s">
        <v>48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5"/>
    </row>
    <row r="6" spans="1:29" x14ac:dyDescent="0.25">
      <c r="A6" s="191" t="s">
        <v>32</v>
      </c>
      <c r="B6" s="192"/>
      <c r="C6" s="192"/>
      <c r="D6" s="192"/>
      <c r="E6" s="192"/>
      <c r="F6" s="192"/>
      <c r="G6" s="192"/>
      <c r="H6" s="192"/>
      <c r="I6" s="192"/>
      <c r="J6" s="192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5"/>
    </row>
    <row r="7" spans="1:29" x14ac:dyDescent="0.25">
      <c r="A7" s="191" t="s">
        <v>33</v>
      </c>
      <c r="B7" s="192"/>
      <c r="C7" s="192"/>
      <c r="D7" s="192"/>
      <c r="E7" s="192"/>
      <c r="F7" s="192"/>
      <c r="G7" s="192"/>
      <c r="H7" s="192"/>
      <c r="I7" s="192"/>
      <c r="J7" s="192"/>
      <c r="K7" s="204" t="s">
        <v>161</v>
      </c>
      <c r="L7" s="204"/>
      <c r="M7" s="204"/>
      <c r="N7" s="204"/>
      <c r="O7" s="204"/>
      <c r="P7" s="204"/>
      <c r="Q7" s="204"/>
      <c r="R7" s="204" t="s">
        <v>61</v>
      </c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5"/>
    </row>
    <row r="8" spans="1:29" x14ac:dyDescent="0.25">
      <c r="A8" s="191" t="s">
        <v>6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206"/>
    </row>
    <row r="9" spans="1:29" s="28" customFormat="1" ht="30" x14ac:dyDescent="0.25">
      <c r="A9" s="195" t="s">
        <v>34</v>
      </c>
      <c r="B9" s="220" t="s">
        <v>51</v>
      </c>
      <c r="C9" s="221"/>
      <c r="D9" s="195"/>
      <c r="E9" s="224" t="s">
        <v>52</v>
      </c>
      <c r="F9" s="225"/>
      <c r="G9" s="226"/>
      <c r="H9" s="214" t="s">
        <v>35</v>
      </c>
      <c r="I9" s="214" t="s">
        <v>36</v>
      </c>
      <c r="J9" s="103" t="s">
        <v>37</v>
      </c>
      <c r="K9" s="214" t="s">
        <v>215</v>
      </c>
      <c r="L9" s="214" t="s">
        <v>38</v>
      </c>
      <c r="M9" s="214"/>
      <c r="N9" s="103" t="s">
        <v>39</v>
      </c>
      <c r="O9" s="214" t="s">
        <v>40</v>
      </c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5"/>
    </row>
    <row r="10" spans="1:29" s="28" customFormat="1" x14ac:dyDescent="0.25">
      <c r="A10" s="196"/>
      <c r="B10" s="222"/>
      <c r="C10" s="223"/>
      <c r="D10" s="196"/>
      <c r="E10" s="224" t="s">
        <v>53</v>
      </c>
      <c r="F10" s="224" t="s">
        <v>54</v>
      </c>
      <c r="G10" s="228" t="s">
        <v>55</v>
      </c>
      <c r="H10" s="214"/>
      <c r="I10" s="214"/>
      <c r="J10" s="230" t="s">
        <v>41</v>
      </c>
      <c r="K10" s="214"/>
      <c r="L10" s="216" t="s">
        <v>42</v>
      </c>
      <c r="M10" s="216" t="s">
        <v>43</v>
      </c>
      <c r="N10" s="209" t="s">
        <v>44</v>
      </c>
      <c r="O10" s="193">
        <v>1</v>
      </c>
      <c r="P10" s="211">
        <v>2</v>
      </c>
      <c r="Q10" s="211">
        <v>3</v>
      </c>
      <c r="R10" s="211">
        <v>4</v>
      </c>
      <c r="S10" s="211">
        <v>5</v>
      </c>
      <c r="T10" s="207">
        <v>6</v>
      </c>
      <c r="U10" s="207">
        <v>7</v>
      </c>
      <c r="V10" s="207">
        <v>8</v>
      </c>
      <c r="W10" s="207">
        <v>9</v>
      </c>
      <c r="X10" s="207">
        <v>10</v>
      </c>
      <c r="Y10" s="207">
        <v>11</v>
      </c>
      <c r="Z10" s="207">
        <v>12</v>
      </c>
      <c r="AA10" s="207">
        <v>13</v>
      </c>
      <c r="AB10" s="207">
        <v>14</v>
      </c>
      <c r="AC10" s="218">
        <v>15</v>
      </c>
    </row>
    <row r="11" spans="1:29" s="28" customFormat="1" ht="15.75" thickBot="1" x14ac:dyDescent="0.3">
      <c r="A11" s="197"/>
      <c r="B11" s="153" t="s">
        <v>12</v>
      </c>
      <c r="C11" s="153" t="s">
        <v>20</v>
      </c>
      <c r="D11" s="153" t="s">
        <v>13</v>
      </c>
      <c r="E11" s="232"/>
      <c r="F11" s="232"/>
      <c r="G11" s="229"/>
      <c r="H11" s="227"/>
      <c r="I11" s="227"/>
      <c r="J11" s="231"/>
      <c r="K11" s="227"/>
      <c r="L11" s="217"/>
      <c r="M11" s="217"/>
      <c r="N11" s="210"/>
      <c r="O11" s="194"/>
      <c r="P11" s="212"/>
      <c r="Q11" s="212"/>
      <c r="R11" s="212"/>
      <c r="S11" s="212"/>
      <c r="T11" s="208"/>
      <c r="U11" s="208"/>
      <c r="V11" s="208"/>
      <c r="W11" s="208"/>
      <c r="X11" s="208"/>
      <c r="Y11" s="208"/>
      <c r="Z11" s="208"/>
      <c r="AA11" s="208"/>
      <c r="AB11" s="208"/>
      <c r="AC11" s="219"/>
    </row>
    <row r="12" spans="1:29" ht="45" x14ac:dyDescent="0.25">
      <c r="A12" s="238">
        <f>Zalaszentgrót!A12</f>
        <v>1</v>
      </c>
      <c r="B12" s="31">
        <f>Zalaszentgrót!B12</f>
        <v>0</v>
      </c>
      <c r="C12" s="51" t="str">
        <f>Zalaszentgrót!C12</f>
        <v>Zalaszentgrót</v>
      </c>
      <c r="D12" s="181" t="str">
        <f>Zalaszentgrót!D12</f>
        <v>Rendkívüli helyzetből adódó azonnali feladatok (max. 15%)</v>
      </c>
      <c r="E12" s="33" t="str">
        <f>Zalaszentgrót!E12</f>
        <v>Jelenállapot nem felmérhető.</v>
      </c>
      <c r="F12" s="52" t="str">
        <f>Zalaszentgrót!F12</f>
        <v>Előre nem látható (váratlan) meghíbásodások megszüntetése, tönkrement gépek pótlása, a folyamatos üzem fentatása érdekében.</v>
      </c>
      <c r="G12" s="52" t="str">
        <f>Zalaszentgrót!G12</f>
        <v>A megfelelő műszaki állapot elérve az üzembiztonság érdekében .</v>
      </c>
      <c r="H12" s="53">
        <f>Zalaszentgrót!H12</f>
        <v>0</v>
      </c>
      <c r="I12" s="112" t="str">
        <f>Zalaszentgrót!I12</f>
        <v>Zalaszentgrót</v>
      </c>
      <c r="J12" s="115">
        <f>Zalaszentgrót!J12</f>
        <v>30847.5</v>
      </c>
      <c r="K12" s="54">
        <f>Zalaszentgrót!K12</f>
        <v>0</v>
      </c>
      <c r="L12" s="106">
        <f>Zalaszentgrót!L12</f>
        <v>44197</v>
      </c>
      <c r="M12" s="107">
        <f>Zalaszentgrót!M12</f>
        <v>49674</v>
      </c>
      <c r="N12" s="55">
        <f>Zalaszentgrót!N12</f>
        <v>0</v>
      </c>
      <c r="O12" s="21">
        <f>Zalaszentgrót!O12</f>
        <v>2056.5</v>
      </c>
      <c r="P12" s="120">
        <f>Zalaszentgrót!P12</f>
        <v>2056.5</v>
      </c>
      <c r="Q12" s="120">
        <f>Zalaszentgrót!Q12</f>
        <v>2056.5</v>
      </c>
      <c r="R12" s="120">
        <f>Zalaszentgrót!R12</f>
        <v>2056.5</v>
      </c>
      <c r="S12" s="120">
        <f>Zalaszentgrót!S12</f>
        <v>2056.5</v>
      </c>
      <c r="T12" s="3">
        <f>Zalaszentgrót!T12</f>
        <v>2056.5</v>
      </c>
      <c r="U12" s="3">
        <f>Zalaszentgrót!U12</f>
        <v>2056.5</v>
      </c>
      <c r="V12" s="3">
        <f>Zalaszentgrót!V12</f>
        <v>2056.5</v>
      </c>
      <c r="W12" s="3">
        <f>Zalaszentgrót!W12</f>
        <v>2056.5</v>
      </c>
      <c r="X12" s="3">
        <f>Zalaszentgrót!X12</f>
        <v>2056.5</v>
      </c>
      <c r="Y12" s="3">
        <f>Zalaszentgrót!Y12</f>
        <v>2056.5</v>
      </c>
      <c r="Z12" s="3">
        <f>Zalaszentgrót!Z12</f>
        <v>2056.5</v>
      </c>
      <c r="AA12" s="3">
        <f>Zalaszentgrót!AA12</f>
        <v>2056.5</v>
      </c>
      <c r="AB12" s="3">
        <f>Zalaszentgrót!AB12</f>
        <v>2056.5</v>
      </c>
      <c r="AC12" s="4">
        <f>Zalaszentgrót!AC12</f>
        <v>2056.5</v>
      </c>
    </row>
    <row r="13" spans="1:29" ht="45" x14ac:dyDescent="0.25">
      <c r="A13" s="238">
        <f>Pakod!A12</f>
        <v>1</v>
      </c>
      <c r="B13" s="31">
        <f>Pakod!B12</f>
        <v>0</v>
      </c>
      <c r="C13" s="51" t="str">
        <f>Pakod!C12</f>
        <v>Pakod</v>
      </c>
      <c r="D13" s="181" t="str">
        <f>Pakod!D12</f>
        <v>Rendkívüli helyzetből adódó azonnali feladatok (max. 15%)</v>
      </c>
      <c r="E13" s="33" t="str">
        <f>Pakod!E12</f>
        <v>Jelen állapot nem felmérhető.</v>
      </c>
      <c r="F13" s="52" t="str">
        <f>Pakod!F12</f>
        <v>Előre nem látható (váratlan) meghíbásodások megszüntetése, tönkrement gépek pótlása, a folyamatos üzem fentatása érdekében.</v>
      </c>
      <c r="G13" s="52" t="str">
        <f>Pakod!G12</f>
        <v>A megfelelő műszaki állapot elérve az üzembiztonság érdekében .</v>
      </c>
      <c r="H13" s="53">
        <f>Pakod!H12</f>
        <v>0</v>
      </c>
      <c r="I13" s="112" t="str">
        <f>Pakod!I12</f>
        <v>Pakod</v>
      </c>
      <c r="J13" s="115">
        <f>Pakod!J12</f>
        <v>3190.4999999999991</v>
      </c>
      <c r="K13" s="54">
        <f>Pakod!K12</f>
        <v>0</v>
      </c>
      <c r="L13" s="106">
        <f>Pakod!L12</f>
        <v>44197</v>
      </c>
      <c r="M13" s="107">
        <f>Pakod!M12</f>
        <v>49674</v>
      </c>
      <c r="N13" s="55">
        <f>Pakod!N12</f>
        <v>0</v>
      </c>
      <c r="O13" s="21">
        <f>Pakod!O12</f>
        <v>212.7</v>
      </c>
      <c r="P13" s="120">
        <f>Pakod!P12</f>
        <v>212.7</v>
      </c>
      <c r="Q13" s="120">
        <f>Pakod!Q12</f>
        <v>212.7</v>
      </c>
      <c r="R13" s="120">
        <f>Pakod!R12</f>
        <v>212.7</v>
      </c>
      <c r="S13" s="120">
        <f>Pakod!S12</f>
        <v>212.7</v>
      </c>
      <c r="T13" s="3">
        <f>Pakod!T12</f>
        <v>212.7</v>
      </c>
      <c r="U13" s="3">
        <f>Pakod!U12</f>
        <v>212.7</v>
      </c>
      <c r="V13" s="3">
        <f>Pakod!V12</f>
        <v>212.7</v>
      </c>
      <c r="W13" s="3">
        <f>Pakod!W12</f>
        <v>212.7</v>
      </c>
      <c r="X13" s="3">
        <f>Pakod!X12</f>
        <v>212.7</v>
      </c>
      <c r="Y13" s="3">
        <f>Pakod!Y12</f>
        <v>212.7</v>
      </c>
      <c r="Z13" s="3">
        <f>Pakod!Z12</f>
        <v>212.7</v>
      </c>
      <c r="AA13" s="3">
        <f>Pakod!AA12</f>
        <v>212.7</v>
      </c>
      <c r="AB13" s="3">
        <f>Pakod!AB12</f>
        <v>212.7</v>
      </c>
      <c r="AC13" s="4">
        <f>Pakod!AC12</f>
        <v>212.7</v>
      </c>
    </row>
    <row r="14" spans="1:29" ht="45" x14ac:dyDescent="0.25">
      <c r="A14" s="238">
        <f>Zalabér!A12</f>
        <v>1</v>
      </c>
      <c r="B14" s="31">
        <f>Zalabér!B12</f>
        <v>0</v>
      </c>
      <c r="C14" s="51" t="str">
        <f>Zalabér!C12</f>
        <v>Zalabér</v>
      </c>
      <c r="D14" s="181" t="str">
        <f>Zalabér!D12</f>
        <v>Rendkívüli helyzetből adódó azonnali feladatok (max. 15%)</v>
      </c>
      <c r="E14" s="33" t="str">
        <f>Zalabér!E12</f>
        <v>Jelenállapot nem felmérhető.</v>
      </c>
      <c r="F14" s="52" t="str">
        <f>Zalabér!F12</f>
        <v>Előre nem látható (váratlan) meghíbásodások megszüntetése, tönkrement gépek pótlása, a folyamatos üzem fentatása érdekében.</v>
      </c>
      <c r="G14" s="52" t="str">
        <f>Zalabér!G12</f>
        <v>A megfelelő műszaki állapot elérve az üzembiztonság érdekében .</v>
      </c>
      <c r="H14" s="53">
        <f>Zalabér!H12</f>
        <v>0</v>
      </c>
      <c r="I14" s="112" t="str">
        <f>Zalabér!I12</f>
        <v>Zalabér</v>
      </c>
      <c r="J14" s="115">
        <f>Zalabér!J12</f>
        <v>2952.0000000000005</v>
      </c>
      <c r="K14" s="54">
        <f>Zalabér!K12</f>
        <v>0</v>
      </c>
      <c r="L14" s="106">
        <f>Zalabér!L12</f>
        <v>44197</v>
      </c>
      <c r="M14" s="107">
        <f>Zalabér!M12</f>
        <v>49674</v>
      </c>
      <c r="N14" s="55">
        <f>Zalabér!N12</f>
        <v>0</v>
      </c>
      <c r="O14" s="21">
        <f>Zalabér!O12</f>
        <v>196.79999999999998</v>
      </c>
      <c r="P14" s="120">
        <f>Zalabér!P12</f>
        <v>196.79999999999998</v>
      </c>
      <c r="Q14" s="120">
        <f>Zalabér!Q12</f>
        <v>196.79999999999998</v>
      </c>
      <c r="R14" s="120">
        <f>Zalabér!R12</f>
        <v>196.79999999999998</v>
      </c>
      <c r="S14" s="120">
        <f>Zalabér!S12</f>
        <v>196.79999999999998</v>
      </c>
      <c r="T14" s="3">
        <f>Zalabér!T12</f>
        <v>196.79999999999998</v>
      </c>
      <c r="U14" s="3">
        <f>Zalabér!U12</f>
        <v>196.79999999999998</v>
      </c>
      <c r="V14" s="3">
        <f>Zalabér!V12</f>
        <v>196.79999999999998</v>
      </c>
      <c r="W14" s="3">
        <f>Zalabér!W12</f>
        <v>196.79999999999998</v>
      </c>
      <c r="X14" s="3">
        <f>Zalabér!X12</f>
        <v>196.79999999999998</v>
      </c>
      <c r="Y14" s="3">
        <f>Zalabér!Y12</f>
        <v>196.79999999999998</v>
      </c>
      <c r="Z14" s="3">
        <f>Zalabér!Z12</f>
        <v>196.79999999999998</v>
      </c>
      <c r="AA14" s="3">
        <f>Zalabér!AA12</f>
        <v>196.79999999999998</v>
      </c>
      <c r="AB14" s="3">
        <f>Zalabér!AB12</f>
        <v>196.79999999999998</v>
      </c>
      <c r="AC14" s="4">
        <f>Zalabér!AC12</f>
        <v>196.79999999999998</v>
      </c>
    </row>
    <row r="15" spans="1:29" ht="45" x14ac:dyDescent="0.25">
      <c r="A15" s="238">
        <f>Zalavég!A12</f>
        <v>1</v>
      </c>
      <c r="B15" s="31">
        <f>Zalavég!B12</f>
        <v>0</v>
      </c>
      <c r="C15" s="51" t="str">
        <f>Zalavég!C12</f>
        <v>Zalavég</v>
      </c>
      <c r="D15" s="181" t="str">
        <f>Zalavég!D12</f>
        <v>Rendkívüli helyzetből adódó azonnali feladatok (max. 15%)</v>
      </c>
      <c r="E15" s="33" t="str">
        <f>Zalavég!E12</f>
        <v>Jelenállapot nem felmérhető.</v>
      </c>
      <c r="F15" s="52" t="str">
        <f>Zalavég!F12</f>
        <v>Előre nem látható (váratlan) meghíbásodások megszüntetése, tönkrement gépek pótlása, a folyamatos üzem fentatása érdekében.</v>
      </c>
      <c r="G15" s="52" t="str">
        <f>Zalavég!G12</f>
        <v>A megfelelő műszaki állapot elérve az üzembiztonság érdekében .</v>
      </c>
      <c r="H15" s="53">
        <f>Zalavég!H12</f>
        <v>0</v>
      </c>
      <c r="I15" s="112" t="str">
        <f>Zalavég!I12</f>
        <v>Zalavég</v>
      </c>
      <c r="J15" s="115">
        <f>Zalavég!J12</f>
        <v>1693.3000000000006</v>
      </c>
      <c r="K15" s="54">
        <f>Zalavég!K12</f>
        <v>0</v>
      </c>
      <c r="L15" s="106">
        <f>Zalavég!L12</f>
        <v>44197</v>
      </c>
      <c r="M15" s="107">
        <f>Zalavég!M12</f>
        <v>49674</v>
      </c>
      <c r="N15" s="55">
        <f>Zalavég!N12</f>
        <v>0</v>
      </c>
      <c r="O15" s="21">
        <f>Zalavég!O12</f>
        <v>490</v>
      </c>
      <c r="P15" s="120">
        <f>Zalavég!P12</f>
        <v>85.95</v>
      </c>
      <c r="Q15" s="120">
        <f>Zalavég!Q12</f>
        <v>85.95</v>
      </c>
      <c r="R15" s="120">
        <f>Zalavég!R12</f>
        <v>85.95</v>
      </c>
      <c r="S15" s="120">
        <f>Zalavég!S12</f>
        <v>85.95</v>
      </c>
      <c r="T15" s="3">
        <f>Zalavég!T12</f>
        <v>85.95</v>
      </c>
      <c r="U15" s="3">
        <f>Zalavég!U12</f>
        <v>85.95</v>
      </c>
      <c r="V15" s="3">
        <f>Zalavég!V12</f>
        <v>85.95</v>
      </c>
      <c r="W15" s="3">
        <f>Zalavég!W12</f>
        <v>85.95</v>
      </c>
      <c r="X15" s="3">
        <f>Zalavég!X12</f>
        <v>85.95</v>
      </c>
      <c r="Y15" s="3">
        <f>Zalavég!Y12</f>
        <v>85.95</v>
      </c>
      <c r="Z15" s="3">
        <f>Zalavég!Z12</f>
        <v>85.95</v>
      </c>
      <c r="AA15" s="3">
        <f>Zalavég!AA12</f>
        <v>85.95</v>
      </c>
      <c r="AB15" s="3">
        <f>Zalavég!AB12</f>
        <v>85.95</v>
      </c>
      <c r="AC15" s="4">
        <f>Zalavég!AC12</f>
        <v>85.95</v>
      </c>
    </row>
    <row r="16" spans="1:29" ht="45" x14ac:dyDescent="0.25">
      <c r="A16" s="238">
        <f>Batyk!A12</f>
        <v>1</v>
      </c>
      <c r="B16" s="31">
        <f>Batyk!B12</f>
        <v>0</v>
      </c>
      <c r="C16" s="51" t="str">
        <f>Batyk!C12</f>
        <v>Batyk</v>
      </c>
      <c r="D16" s="181" t="str">
        <f>Batyk!D12</f>
        <v>Rendkívüli helyzetből adódó azonnali feladatok (max. 15%)</v>
      </c>
      <c r="E16" s="33" t="str">
        <f>Batyk!E12</f>
        <v>Jelenállapot nem felmérhető.</v>
      </c>
      <c r="F16" s="52" t="str">
        <f>Batyk!F12</f>
        <v>Előre nem látható (váratlan) meghíbásodások megszüntetése, tönkrement gépek pótlása, a folyamatos üzem fentatása érdekében.</v>
      </c>
      <c r="G16" s="52" t="str">
        <f>Batyk!G12</f>
        <v>A megfelelő műszaki állapot elérve az üzembiztonság érdekében .</v>
      </c>
      <c r="H16" s="53">
        <f>Batyk!H12</f>
        <v>0</v>
      </c>
      <c r="I16" s="112" t="str">
        <f>Batyk!I12</f>
        <v>Batyk</v>
      </c>
      <c r="J16" s="115">
        <f>Batyk!J12</f>
        <v>1779.3999999999994</v>
      </c>
      <c r="K16" s="54">
        <f>Batyk!K12</f>
        <v>0</v>
      </c>
      <c r="L16" s="106">
        <f>Batyk!L12</f>
        <v>44197</v>
      </c>
      <c r="M16" s="107">
        <f>Batyk!M12</f>
        <v>49674</v>
      </c>
      <c r="N16" s="55">
        <f>Batyk!N12</f>
        <v>0</v>
      </c>
      <c r="O16" s="21">
        <f>Batyk!O12</f>
        <v>574</v>
      </c>
      <c r="P16" s="120">
        <f>Batyk!P12</f>
        <v>86.1</v>
      </c>
      <c r="Q16" s="120">
        <f>Batyk!Q12</f>
        <v>86.1</v>
      </c>
      <c r="R16" s="120">
        <f>Batyk!R12</f>
        <v>86.1</v>
      </c>
      <c r="S16" s="120">
        <f>Batyk!S12</f>
        <v>86.1</v>
      </c>
      <c r="T16" s="3">
        <f>Batyk!T12</f>
        <v>86.1</v>
      </c>
      <c r="U16" s="3">
        <f>Batyk!U12</f>
        <v>86.1</v>
      </c>
      <c r="V16" s="3">
        <f>Batyk!V12</f>
        <v>86.1</v>
      </c>
      <c r="W16" s="3">
        <f>Batyk!W12</f>
        <v>86.1</v>
      </c>
      <c r="X16" s="3">
        <f>Batyk!X12</f>
        <v>86.1</v>
      </c>
      <c r="Y16" s="3">
        <f>Batyk!Y12</f>
        <v>86.1</v>
      </c>
      <c r="Z16" s="3">
        <f>Batyk!Z12</f>
        <v>86.1</v>
      </c>
      <c r="AA16" s="3">
        <f>Batyk!AA12</f>
        <v>86.1</v>
      </c>
      <c r="AB16" s="3">
        <f>Batyk!AB12</f>
        <v>86.1</v>
      </c>
      <c r="AC16" s="4">
        <f>Batyk!AC12</f>
        <v>86.1</v>
      </c>
    </row>
    <row r="17" spans="1:29" x14ac:dyDescent="0.25">
      <c r="A17" s="238">
        <f>Zalavég!A13</f>
        <v>2</v>
      </c>
      <c r="B17" s="31">
        <f>Zalavég!B13</f>
        <v>0</v>
      </c>
      <c r="C17" s="51" t="str">
        <f>Zalavég!C13</f>
        <v>Zalavég</v>
      </c>
      <c r="D17" s="181" t="str">
        <f>Zalavég!D13</f>
        <v>Pénzügyi megállapodás</v>
      </c>
      <c r="E17" s="33">
        <f>Zalavég!E13</f>
        <v>0</v>
      </c>
      <c r="F17" s="52">
        <f>Zalavég!F13</f>
        <v>0</v>
      </c>
      <c r="G17" s="52">
        <f>Zalavég!G13</f>
        <v>0</v>
      </c>
      <c r="H17" s="53">
        <f>Zalavég!H13</f>
        <v>0</v>
      </c>
      <c r="I17" s="112" t="str">
        <f>Zalavég!I13</f>
        <v>Zalavég</v>
      </c>
      <c r="J17" s="115">
        <f>Zalavég!J13</f>
        <v>83</v>
      </c>
      <c r="K17" s="54">
        <f>Zalavég!K13</f>
        <v>0</v>
      </c>
      <c r="L17" s="106">
        <f>Zalavég!L13</f>
        <v>44197</v>
      </c>
      <c r="M17" s="107">
        <f>Zalavég!M13</f>
        <v>44561</v>
      </c>
      <c r="N17" s="55" t="str">
        <f>Zalavég!N13</f>
        <v>rövid</v>
      </c>
      <c r="O17" s="21">
        <f>Zalavég!O13</f>
        <v>83</v>
      </c>
      <c r="P17" s="120">
        <f>Zalavég!P13</f>
        <v>0</v>
      </c>
      <c r="Q17" s="120">
        <f>Zalavég!Q13</f>
        <v>0</v>
      </c>
      <c r="R17" s="120">
        <f>Zalavég!R13</f>
        <v>0</v>
      </c>
      <c r="S17" s="120">
        <f>Zalavég!S13</f>
        <v>0</v>
      </c>
      <c r="T17" s="3">
        <f>Zalavég!T13</f>
        <v>0</v>
      </c>
      <c r="U17" s="3">
        <f>Zalavég!U13</f>
        <v>0</v>
      </c>
      <c r="V17" s="3">
        <f>Zalavég!V13</f>
        <v>0</v>
      </c>
      <c r="W17" s="3">
        <f>Zalavég!W13</f>
        <v>0</v>
      </c>
      <c r="X17" s="3">
        <f>Zalavég!X13</f>
        <v>0</v>
      </c>
      <c r="Y17" s="3">
        <f>Zalavég!Y13</f>
        <v>0</v>
      </c>
      <c r="Z17" s="3">
        <f>Zalavég!Z13</f>
        <v>0</v>
      </c>
      <c r="AA17" s="3">
        <f>Zalavég!AA13</f>
        <v>0</v>
      </c>
      <c r="AB17" s="3">
        <f>Zalavég!AB13</f>
        <v>0</v>
      </c>
      <c r="AC17" s="4">
        <f>Zalavég!AC13</f>
        <v>0</v>
      </c>
    </row>
    <row r="18" spans="1:29" x14ac:dyDescent="0.25">
      <c r="A18" s="121"/>
      <c r="B18" s="40" t="s">
        <v>4</v>
      </c>
      <c r="C18" s="41"/>
      <c r="D18" s="41"/>
      <c r="E18" s="41"/>
      <c r="F18" s="41"/>
      <c r="G18" s="41"/>
      <c r="H18" s="42"/>
      <c r="I18" s="116"/>
      <c r="J18" s="111"/>
      <c r="K18" s="43"/>
      <c r="L18" s="44"/>
      <c r="M18" s="45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6"/>
    </row>
    <row r="19" spans="1:29" x14ac:dyDescent="0.25">
      <c r="A19" s="110"/>
      <c r="B19" s="48" t="s">
        <v>1</v>
      </c>
      <c r="C19" s="43"/>
      <c r="D19" s="43"/>
      <c r="E19" s="43"/>
      <c r="F19" s="43"/>
      <c r="G19" s="43"/>
      <c r="H19" s="42"/>
      <c r="I19" s="117"/>
      <c r="J19" s="111"/>
      <c r="K19" s="49"/>
      <c r="L19" s="44"/>
      <c r="M19" s="45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50"/>
    </row>
    <row r="20" spans="1:29" ht="75" x14ac:dyDescent="0.25">
      <c r="A20" s="238">
        <f>Zalaszentgrót!A15</f>
        <v>3</v>
      </c>
      <c r="B20" s="31">
        <f>Zalaszentgrót!B15</f>
        <v>0</v>
      </c>
      <c r="C20" s="137" t="str">
        <f>Zalaszentgrót!C15</f>
        <v>Zalaszentgrót Kinizsi tér (autóbusz pályaudvar)</v>
      </c>
      <c r="D20" s="65" t="str">
        <f>Zalaszentgrót!D15</f>
        <v>csatornahálózat rekonstrukció (125 fm NA200)</v>
      </c>
      <c r="E20" s="34" t="str">
        <f>Zalaszentgrót!E15</f>
        <v>Ezen elemek cseréje a kiépített rendszer működőképességének megóvása, a biztonságos üzemelés biztosítása miatt van szükség a munka elvégzésére.hez elengedhetetlen.</v>
      </c>
      <c r="F20" s="34" t="str">
        <f>Zalaszentgrót!F15</f>
        <v>A kiépített rendszer működőképességének megóvása, a biztonságos üzemelés biztosítása miatt van szükség a munka elvégzésére.</v>
      </c>
      <c r="G20" s="34" t="str">
        <f>Zalaszentgrót!G15</f>
        <v>Az üzembiztonság jelentősen növekszik.</v>
      </c>
      <c r="H20" s="35">
        <f>Zalaszentgrót!H15</f>
        <v>0</v>
      </c>
      <c r="I20" s="113" t="str">
        <f>Zalaszentgrót!I15</f>
        <v>Zalaszentgrót</v>
      </c>
      <c r="J20" s="115">
        <f>Zalaszentgrót!J15</f>
        <v>13000</v>
      </c>
      <c r="K20" s="35">
        <f>Zalaszentgrót!K15</f>
        <v>0</v>
      </c>
      <c r="L20" s="105">
        <f>Zalaszentgrót!L15</f>
        <v>44197</v>
      </c>
      <c r="M20" s="105">
        <f>Zalaszentgrót!M15</f>
        <v>44561</v>
      </c>
      <c r="N20" s="58" t="str">
        <f>Zalaszentgrót!N15</f>
        <v>rövid</v>
      </c>
      <c r="O20" s="21">
        <f>Zalaszentgrót!O15</f>
        <v>13000</v>
      </c>
      <c r="P20" s="2">
        <f>Zalaszentgrót!P15</f>
        <v>0</v>
      </c>
      <c r="Q20" s="2">
        <f>Zalaszentgrót!Q15</f>
        <v>0</v>
      </c>
      <c r="R20" s="2">
        <f>Zalaszentgrót!R15</f>
        <v>0</v>
      </c>
      <c r="S20" s="2">
        <f>Zalaszentgrót!S15</f>
        <v>0</v>
      </c>
      <c r="T20" s="3">
        <f>Zalaszentgrót!T15</f>
        <v>0</v>
      </c>
      <c r="U20" s="3">
        <f>Zalaszentgrót!U15</f>
        <v>0</v>
      </c>
      <c r="V20" s="3">
        <f>Zalaszentgrót!V15</f>
        <v>0</v>
      </c>
      <c r="W20" s="3">
        <f>Zalaszentgrót!W15</f>
        <v>0</v>
      </c>
      <c r="X20" s="3">
        <f>Zalaszentgrót!X15</f>
        <v>0</v>
      </c>
      <c r="Y20" s="3">
        <f>Zalaszentgrót!Y15</f>
        <v>0</v>
      </c>
      <c r="Z20" s="3">
        <f>Zalaszentgrót!Z15</f>
        <v>0</v>
      </c>
      <c r="AA20" s="3">
        <f>Zalaszentgrót!AA15</f>
        <v>0</v>
      </c>
      <c r="AB20" s="3">
        <f>Zalaszentgrót!AB15</f>
        <v>0</v>
      </c>
      <c r="AC20" s="4">
        <f>Zalaszentgrót!AC15</f>
        <v>0</v>
      </c>
    </row>
    <row r="21" spans="1:29" ht="60" x14ac:dyDescent="0.25">
      <c r="A21" s="238">
        <f>Zalaszentgrót!A16</f>
        <v>19</v>
      </c>
      <c r="B21" s="31">
        <f>Zalaszentgrót!B16</f>
        <v>0</v>
      </c>
      <c r="C21" s="137" t="str">
        <f>Zalaszentgrót!C16</f>
        <v>Zalaszentgrót Tüskeszentpéter Szív - Nyár - Akácfa u.kereszteződésében lévő gravitációs akna</v>
      </c>
      <c r="D21" s="65" t="str">
        <f>Zalaszentgrót!D16</f>
        <v>fogadó akna bélelés</v>
      </c>
      <c r="E21" s="34" t="str">
        <f>Zalaszentgrót!E16</f>
        <v xml:space="preserve">A szennyvíz, és a belőle felszabaduló gázok hatására a felületek elkorrodálnak. A bélelés a biztonságos üzemeltetéshez elengedhetetlen. </v>
      </c>
      <c r="F21" s="34" t="str">
        <f>Zalaszentgrót!F16</f>
        <v>Az akna statikai stabilitás biztosítása, működőképesség megörzése.</v>
      </c>
      <c r="G21" s="34" t="str">
        <f>Zalaszentgrót!G16</f>
        <v>Korróziót okozó anyagoknak ellenálló felület.</v>
      </c>
      <c r="H21" s="35">
        <f>Zalaszentgrót!H16</f>
        <v>0</v>
      </c>
      <c r="I21" s="113" t="str">
        <f>Zalaszentgrót!I16</f>
        <v>Zalaszentgrót osztatlan közös</v>
      </c>
      <c r="J21" s="115">
        <f>Zalaszentgrót!J16</f>
        <v>561</v>
      </c>
      <c r="K21" s="35">
        <f>Zalaszentgrót!K16</f>
        <v>0</v>
      </c>
      <c r="L21" s="105">
        <f>Zalaszentgrót!L16</f>
        <v>44562</v>
      </c>
      <c r="M21" s="105">
        <f>Zalaszentgrót!M16</f>
        <v>44926</v>
      </c>
      <c r="N21" s="58" t="str">
        <f>Zalaszentgrót!N16</f>
        <v>közép</v>
      </c>
      <c r="O21" s="189">
        <f>Zalaszentgrót!O16</f>
        <v>0</v>
      </c>
      <c r="P21" s="2">
        <f>Zalaszentgrót!P16</f>
        <v>561</v>
      </c>
      <c r="Q21" s="2">
        <f>Zalaszentgrót!Q16</f>
        <v>0</v>
      </c>
      <c r="R21" s="2">
        <f>Zalaszentgrót!R16</f>
        <v>0</v>
      </c>
      <c r="S21" s="2">
        <f>Zalaszentgrót!S16</f>
        <v>0</v>
      </c>
      <c r="T21" s="3">
        <f>Zalaszentgrót!T16</f>
        <v>0</v>
      </c>
      <c r="U21" s="3">
        <f>Zalaszentgrót!U16</f>
        <v>0</v>
      </c>
      <c r="V21" s="3">
        <f>Zalaszentgrót!V16</f>
        <v>0</v>
      </c>
      <c r="W21" s="3">
        <f>Zalaszentgrót!W16</f>
        <v>0</v>
      </c>
      <c r="X21" s="3">
        <f>Zalaszentgrót!X16</f>
        <v>0</v>
      </c>
      <c r="Y21" s="3">
        <f>Zalaszentgrót!Y16</f>
        <v>0</v>
      </c>
      <c r="Z21" s="3">
        <f>Zalaszentgrót!Z16</f>
        <v>0</v>
      </c>
      <c r="AA21" s="3">
        <f>Zalaszentgrót!AA16</f>
        <v>0</v>
      </c>
      <c r="AB21" s="3">
        <f>Zalaszentgrót!AB16</f>
        <v>0</v>
      </c>
      <c r="AC21" s="4">
        <f>Zalaszentgrót!AC16</f>
        <v>0</v>
      </c>
    </row>
    <row r="22" spans="1:29" ht="72.75" customHeight="1" x14ac:dyDescent="0.25">
      <c r="A22" s="238">
        <f>Pakod!A16</f>
        <v>20</v>
      </c>
      <c r="B22" s="31">
        <f>Pakod!B16</f>
        <v>0</v>
      </c>
      <c r="C22" s="51" t="str">
        <f>Pakod!C16</f>
        <v>Pakod</v>
      </c>
      <c r="D22" s="56" t="str">
        <f>Pakod!D16</f>
        <v>8 db fedlap helyreállítás</v>
      </c>
      <c r="E22" s="33" t="str">
        <f>Pakod!E16</f>
        <v>Ezen elemek cseréje a kiépített rendszer működőképességének megóvása, a biztonságos üzemelés biztosítása miatt van szükség a munka elvégzésére.hez elengedhetetlen.</v>
      </c>
      <c r="F22" s="52" t="str">
        <f>Pakod!F16</f>
        <v>A kiépített rendszer működőképességének megóvása, a biztonságos üzemelés biztosítása miatt van szükség a munka elvégzésére.</v>
      </c>
      <c r="G22" s="52" t="str">
        <f>Pakod!G16</f>
        <v>Az üzembiztonság jelentősen növekszik.</v>
      </c>
      <c r="H22" s="53">
        <f>Pakod!H16</f>
        <v>0</v>
      </c>
      <c r="I22" s="112" t="str">
        <f>Pakod!I16</f>
        <v>Zalaszentgrót osztatlan közös</v>
      </c>
      <c r="J22" s="115">
        <f>Pakod!J16</f>
        <v>238</v>
      </c>
      <c r="K22" s="54">
        <f>Pakod!K16</f>
        <v>0</v>
      </c>
      <c r="L22" s="106">
        <f>Pakod!L16</f>
        <v>44562</v>
      </c>
      <c r="M22" s="107">
        <f>Pakod!M16</f>
        <v>44926</v>
      </c>
      <c r="N22" s="55" t="str">
        <f>Pakod!N16</f>
        <v>közép</v>
      </c>
      <c r="O22" s="21">
        <f>Pakod!O16</f>
        <v>0</v>
      </c>
      <c r="P22" s="120">
        <f>Batyk!P16+Pakod!P16+Zalabér!P16+Zalaszentgrót!P17+Zalavég!P17</f>
        <v>1289</v>
      </c>
      <c r="Q22" s="120">
        <f>Pakod!Q16</f>
        <v>0</v>
      </c>
      <c r="R22" s="120">
        <f>Pakod!R16</f>
        <v>0</v>
      </c>
      <c r="S22" s="120">
        <f>Pakod!S16</f>
        <v>0</v>
      </c>
      <c r="T22" s="3">
        <f>Pakod!T16</f>
        <v>0</v>
      </c>
      <c r="U22" s="3">
        <f>Pakod!U16</f>
        <v>0</v>
      </c>
      <c r="V22" s="3">
        <f>Pakod!V16</f>
        <v>0</v>
      </c>
      <c r="W22" s="3">
        <f>Pakod!W16</f>
        <v>0</v>
      </c>
      <c r="X22" s="3">
        <f>Pakod!X16</f>
        <v>0</v>
      </c>
      <c r="Y22" s="3">
        <f>Pakod!Y16</f>
        <v>0</v>
      </c>
      <c r="Z22" s="3">
        <f>Pakod!Z16</f>
        <v>0</v>
      </c>
      <c r="AA22" s="3">
        <f>Pakod!AA16</f>
        <v>0</v>
      </c>
      <c r="AB22" s="3">
        <f>Pakod!AB16</f>
        <v>0</v>
      </c>
      <c r="AC22" s="4">
        <f>Pakod!AC16</f>
        <v>0</v>
      </c>
    </row>
    <row r="23" spans="1:29" ht="72.75" customHeight="1" x14ac:dyDescent="0.25">
      <c r="A23" s="238">
        <f>Batyk!A17</f>
        <v>21</v>
      </c>
      <c r="B23" s="31">
        <f>Batyk!B17</f>
        <v>0</v>
      </c>
      <c r="C23" s="51" t="str">
        <f>Batyk!C17</f>
        <v>Batyk</v>
      </c>
      <c r="D23" s="56" t="str">
        <f>Batyk!D17</f>
        <v>3 db fedlap helyreállítás</v>
      </c>
      <c r="E23" s="33" t="str">
        <f>Batyk!E17</f>
        <v>Ezen elemek cseréje a kiépített rendszer működőképességének megóvása, a biztonságos üzemelés biztosítása miatt van szükség a munka elvégzésére.hez elengedhetetlen.</v>
      </c>
      <c r="F23" s="52" t="str">
        <f>Batyk!F17</f>
        <v>A kiépített rendszer működőképességének megóvása, a biztonságos üzemelés biztosítása miatt van szükség a munka elvégzésére.</v>
      </c>
      <c r="G23" s="52" t="str">
        <f>Batyk!G17</f>
        <v>Az üzembiztonság jelentősen növekszik.</v>
      </c>
      <c r="H23" s="53">
        <f>Batyk!H17</f>
        <v>0</v>
      </c>
      <c r="I23" s="112" t="str">
        <f>Batyk!I17</f>
        <v>Zalaszentgrót osztatlan közös</v>
      </c>
      <c r="J23" s="115">
        <f>Batyk!J17</f>
        <v>51</v>
      </c>
      <c r="K23" s="54">
        <f>Batyk!K17</f>
        <v>0</v>
      </c>
      <c r="L23" s="106">
        <f>Batyk!L17</f>
        <v>44562</v>
      </c>
      <c r="M23" s="107">
        <f>Batyk!M17</f>
        <v>44926</v>
      </c>
      <c r="N23" s="55" t="str">
        <f>Batyk!N17</f>
        <v>közép</v>
      </c>
      <c r="O23" s="21">
        <f>Batyk!O17</f>
        <v>0</v>
      </c>
      <c r="P23" s="120">
        <f>Batyk!P17+Pakod!P17+Zalabér!P17+Zalaszentgrót!P18+Zalavég!P18</f>
        <v>484</v>
      </c>
      <c r="Q23" s="120">
        <f>Batyk!Q17</f>
        <v>0</v>
      </c>
      <c r="R23" s="120">
        <f>Batyk!R17</f>
        <v>0</v>
      </c>
      <c r="S23" s="120">
        <f>Batyk!S17</f>
        <v>0</v>
      </c>
      <c r="T23" s="3">
        <f>Batyk!T17</f>
        <v>0</v>
      </c>
      <c r="U23" s="3">
        <f>Batyk!U17</f>
        <v>0</v>
      </c>
      <c r="V23" s="3">
        <f>Batyk!V17</f>
        <v>0</v>
      </c>
      <c r="W23" s="3">
        <f>Batyk!W17</f>
        <v>0</v>
      </c>
      <c r="X23" s="3">
        <f>Batyk!X17</f>
        <v>0</v>
      </c>
      <c r="Y23" s="3">
        <f>Batyk!Y17</f>
        <v>0</v>
      </c>
      <c r="Z23" s="3">
        <f>Batyk!Z17</f>
        <v>0</v>
      </c>
      <c r="AA23" s="3">
        <f>Batyk!AA17</f>
        <v>0</v>
      </c>
      <c r="AB23" s="3">
        <f>Batyk!AB17</f>
        <v>0</v>
      </c>
      <c r="AC23" s="4">
        <f>Batyk!AC17</f>
        <v>0</v>
      </c>
    </row>
    <row r="24" spans="1:29" ht="72.75" customHeight="1" x14ac:dyDescent="0.25">
      <c r="A24" s="238">
        <f>Zalabér!A18</f>
        <v>22</v>
      </c>
      <c r="B24" s="31">
        <f>Zalabér!B18</f>
        <v>0</v>
      </c>
      <c r="C24" s="51" t="str">
        <f>Zalabér!C18</f>
        <v>Zalabér</v>
      </c>
      <c r="D24" s="56" t="str">
        <f>Zalabér!D18</f>
        <v>4 db fedlap helyreállítás</v>
      </c>
      <c r="E24" s="33" t="str">
        <f>Zalabér!E18</f>
        <v>Ezen elemek cseréje a kiépített rendszer működőképességének megóvása, a biztonságos üzemelés biztosítása miatt van szükség a munka elvégzésére.hez elengedhetetlen.</v>
      </c>
      <c r="F24" s="52" t="str">
        <f>Zalabér!F18</f>
        <v>A kiépített rendszer működőképességének megóvása, a biztonságos üzemelés biztosítása miatt van szükség a munka elvégzésére.</v>
      </c>
      <c r="G24" s="52" t="str">
        <f>Zalabér!G18</f>
        <v>Az üzembiztonság jelentősen növekszik.</v>
      </c>
      <c r="H24" s="53">
        <f>Zalabér!H18</f>
        <v>0</v>
      </c>
      <c r="I24" s="112" t="str">
        <f>Zalabér!I18</f>
        <v>Zalaszentgrót osztatlan közös</v>
      </c>
      <c r="J24" s="115">
        <f>Zalabér!J18</f>
        <v>63</v>
      </c>
      <c r="K24" s="54">
        <f>Zalabér!K18</f>
        <v>0</v>
      </c>
      <c r="L24" s="106">
        <f>Zalabér!L18</f>
        <v>44562</v>
      </c>
      <c r="M24" s="107">
        <f>Zalabér!M18</f>
        <v>44926</v>
      </c>
      <c r="N24" s="55" t="str">
        <f>Zalabér!N18</f>
        <v>közép</v>
      </c>
      <c r="O24" s="21">
        <f>Zalabér!O18</f>
        <v>0</v>
      </c>
      <c r="P24" s="120">
        <f>Batyk!P18+Pakod!P18+Zalabér!P18+Zalaszentgrót!P19+Zalavég!P19</f>
        <v>389</v>
      </c>
      <c r="Q24" s="120">
        <f>Zalabér!Q18</f>
        <v>0</v>
      </c>
      <c r="R24" s="120">
        <f>Zalabér!R18</f>
        <v>0</v>
      </c>
      <c r="S24" s="120">
        <f>Zalabér!S18</f>
        <v>0</v>
      </c>
      <c r="T24" s="3">
        <f>Zalabér!T18</f>
        <v>0</v>
      </c>
      <c r="U24" s="3">
        <f>Zalabér!U18</f>
        <v>0</v>
      </c>
      <c r="V24" s="3">
        <f>Zalabér!V18</f>
        <v>0</v>
      </c>
      <c r="W24" s="3">
        <f>Zalabér!W18</f>
        <v>0</v>
      </c>
      <c r="X24" s="3">
        <f>Zalabér!X18</f>
        <v>0</v>
      </c>
      <c r="Y24" s="3">
        <f>Zalabér!Y18</f>
        <v>0</v>
      </c>
      <c r="Z24" s="3">
        <f>Zalabér!Z18</f>
        <v>0</v>
      </c>
      <c r="AA24" s="3">
        <f>Zalabér!AA18</f>
        <v>0</v>
      </c>
      <c r="AB24" s="3">
        <f>Zalabér!AB18</f>
        <v>0</v>
      </c>
      <c r="AC24" s="4">
        <f>Zalabér!AC18</f>
        <v>0</v>
      </c>
    </row>
    <row r="25" spans="1:29" ht="72.75" customHeight="1" x14ac:dyDescent="0.25">
      <c r="A25" s="238">
        <f>Zalaszentgrót!A20</f>
        <v>23</v>
      </c>
      <c r="B25" s="31">
        <f>Zalaszentgrót!B20</f>
        <v>0</v>
      </c>
      <c r="C25" s="51" t="str">
        <f>Zalaszentgrót!C20</f>
        <v>Zalaszentgrót Kossuth utca</v>
      </c>
      <c r="D25" s="56" t="str">
        <f>Zalaszentgrót!D20</f>
        <v>csatornahálózat rekonstrukció (210fm) - nyomvonalas helyreáll. Magyar Közút!</v>
      </c>
      <c r="E25" s="33" t="str">
        <f>Zalaszentgrót!E20</f>
        <v>Ezen elemek cseréje a kiépített rendszer működőképességének megóvása, a biztonságos üzemelés biztosítása miatt van szükség a munka elvégzésére.hez elengedhetetlen.</v>
      </c>
      <c r="F25" s="52" t="str">
        <f>Zalaszentgrót!F20</f>
        <v>A kiépített rendszer működőképességének megóvása, a biztonságos üzemelés biztosítása miatt van szükség a munka elvégzésére.</v>
      </c>
      <c r="G25" s="52" t="str">
        <f>Zalaszentgrót!G20</f>
        <v>Az üzembiztonság jelentősen növekszik.</v>
      </c>
      <c r="H25" s="53">
        <f>Zalaszentgrót!H20</f>
        <v>0</v>
      </c>
      <c r="I25" s="112" t="str">
        <f>Zalaszentgrót!I20</f>
        <v>Zalaszentgrót</v>
      </c>
      <c r="J25" s="115">
        <f>Zalaszentgrót!J20</f>
        <v>17000</v>
      </c>
      <c r="K25" s="54">
        <f>Zalaszentgrót!K20</f>
        <v>0</v>
      </c>
      <c r="L25" s="106">
        <f>Zalaszentgrót!L20</f>
        <v>44562</v>
      </c>
      <c r="M25" s="107">
        <f>Zalaszentgrót!M20</f>
        <v>44926</v>
      </c>
      <c r="N25" s="55" t="str">
        <f>Zalaszentgrót!N20</f>
        <v>közép</v>
      </c>
      <c r="O25" s="21">
        <f>Zalaszentgrót!O20</f>
        <v>0</v>
      </c>
      <c r="P25" s="120">
        <f>Zalaszentgrót!P20</f>
        <v>17000</v>
      </c>
      <c r="Q25" s="120">
        <f>Zalaszentgrót!Q20</f>
        <v>0</v>
      </c>
      <c r="R25" s="120">
        <f>Zalaszentgrót!R20</f>
        <v>0</v>
      </c>
      <c r="S25" s="120">
        <f>Zalaszentgrót!S20</f>
        <v>0</v>
      </c>
      <c r="T25" s="3">
        <f>Zalaszentgrót!T20</f>
        <v>0</v>
      </c>
      <c r="U25" s="3">
        <f>Zalaszentgrót!U20</f>
        <v>0</v>
      </c>
      <c r="V25" s="3">
        <f>Zalaszentgrót!V20</f>
        <v>0</v>
      </c>
      <c r="W25" s="3">
        <f>Zalaszentgrót!W20</f>
        <v>0</v>
      </c>
      <c r="X25" s="3">
        <f>Zalaszentgrót!X20</f>
        <v>0</v>
      </c>
      <c r="Y25" s="3">
        <f>Zalaszentgrót!Y20</f>
        <v>0</v>
      </c>
      <c r="Z25" s="3">
        <f>Zalaszentgrót!Z20</f>
        <v>0</v>
      </c>
      <c r="AA25" s="3">
        <f>Zalaszentgrót!AA20</f>
        <v>0</v>
      </c>
      <c r="AB25" s="3">
        <f>Zalaszentgrót!AB20</f>
        <v>0</v>
      </c>
      <c r="AC25" s="4">
        <f>Zalaszentgrót!AC20</f>
        <v>0</v>
      </c>
    </row>
    <row r="26" spans="1:29" ht="72.75" customHeight="1" x14ac:dyDescent="0.25">
      <c r="A26" s="238">
        <f>Zalaszentgrót!A21</f>
        <v>24</v>
      </c>
      <c r="B26" s="31">
        <f>Zalaszentgrót!B21</f>
        <v>0</v>
      </c>
      <c r="C26" s="51" t="str">
        <f>Zalaszentgrót!C21</f>
        <v>Zalaszentgrót Batthyány u.</v>
      </c>
      <c r="D26" s="56" t="str">
        <f>Zalaszentgrót!D21</f>
        <v xml:space="preserve">csatornahálózat rekonstrukció (350 fm NA 300) - nyomvonalas helyrell. </v>
      </c>
      <c r="E26" s="33" t="str">
        <f>Zalaszentgrót!E21</f>
        <v>Ezen elemek cseréje a kiépített rendszer működőképességének megóvása, a biztonságos üzemelés biztosítása miatt van szükség a munka elvégzésére.hez elengedhetetlen.</v>
      </c>
      <c r="F26" s="52" t="str">
        <f>Zalaszentgrót!F21</f>
        <v>A kiépített rendszer működőképességének megóvása, a biztonságos üzemelés biztosítása miatt van szükség a munka elvégzésére.</v>
      </c>
      <c r="G26" s="52" t="str">
        <f>Zalaszentgrót!G21</f>
        <v>Az üzembiztonság jelentősen növekszik.</v>
      </c>
      <c r="H26" s="53">
        <f>Zalaszentgrót!H21</f>
        <v>0</v>
      </c>
      <c r="I26" s="112" t="str">
        <f>Zalaszentgrót!I21</f>
        <v>Zalaszentgrót</v>
      </c>
      <c r="J26" s="115">
        <f>Zalaszentgrót!J21</f>
        <v>30000</v>
      </c>
      <c r="K26" s="54">
        <f>Zalaszentgrót!K21</f>
        <v>0</v>
      </c>
      <c r="L26" s="106">
        <f>Zalaszentgrót!L21</f>
        <v>44562</v>
      </c>
      <c r="M26" s="107">
        <f>Zalaszentgrót!M21</f>
        <v>44926</v>
      </c>
      <c r="N26" s="55" t="str">
        <f>Zalaszentgrót!N21</f>
        <v>közép</v>
      </c>
      <c r="O26" s="21">
        <f>Zalaszentgrót!O21</f>
        <v>0</v>
      </c>
      <c r="P26" s="120">
        <f>Zalaszentgrót!P21</f>
        <v>30000</v>
      </c>
      <c r="Q26" s="120">
        <f>Zalaszentgrót!Q21</f>
        <v>0</v>
      </c>
      <c r="R26" s="120">
        <f>Zalaszentgrót!R21</f>
        <v>0</v>
      </c>
      <c r="S26" s="120">
        <f>Zalaszentgrót!S21</f>
        <v>0</v>
      </c>
      <c r="T26" s="3">
        <f>Zalaszentgrót!T21</f>
        <v>0</v>
      </c>
      <c r="U26" s="3">
        <f>Zalaszentgrót!U21</f>
        <v>0</v>
      </c>
      <c r="V26" s="3">
        <f>Zalaszentgrót!V21</f>
        <v>0</v>
      </c>
      <c r="W26" s="3">
        <f>Zalaszentgrót!W21</f>
        <v>0</v>
      </c>
      <c r="X26" s="3">
        <f>Zalaszentgrót!X21</f>
        <v>0</v>
      </c>
      <c r="Y26" s="3">
        <f>Zalaszentgrót!Y21</f>
        <v>0</v>
      </c>
      <c r="Z26" s="3">
        <f>Zalaszentgrót!Z21</f>
        <v>0</v>
      </c>
      <c r="AA26" s="3">
        <f>Zalaszentgrót!AA21</f>
        <v>0</v>
      </c>
      <c r="AB26" s="3">
        <f>Zalaszentgrót!AB21</f>
        <v>0</v>
      </c>
      <c r="AC26" s="4">
        <f>Zalaszentgrót!AC21</f>
        <v>0</v>
      </c>
    </row>
    <row r="27" spans="1:29" ht="75" x14ac:dyDescent="0.25">
      <c r="A27" s="238">
        <f>Zalaszentgrót!A22</f>
        <v>25</v>
      </c>
      <c r="B27" s="31">
        <f>Zalaszentgrót!B22</f>
        <v>0</v>
      </c>
      <c r="C27" s="65" t="str">
        <f>Zalaszentgrót!C22</f>
        <v>Zalaszentgrót</v>
      </c>
      <c r="D27" s="65" t="str">
        <f>Zalaszentgrót!D22</f>
        <v>szv.csatorna rekonstrukció (NA110 KG-PVC)</v>
      </c>
      <c r="E27" s="34" t="str">
        <f>Zalaszentgrót!E22</f>
        <v>Ezen elemek cseréje a kiépített rendszer működőképességének megóvása, a biztonságos üzemelés biztosítása miatt van szükség a munka elvégzésére.hez elengedhetetlen.</v>
      </c>
      <c r="F27" s="34" t="str">
        <f>Zalaszentgrót!F22</f>
        <v>Dugulásveszély, és ebből fakadó szennyvíz elöntés megakadálsozása.</v>
      </c>
      <c r="G27" s="34" t="str">
        <f>Zalaszentgrót!G22</f>
        <v>Gravitációs szennyvízhálózatnak megfelelő kialakítás.</v>
      </c>
      <c r="H27" s="35">
        <f>Zalaszentgrót!H22</f>
        <v>0</v>
      </c>
      <c r="I27" s="113" t="str">
        <f>Zalaszentgrót!I22</f>
        <v>Zalaszentgrót</v>
      </c>
      <c r="J27" s="115">
        <f>Zalaszentgrót!J22</f>
        <v>356</v>
      </c>
      <c r="K27" s="35">
        <f>Zalaszentgrót!K22</f>
        <v>0</v>
      </c>
      <c r="L27" s="105">
        <f>Zalaszentgrót!L22</f>
        <v>44562</v>
      </c>
      <c r="M27" s="105">
        <f>Zalaszentgrót!M22</f>
        <v>46022</v>
      </c>
      <c r="N27" s="58" t="str">
        <f>Zalaszentgrót!N22</f>
        <v>közép</v>
      </c>
      <c r="O27" s="1">
        <f>Zalaszentgrót!O22</f>
        <v>0</v>
      </c>
      <c r="P27" s="2">
        <f>Zalaszentgrót!P22</f>
        <v>89</v>
      </c>
      <c r="Q27" s="2">
        <f>Zalaszentgrót!Q22</f>
        <v>89</v>
      </c>
      <c r="R27" s="2">
        <f>Zalaszentgrót!R22</f>
        <v>89</v>
      </c>
      <c r="S27" s="2">
        <f>Zalaszentgrót!S22</f>
        <v>89</v>
      </c>
      <c r="T27" s="3">
        <f>Zalaszentgrót!T22</f>
        <v>0</v>
      </c>
      <c r="U27" s="3">
        <f>Zalaszentgrót!U22</f>
        <v>0</v>
      </c>
      <c r="V27" s="3">
        <f>Zalaszentgrót!V22</f>
        <v>0</v>
      </c>
      <c r="W27" s="3">
        <f>Zalaszentgrót!W22</f>
        <v>0</v>
      </c>
      <c r="X27" s="3">
        <f>Zalaszentgrót!X22</f>
        <v>0</v>
      </c>
      <c r="Y27" s="3">
        <f>Zalaszentgrót!Y22</f>
        <v>0</v>
      </c>
      <c r="Z27" s="3">
        <f>Zalaszentgrót!Z22</f>
        <v>0</v>
      </c>
      <c r="AA27" s="3">
        <f>Zalaszentgrót!AA22</f>
        <v>0</v>
      </c>
      <c r="AB27" s="3">
        <f>Zalaszentgrót!AB22</f>
        <v>0</v>
      </c>
      <c r="AC27" s="4">
        <f>Zalaszentgrót!AC22</f>
        <v>0</v>
      </c>
    </row>
    <row r="28" spans="1:29" ht="75" x14ac:dyDescent="0.25">
      <c r="A28" s="238">
        <f>Zalaszentgrót!A23</f>
        <v>26</v>
      </c>
      <c r="B28" s="31">
        <f>Zalaszentgrót!B23</f>
        <v>0</v>
      </c>
      <c r="C28" s="65" t="str">
        <f>Zalaszentgrót!C23</f>
        <v>Zalaszentgrót</v>
      </c>
      <c r="D28" s="65" t="str">
        <f>Zalaszentgrót!D23</f>
        <v>szv.csatorna rekonstrukció (NA150 AC)</v>
      </c>
      <c r="E28" s="34" t="str">
        <f>Zalaszentgrót!E23</f>
        <v>Ezen elemek cseréje a kiépített rendszer működőképességének megóvása, a biztonságos üzemelés biztosítása miatt van szükség a munka elvégzésére.hez elengedhetetlen.</v>
      </c>
      <c r="F28" s="34" t="str">
        <f>Zalaszentgrót!F23</f>
        <v>Dugulásveszély, és ebből fakadó szennyvíz elöntés megakadálsozása.</v>
      </c>
      <c r="G28" s="34" t="str">
        <f>Zalaszentgrót!G23</f>
        <v>Gravitációs szennyvízhálózatnak megfelelő kialakítás.</v>
      </c>
      <c r="H28" s="35">
        <f>Zalaszentgrót!H23</f>
        <v>0</v>
      </c>
      <c r="I28" s="113" t="str">
        <f>Zalaszentgrót!I23</f>
        <v>Zalaszentgrót</v>
      </c>
      <c r="J28" s="115">
        <f>Zalaszentgrót!J23</f>
        <v>891</v>
      </c>
      <c r="K28" s="35">
        <f>Zalaszentgrót!K23</f>
        <v>0</v>
      </c>
      <c r="L28" s="105">
        <f>Zalaszentgrót!L23</f>
        <v>44562</v>
      </c>
      <c r="M28" s="105">
        <f>Zalaszentgrót!M23</f>
        <v>46022</v>
      </c>
      <c r="N28" s="58" t="str">
        <f>Zalaszentgrót!N23</f>
        <v>közép</v>
      </c>
      <c r="O28" s="1">
        <f>Zalaszentgrót!O23</f>
        <v>0</v>
      </c>
      <c r="P28" s="2">
        <f>Zalaszentgrót!P23</f>
        <v>223</v>
      </c>
      <c r="Q28" s="2">
        <f>Zalaszentgrót!Q23</f>
        <v>222</v>
      </c>
      <c r="R28" s="2">
        <f>Zalaszentgrót!R23</f>
        <v>223</v>
      </c>
      <c r="S28" s="2">
        <f>Zalaszentgrót!S23</f>
        <v>223</v>
      </c>
      <c r="T28" s="3">
        <f>Zalaszentgrót!T23</f>
        <v>0</v>
      </c>
      <c r="U28" s="3">
        <f>Zalaszentgrót!U23</f>
        <v>0</v>
      </c>
      <c r="V28" s="3">
        <f>Zalaszentgrót!V23</f>
        <v>0</v>
      </c>
      <c r="W28" s="3">
        <f>Zalaszentgrót!W23</f>
        <v>0</v>
      </c>
      <c r="X28" s="3">
        <f>Zalaszentgrót!X23</f>
        <v>0</v>
      </c>
      <c r="Y28" s="3">
        <f>Zalaszentgrót!Y23</f>
        <v>0</v>
      </c>
      <c r="Z28" s="3">
        <f>Zalaszentgrót!Z23</f>
        <v>0</v>
      </c>
      <c r="AA28" s="3">
        <f>Zalaszentgrót!AA23</f>
        <v>0</v>
      </c>
      <c r="AB28" s="3">
        <f>Zalaszentgrót!AB23</f>
        <v>0</v>
      </c>
      <c r="AC28" s="4">
        <f>Zalaszentgrót!AC23</f>
        <v>0</v>
      </c>
    </row>
    <row r="29" spans="1:29" ht="75" x14ac:dyDescent="0.25">
      <c r="A29" s="238">
        <f>Zalaszentgrót!A24</f>
        <v>27</v>
      </c>
      <c r="B29" s="31">
        <f>Zalaszentgrót!B24</f>
        <v>0</v>
      </c>
      <c r="C29" s="65" t="str">
        <f>Zalaszentgrót!C24</f>
        <v>Zalaszentgrót</v>
      </c>
      <c r="D29" s="65" t="str">
        <f>Zalaszentgrót!D24</f>
        <v>szv.csatorna rekonstrukció (NA160 KG-PVC)</v>
      </c>
      <c r="E29" s="34" t="str">
        <f>Zalaszentgrót!E24</f>
        <v>Ezen elemek cseréje a kiépített rendszer működőképességének megóvása, a biztonságos üzemelés biztosítása miatt van szükség a munka elvégzésére.hez elengedhetetlen.</v>
      </c>
      <c r="F29" s="34" t="str">
        <f>Zalaszentgrót!F24</f>
        <v>Dugulásveszély, és ebből fakadó szennyvíz elöntés megakadálsozása.</v>
      </c>
      <c r="G29" s="34" t="str">
        <f>Zalaszentgrót!G24</f>
        <v>Gravitációs szennyvízhálózatnak megfelelő kialakítás.</v>
      </c>
      <c r="H29" s="35">
        <f>Zalaszentgrót!H24</f>
        <v>0</v>
      </c>
      <c r="I29" s="113" t="str">
        <f>Zalaszentgrót!I24</f>
        <v>Zalaszentgrót</v>
      </c>
      <c r="J29" s="115">
        <f>Zalaszentgrót!J24</f>
        <v>1679</v>
      </c>
      <c r="K29" s="35">
        <f>Zalaszentgrót!K24</f>
        <v>0</v>
      </c>
      <c r="L29" s="105">
        <f>Zalaszentgrót!L24</f>
        <v>44562</v>
      </c>
      <c r="M29" s="105">
        <f>Zalaszentgrót!M24</f>
        <v>46022</v>
      </c>
      <c r="N29" s="58" t="str">
        <f>Zalaszentgrót!N24</f>
        <v>közép</v>
      </c>
      <c r="O29" s="1">
        <f>Zalaszentgrót!O24</f>
        <v>0</v>
      </c>
      <c r="P29" s="2">
        <f>Zalaszentgrót!P24</f>
        <v>420</v>
      </c>
      <c r="Q29" s="2">
        <f>Zalaszentgrót!Q24</f>
        <v>420</v>
      </c>
      <c r="R29" s="2">
        <f>Zalaszentgrót!R24</f>
        <v>419</v>
      </c>
      <c r="S29" s="2">
        <f>Zalaszentgrót!S24</f>
        <v>420</v>
      </c>
      <c r="T29" s="3">
        <f>Zalaszentgrót!T24</f>
        <v>0</v>
      </c>
      <c r="U29" s="3">
        <f>Zalaszentgrót!U24</f>
        <v>0</v>
      </c>
      <c r="V29" s="3">
        <f>Zalaszentgrót!V24</f>
        <v>0</v>
      </c>
      <c r="W29" s="3">
        <f>Zalaszentgrót!W24</f>
        <v>0</v>
      </c>
      <c r="X29" s="3">
        <f>Zalaszentgrót!X24</f>
        <v>0</v>
      </c>
      <c r="Y29" s="3">
        <f>Zalaszentgrót!Y24</f>
        <v>0</v>
      </c>
      <c r="Z29" s="3">
        <f>Zalaszentgrót!Z24</f>
        <v>0</v>
      </c>
      <c r="AA29" s="3">
        <f>Zalaszentgrót!AA24</f>
        <v>0</v>
      </c>
      <c r="AB29" s="3">
        <f>Zalaszentgrót!AB24</f>
        <v>0</v>
      </c>
      <c r="AC29" s="4">
        <f>Zalaszentgrót!AC24</f>
        <v>0</v>
      </c>
    </row>
    <row r="30" spans="1:29" ht="75" x14ac:dyDescent="0.25">
      <c r="A30" s="238">
        <f>Zalaszentgrót!A25</f>
        <v>28</v>
      </c>
      <c r="B30" s="31">
        <f>Zalaszentgrót!B25</f>
        <v>0</v>
      </c>
      <c r="C30" s="65" t="str">
        <f>Zalaszentgrót!C25</f>
        <v>Zalaszentgrót</v>
      </c>
      <c r="D30" s="65" t="str">
        <f>Zalaszentgrót!D25</f>
        <v>szv.csatorna rekonstrukció (NA 200 AC)</v>
      </c>
      <c r="E30" s="34" t="str">
        <f>Zalaszentgrót!E25</f>
        <v>Ezen elemek cseréje a kiépített rendszer működőképességének megóvása, a biztonságos üzemelés biztosítása miatt van szükség a munka elvégzésére.hez elengedhetetlen.</v>
      </c>
      <c r="F30" s="34" t="str">
        <f>Zalaszentgrót!F25</f>
        <v>Dugulásveszély, és ebből fakadó szennyvíz elöntés megakadálsozása.</v>
      </c>
      <c r="G30" s="34" t="str">
        <f>Zalaszentgrót!G25</f>
        <v>Gravitációs szennyvízhálózatnak megfelelő kialakítás.</v>
      </c>
      <c r="H30" s="35">
        <f>Zalaszentgrót!H25</f>
        <v>0</v>
      </c>
      <c r="I30" s="113" t="str">
        <f>Zalaszentgrót!I25</f>
        <v>Zalaszentgrót</v>
      </c>
      <c r="J30" s="115">
        <f>Zalaszentgrót!J25</f>
        <v>3265</v>
      </c>
      <c r="K30" s="35">
        <f>Zalaszentgrót!K25</f>
        <v>0</v>
      </c>
      <c r="L30" s="105">
        <f>Zalaszentgrót!L25</f>
        <v>44562</v>
      </c>
      <c r="M30" s="105">
        <f>Zalaszentgrót!M25</f>
        <v>46022</v>
      </c>
      <c r="N30" s="58" t="str">
        <f>Zalaszentgrót!N25</f>
        <v>közép</v>
      </c>
      <c r="O30" s="1">
        <f>Zalaszentgrót!O25</f>
        <v>0</v>
      </c>
      <c r="P30" s="2">
        <f>Zalaszentgrót!P25</f>
        <v>817</v>
      </c>
      <c r="Q30" s="2">
        <f>Zalaszentgrót!Q25</f>
        <v>816</v>
      </c>
      <c r="R30" s="2">
        <f>Zalaszentgrót!R25</f>
        <v>816</v>
      </c>
      <c r="S30" s="2">
        <f>Zalaszentgrót!S25</f>
        <v>816</v>
      </c>
      <c r="T30" s="3">
        <f>Zalaszentgrót!T25</f>
        <v>0</v>
      </c>
      <c r="U30" s="3">
        <f>Zalaszentgrót!U25</f>
        <v>0</v>
      </c>
      <c r="V30" s="3">
        <f>Zalaszentgrót!V25</f>
        <v>0</v>
      </c>
      <c r="W30" s="3">
        <f>Zalaszentgrót!W25</f>
        <v>0</v>
      </c>
      <c r="X30" s="3">
        <f>Zalaszentgrót!X25</f>
        <v>0</v>
      </c>
      <c r="Y30" s="3">
        <f>Zalaszentgrót!Y25</f>
        <v>0</v>
      </c>
      <c r="Z30" s="3">
        <f>Zalaszentgrót!Z25</f>
        <v>0</v>
      </c>
      <c r="AA30" s="3">
        <f>Zalaszentgrót!AA25</f>
        <v>0</v>
      </c>
      <c r="AB30" s="3">
        <f>Zalaszentgrót!AB25</f>
        <v>0</v>
      </c>
      <c r="AC30" s="4">
        <f>Zalaszentgrót!AC25</f>
        <v>0</v>
      </c>
    </row>
    <row r="31" spans="1:29" ht="75" x14ac:dyDescent="0.25">
      <c r="A31" s="238">
        <f>Zalaszentgrót!A26</f>
        <v>29</v>
      </c>
      <c r="B31" s="31">
        <f>Zalaszentgrót!B26</f>
        <v>0</v>
      </c>
      <c r="C31" s="65" t="str">
        <f>Zalaszentgrót!C26</f>
        <v>Zalaszentgrót</v>
      </c>
      <c r="D31" s="65" t="str">
        <f>Zalaszentgrót!D26</f>
        <v>szv.csatorna rekonstrukció (NA 200 B)</v>
      </c>
      <c r="E31" s="34" t="str">
        <f>Zalaszentgrót!E26</f>
        <v>Ezen elemek cseréje a kiépített rendszer működőképességének megóvása, a biztonságos üzemelés biztosítása miatt van szükség a munka elvégzésére.hez elengedhetetlen.</v>
      </c>
      <c r="F31" s="34" t="str">
        <f>Zalaszentgrót!F26</f>
        <v>Dugulásveszély, és ebből fakadó szennyvíz elöntés megakadálsozása.</v>
      </c>
      <c r="G31" s="34" t="str">
        <f>Zalaszentgrót!G26</f>
        <v>Gravitációs szennyvízhálózatnak megfelelő kialakítás.</v>
      </c>
      <c r="H31" s="35">
        <f>Zalaszentgrót!H26</f>
        <v>0</v>
      </c>
      <c r="I31" s="113" t="str">
        <f>Zalaszentgrót!I26</f>
        <v>Zalaszentgrót</v>
      </c>
      <c r="J31" s="115">
        <f>Zalaszentgrót!J26</f>
        <v>71396</v>
      </c>
      <c r="K31" s="35">
        <f>Zalaszentgrót!K26</f>
        <v>0</v>
      </c>
      <c r="L31" s="105">
        <f>Zalaszentgrót!L26</f>
        <v>44562</v>
      </c>
      <c r="M31" s="105">
        <f>Zalaszentgrót!M26</f>
        <v>46022</v>
      </c>
      <c r="N31" s="58" t="str">
        <f>Zalaszentgrót!N26</f>
        <v>közép</v>
      </c>
      <c r="O31" s="1">
        <f>Zalaszentgrót!O26</f>
        <v>0</v>
      </c>
      <c r="P31" s="2">
        <f>Zalaszentgrót!P26</f>
        <v>17849</v>
      </c>
      <c r="Q31" s="2">
        <f>Zalaszentgrót!Q26</f>
        <v>17849</v>
      </c>
      <c r="R31" s="2">
        <f>Zalaszentgrót!R26</f>
        <v>17849</v>
      </c>
      <c r="S31" s="2">
        <f>Zalaszentgrót!S26</f>
        <v>17849</v>
      </c>
      <c r="T31" s="3">
        <f>Zalaszentgrót!T26</f>
        <v>0</v>
      </c>
      <c r="U31" s="3">
        <f>Zalaszentgrót!U26</f>
        <v>0</v>
      </c>
      <c r="V31" s="3">
        <f>Zalaszentgrót!V26</f>
        <v>0</v>
      </c>
      <c r="W31" s="3">
        <f>Zalaszentgrót!W26</f>
        <v>0</v>
      </c>
      <c r="X31" s="3">
        <f>Zalaszentgrót!X26</f>
        <v>0</v>
      </c>
      <c r="Y31" s="3">
        <f>Zalaszentgrót!Y26</f>
        <v>0</v>
      </c>
      <c r="Z31" s="3">
        <f>Zalaszentgrót!Z26</f>
        <v>0</v>
      </c>
      <c r="AA31" s="3">
        <f>Zalaszentgrót!AA26</f>
        <v>0</v>
      </c>
      <c r="AB31" s="3">
        <f>Zalaszentgrót!AB26</f>
        <v>0</v>
      </c>
      <c r="AC31" s="4">
        <f>Zalaszentgrót!AC26</f>
        <v>0</v>
      </c>
    </row>
    <row r="32" spans="1:29" ht="75" x14ac:dyDescent="0.25">
      <c r="A32" s="238">
        <f>Zalaszentgrót!A27</f>
        <v>30</v>
      </c>
      <c r="B32" s="31">
        <f>Zalaszentgrót!B27</f>
        <v>0</v>
      </c>
      <c r="C32" s="65" t="str">
        <f>Zalaszentgrót!C27</f>
        <v>Zalaszentgrót</v>
      </c>
      <c r="D32" s="65" t="str">
        <f>Zalaszentgrót!D27</f>
        <v>szv.csatorna rekonstrukció (NA200 KG-PVC)</v>
      </c>
      <c r="E32" s="34" t="str">
        <f>Zalaszentgrót!E27</f>
        <v>Ezen elemek cseréje a kiépített rendszer működőképességének megóvása, a biztonságos üzemelés biztosítása miatt van szükség a munka elvégzésére.hez elengedhetetlen.</v>
      </c>
      <c r="F32" s="34" t="str">
        <f>Zalaszentgrót!F27</f>
        <v>Dugulásveszély, és ebből fakadó szennyvíz elöntés megakadálsozása.</v>
      </c>
      <c r="G32" s="34" t="str">
        <f>Zalaszentgrót!G27</f>
        <v>Gravitációs szennyvízhálózatnak megfelelő kialakítás.</v>
      </c>
      <c r="H32" s="35">
        <f>Zalaszentgrót!H27</f>
        <v>0</v>
      </c>
      <c r="I32" s="113" t="str">
        <f>Zalaszentgrót!I27</f>
        <v>Zalaszentgrót</v>
      </c>
      <c r="J32" s="115">
        <f>Zalaszentgrót!J27</f>
        <v>4014</v>
      </c>
      <c r="K32" s="35">
        <f>Zalaszentgrót!K27</f>
        <v>0</v>
      </c>
      <c r="L32" s="105">
        <f>Zalaszentgrót!L27</f>
        <v>44562</v>
      </c>
      <c r="M32" s="105">
        <f>Zalaszentgrót!M27</f>
        <v>46022</v>
      </c>
      <c r="N32" s="58" t="str">
        <f>Zalaszentgrót!N27</f>
        <v>közép</v>
      </c>
      <c r="O32" s="1">
        <f>Zalaszentgrót!O27</f>
        <v>0</v>
      </c>
      <c r="P32" s="2">
        <f>Zalaszentgrót!P27</f>
        <v>1003</v>
      </c>
      <c r="Q32" s="2">
        <f>Zalaszentgrót!Q27</f>
        <v>1004</v>
      </c>
      <c r="R32" s="2">
        <f>Zalaszentgrót!R27</f>
        <v>1003</v>
      </c>
      <c r="S32" s="2">
        <f>Zalaszentgrót!S27</f>
        <v>1004</v>
      </c>
      <c r="T32" s="3">
        <f>Zalaszentgrót!T27</f>
        <v>0</v>
      </c>
      <c r="U32" s="3">
        <f>Zalaszentgrót!U27</f>
        <v>0</v>
      </c>
      <c r="V32" s="3">
        <f>Zalaszentgrót!V27</f>
        <v>0</v>
      </c>
      <c r="W32" s="3">
        <f>Zalaszentgrót!W27</f>
        <v>0</v>
      </c>
      <c r="X32" s="3">
        <f>Zalaszentgrót!X27</f>
        <v>0</v>
      </c>
      <c r="Y32" s="3">
        <f>Zalaszentgrót!Y27</f>
        <v>0</v>
      </c>
      <c r="Z32" s="3">
        <f>Zalaszentgrót!Z27</f>
        <v>0</v>
      </c>
      <c r="AA32" s="3">
        <f>Zalaszentgrót!AA27</f>
        <v>0</v>
      </c>
      <c r="AB32" s="3">
        <f>Zalaszentgrót!AB27</f>
        <v>0</v>
      </c>
      <c r="AC32" s="4">
        <f>Zalaszentgrót!AC27</f>
        <v>0</v>
      </c>
    </row>
    <row r="33" spans="1:29" ht="75" x14ac:dyDescent="0.25">
      <c r="A33" s="238">
        <f>Zalaszentgrót!A28</f>
        <v>31</v>
      </c>
      <c r="B33" s="31">
        <f>Zalaszentgrót!B28</f>
        <v>0</v>
      </c>
      <c r="C33" s="65" t="str">
        <f>Zalaszentgrót!C28</f>
        <v>Zalaszentgrót</v>
      </c>
      <c r="D33" s="65" t="str">
        <f>Zalaszentgrót!D28</f>
        <v>szv.csatorna rekonstrukció (NA 300 A)</v>
      </c>
      <c r="E33" s="34" t="str">
        <f>Zalaszentgrót!E28</f>
        <v>Ezen elemek cseréje a kiépített rendszer működőképességének megóvása, a biztonságos üzemelés biztosítása miatt van szükség a munka elvégzésére.hez elengedhetetlen.</v>
      </c>
      <c r="F33" s="34" t="str">
        <f>Zalaszentgrót!F28</f>
        <v>Dugulásveszély, és ebből fakadó szennyvíz elöntés megakadálsozása.</v>
      </c>
      <c r="G33" s="34" t="str">
        <f>Zalaszentgrót!G28</f>
        <v>Gravitációs szennyvízhálózatnak megfelelő kialakítás.</v>
      </c>
      <c r="H33" s="35">
        <f>Zalaszentgrót!H28</f>
        <v>0</v>
      </c>
      <c r="I33" s="113" t="str">
        <f>Zalaszentgrót!I28</f>
        <v>Zalaszentgrót</v>
      </c>
      <c r="J33" s="115">
        <f>Zalaszentgrót!J28</f>
        <v>1034</v>
      </c>
      <c r="K33" s="35">
        <f>Zalaszentgrót!K28</f>
        <v>0</v>
      </c>
      <c r="L33" s="105">
        <f>Zalaszentgrót!L28</f>
        <v>44562</v>
      </c>
      <c r="M33" s="105">
        <f>Zalaszentgrót!M28</f>
        <v>46022</v>
      </c>
      <c r="N33" s="58" t="str">
        <f>Zalaszentgrót!N28</f>
        <v>közép</v>
      </c>
      <c r="O33" s="1">
        <f>Zalaszentgrót!O28</f>
        <v>0</v>
      </c>
      <c r="P33" s="2">
        <f>Zalaszentgrót!P28</f>
        <v>258</v>
      </c>
      <c r="Q33" s="2">
        <f>Zalaszentgrót!Q28</f>
        <v>259</v>
      </c>
      <c r="R33" s="2">
        <f>Zalaszentgrót!R28</f>
        <v>258</v>
      </c>
      <c r="S33" s="2">
        <f>Zalaszentgrót!S28</f>
        <v>259</v>
      </c>
      <c r="T33" s="3">
        <f>Zalaszentgrót!T28</f>
        <v>0</v>
      </c>
      <c r="U33" s="3">
        <f>Zalaszentgrót!U28</f>
        <v>0</v>
      </c>
      <c r="V33" s="3">
        <f>Zalaszentgrót!V28</f>
        <v>0</v>
      </c>
      <c r="W33" s="3">
        <f>Zalaszentgrót!W28</f>
        <v>0</v>
      </c>
      <c r="X33" s="3">
        <f>Zalaszentgrót!X28</f>
        <v>0</v>
      </c>
      <c r="Y33" s="3">
        <f>Zalaszentgrót!Y28</f>
        <v>0</v>
      </c>
      <c r="Z33" s="3">
        <f>Zalaszentgrót!Z28</f>
        <v>0</v>
      </c>
      <c r="AA33" s="3">
        <f>Zalaszentgrót!AA28</f>
        <v>0</v>
      </c>
      <c r="AB33" s="3">
        <f>Zalaszentgrót!AB28</f>
        <v>0</v>
      </c>
      <c r="AC33" s="4">
        <f>Zalaszentgrót!AC28</f>
        <v>0</v>
      </c>
    </row>
    <row r="34" spans="1:29" ht="75" x14ac:dyDescent="0.25">
      <c r="A34" s="238">
        <f>Zalaszentgrót!A29</f>
        <v>32</v>
      </c>
      <c r="B34" s="31">
        <f>Zalaszentgrót!B29</f>
        <v>0</v>
      </c>
      <c r="C34" s="65" t="str">
        <f>Zalaszentgrót!C29</f>
        <v>Zalaszentgrót</v>
      </c>
      <c r="D34" s="65" t="str">
        <f>Zalaszentgrót!D29</f>
        <v>szv.csatorna rekonstrukció (NA 300 AC)</v>
      </c>
      <c r="E34" s="34" t="str">
        <f>Zalaszentgrót!E29</f>
        <v>Ezen elemek cseréje a kiépített rendszer működőképességének megóvása, a biztonságos üzemelés biztosítása miatt van szükség a munka elvégzésére.hez elengedhetetlen.</v>
      </c>
      <c r="F34" s="34" t="str">
        <f>Zalaszentgrót!F29</f>
        <v>Dugulásveszély, és ebből fakadó szennyvíz elöntés megakadálsozása.</v>
      </c>
      <c r="G34" s="34" t="str">
        <f>Zalaszentgrót!G29</f>
        <v>Gravitációs szennyvízhálózatnak megfelelő kialakítás.</v>
      </c>
      <c r="H34" s="35">
        <f>Zalaszentgrót!H29</f>
        <v>0</v>
      </c>
      <c r="I34" s="113" t="str">
        <f>Zalaszentgrót!I29</f>
        <v>Zalaszentgrót</v>
      </c>
      <c r="J34" s="115">
        <f>Zalaszentgrót!J29</f>
        <v>452</v>
      </c>
      <c r="K34" s="35">
        <f>Zalaszentgrót!K29</f>
        <v>0</v>
      </c>
      <c r="L34" s="105">
        <f>Zalaszentgrót!L29</f>
        <v>44562</v>
      </c>
      <c r="M34" s="105">
        <f>Zalaszentgrót!M29</f>
        <v>46022</v>
      </c>
      <c r="N34" s="58" t="str">
        <f>Zalaszentgrót!N29</f>
        <v>közép</v>
      </c>
      <c r="O34" s="1">
        <f>Zalaszentgrót!O29</f>
        <v>0</v>
      </c>
      <c r="P34" s="2">
        <f>Zalaszentgrót!P29</f>
        <v>113</v>
      </c>
      <c r="Q34" s="2">
        <f>Zalaszentgrót!Q29</f>
        <v>113</v>
      </c>
      <c r="R34" s="2">
        <f>Zalaszentgrót!R29</f>
        <v>113</v>
      </c>
      <c r="S34" s="2">
        <f>Zalaszentgrót!S29</f>
        <v>113</v>
      </c>
      <c r="T34" s="3">
        <f>Zalaszentgrót!T29</f>
        <v>0</v>
      </c>
      <c r="U34" s="3">
        <f>Zalaszentgrót!U29</f>
        <v>0</v>
      </c>
      <c r="V34" s="3">
        <f>Zalaszentgrót!V29</f>
        <v>0</v>
      </c>
      <c r="W34" s="3">
        <f>Zalaszentgrót!W29</f>
        <v>0</v>
      </c>
      <c r="X34" s="3">
        <f>Zalaszentgrót!X29</f>
        <v>0</v>
      </c>
      <c r="Y34" s="3">
        <f>Zalaszentgrót!Y29</f>
        <v>0</v>
      </c>
      <c r="Z34" s="3">
        <f>Zalaszentgrót!Z29</f>
        <v>0</v>
      </c>
      <c r="AA34" s="3">
        <f>Zalaszentgrót!AA29</f>
        <v>0</v>
      </c>
      <c r="AB34" s="3">
        <f>Zalaszentgrót!AB29</f>
        <v>0</v>
      </c>
      <c r="AC34" s="4">
        <f>Zalaszentgrót!AC29</f>
        <v>0</v>
      </c>
    </row>
    <row r="35" spans="1:29" ht="75" x14ac:dyDescent="0.25">
      <c r="A35" s="238">
        <f>Zalaszentgrót!A30</f>
        <v>33</v>
      </c>
      <c r="B35" s="31">
        <f>Zalaszentgrót!B30</f>
        <v>0</v>
      </c>
      <c r="C35" s="65" t="str">
        <f>Zalaszentgrót!C30</f>
        <v>Zalaszentgrót</v>
      </c>
      <c r="D35" s="65" t="str">
        <f>Zalaszentgrót!D30</f>
        <v>szv.csatorna rekonstrukció (NA 300 B)</v>
      </c>
      <c r="E35" s="34" t="str">
        <f>Zalaszentgrót!E30</f>
        <v>Ezen elemek cseréje a kiépített rendszer működőképességének megóvása, a biztonságos üzemelés biztosítása miatt van szükség a munka elvégzésére.hez elengedhetetlen.</v>
      </c>
      <c r="F35" s="34" t="str">
        <f>Zalaszentgrót!F30</f>
        <v>Dugulásveszély, és ebből fakadó szennyvíz elöntés megakadálsozása.</v>
      </c>
      <c r="G35" s="34" t="str">
        <f>Zalaszentgrót!G30</f>
        <v>Gravitációs szennyvízhálózatnak megfelelő kialakítás.</v>
      </c>
      <c r="H35" s="35">
        <f>Zalaszentgrót!H30</f>
        <v>0</v>
      </c>
      <c r="I35" s="113" t="str">
        <f>Zalaszentgrót!I30</f>
        <v>Zalaszentgrót</v>
      </c>
      <c r="J35" s="115">
        <f>Zalaszentgrót!J30</f>
        <v>190674</v>
      </c>
      <c r="K35" s="35">
        <f>Zalaszentgrót!K30</f>
        <v>0</v>
      </c>
      <c r="L35" s="105">
        <f>Zalaszentgrót!L30</f>
        <v>44562</v>
      </c>
      <c r="M35" s="105">
        <f>Zalaszentgrót!M30</f>
        <v>46022</v>
      </c>
      <c r="N35" s="58" t="str">
        <f>Zalaszentgrót!N30</f>
        <v>közép</v>
      </c>
      <c r="O35" s="1">
        <f>Zalaszentgrót!O30</f>
        <v>0</v>
      </c>
      <c r="P35" s="2">
        <f>Zalaszentgrót!P30</f>
        <v>47668</v>
      </c>
      <c r="Q35" s="2">
        <f>Zalaszentgrót!Q30</f>
        <v>47669</v>
      </c>
      <c r="R35" s="2">
        <f>Zalaszentgrót!R30</f>
        <v>47668</v>
      </c>
      <c r="S35" s="2">
        <f>Zalaszentgrót!S30</f>
        <v>47669</v>
      </c>
      <c r="T35" s="3">
        <f>Zalaszentgrót!T30</f>
        <v>0</v>
      </c>
      <c r="U35" s="3">
        <f>Zalaszentgrót!U30</f>
        <v>0</v>
      </c>
      <c r="V35" s="3">
        <f>Zalaszentgrót!V30</f>
        <v>0</v>
      </c>
      <c r="W35" s="3">
        <f>Zalaszentgrót!W30</f>
        <v>0</v>
      </c>
      <c r="X35" s="3">
        <f>Zalaszentgrót!X30</f>
        <v>0</v>
      </c>
      <c r="Y35" s="3">
        <f>Zalaszentgrót!Y30</f>
        <v>0</v>
      </c>
      <c r="Z35" s="3">
        <f>Zalaszentgrót!Z30</f>
        <v>0</v>
      </c>
      <c r="AA35" s="3">
        <f>Zalaszentgrót!AA30</f>
        <v>0</v>
      </c>
      <c r="AB35" s="3">
        <f>Zalaszentgrót!AB30</f>
        <v>0</v>
      </c>
      <c r="AC35" s="4">
        <f>Zalaszentgrót!AC30</f>
        <v>0</v>
      </c>
    </row>
    <row r="36" spans="1:29" ht="75" x14ac:dyDescent="0.25">
      <c r="A36" s="238">
        <f>Zalaszentgrót!A31</f>
        <v>34</v>
      </c>
      <c r="B36" s="31">
        <f>Zalaszentgrót!B31</f>
        <v>0</v>
      </c>
      <c r="C36" s="65" t="str">
        <f>Zalaszentgrót!C31</f>
        <v>Zalaszentgrót</v>
      </c>
      <c r="D36" s="65" t="str">
        <f>Zalaszentgrót!D31</f>
        <v>szv.csatorna rekonstrukció (NA 400 B)</v>
      </c>
      <c r="E36" s="34" t="str">
        <f>Zalaszentgrót!E31</f>
        <v>Ezen elemek cseréje a kiépített rendszer működőképességének megóvása, a biztonságos üzemelés biztosítása miatt van szükség a munka elvégzésére.hez elengedhetetlen.</v>
      </c>
      <c r="F36" s="34" t="str">
        <f>Zalaszentgrót!F31</f>
        <v>Dugulásveszély, és ebből fakadó szennyvíz elöntés megakadálsozása.</v>
      </c>
      <c r="G36" s="34" t="str">
        <f>Zalaszentgrót!G31</f>
        <v>Gravitációs szennyvízhálózatnak megfelelő kialakítás.</v>
      </c>
      <c r="H36" s="35">
        <f>Zalaszentgrót!H31</f>
        <v>0</v>
      </c>
      <c r="I36" s="113" t="str">
        <f>Zalaszentgrót!I31</f>
        <v>Zalaszentgrót</v>
      </c>
      <c r="J36" s="115">
        <f>Zalaszentgrót!J31</f>
        <v>33167</v>
      </c>
      <c r="K36" s="35">
        <f>Zalaszentgrót!K31</f>
        <v>0</v>
      </c>
      <c r="L36" s="105">
        <f>Zalaszentgrót!L31</f>
        <v>44562</v>
      </c>
      <c r="M36" s="105">
        <f>Zalaszentgrót!M31</f>
        <v>46022</v>
      </c>
      <c r="N36" s="58" t="str">
        <f>Zalaszentgrót!N31</f>
        <v>közép</v>
      </c>
      <c r="O36" s="1">
        <f>Zalaszentgrót!O31</f>
        <v>0</v>
      </c>
      <c r="P36" s="2">
        <f>Zalaszentgrót!P31</f>
        <v>8292</v>
      </c>
      <c r="Q36" s="2">
        <f>Zalaszentgrót!Q31</f>
        <v>8292</v>
      </c>
      <c r="R36" s="2">
        <f>Zalaszentgrót!R31</f>
        <v>8292</v>
      </c>
      <c r="S36" s="2">
        <f>Zalaszentgrót!S31</f>
        <v>8291</v>
      </c>
      <c r="T36" s="3">
        <f>Zalaszentgrót!T31</f>
        <v>0</v>
      </c>
      <c r="U36" s="3">
        <f>Zalaszentgrót!U31</f>
        <v>0</v>
      </c>
      <c r="V36" s="3">
        <f>Zalaszentgrót!V31</f>
        <v>0</v>
      </c>
      <c r="W36" s="3">
        <f>Zalaszentgrót!W31</f>
        <v>0</v>
      </c>
      <c r="X36" s="3">
        <f>Zalaszentgrót!X31</f>
        <v>0</v>
      </c>
      <c r="Y36" s="3">
        <f>Zalaszentgrót!Y31</f>
        <v>0</v>
      </c>
      <c r="Z36" s="3">
        <f>Zalaszentgrót!Z31</f>
        <v>0</v>
      </c>
      <c r="AA36" s="3">
        <f>Zalaszentgrót!AA31</f>
        <v>0</v>
      </c>
      <c r="AB36" s="3">
        <f>Zalaszentgrót!AB31</f>
        <v>0</v>
      </c>
      <c r="AC36" s="4">
        <f>Zalaszentgrót!AC31</f>
        <v>0</v>
      </c>
    </row>
    <row r="37" spans="1:29" ht="75" x14ac:dyDescent="0.25">
      <c r="A37" s="238">
        <f>Zalaszentgrót!A32</f>
        <v>109</v>
      </c>
      <c r="B37" s="31">
        <f>Zalaszentgrót!B32</f>
        <v>0</v>
      </c>
      <c r="C37" s="65" t="str">
        <f>Zalaszentgrót!C32</f>
        <v>Zalaszentgrót</v>
      </c>
      <c r="D37" s="65" t="str">
        <f>Zalaszentgrót!D32</f>
        <v>szv.csatorna rekonstrukció (NA110 KG-PVC)</v>
      </c>
      <c r="E37" s="34" t="str">
        <f>Zalaszentgrót!E32</f>
        <v>Ezen elemek cseréje a kiépített rendszer működőképességének megóvása, a biztonságos üzemelés biztosítása miatt van szükség a munka elvégzésére.hez elengedhetetlen.</v>
      </c>
      <c r="F37" s="34" t="str">
        <f>Zalaszentgrót!F32</f>
        <v>Dugulásveszély, és ebből fakadó szennyvíz elöntés megakadálsozása.</v>
      </c>
      <c r="G37" s="34" t="str">
        <f>Zalaszentgrót!G32</f>
        <v>Gravitációs szennyvízhálózatnak megfelelő kialakítás.</v>
      </c>
      <c r="H37" s="35">
        <f>Zalaszentgrót!H32</f>
        <v>0</v>
      </c>
      <c r="I37" s="113" t="str">
        <f>Zalaszentgrót!I32</f>
        <v>Zalaszentgrót</v>
      </c>
      <c r="J37" s="115">
        <f>Zalaszentgrót!J32</f>
        <v>670</v>
      </c>
      <c r="K37" s="35">
        <f>Zalaszentgrót!K32</f>
        <v>0</v>
      </c>
      <c r="L37" s="105">
        <f>Zalaszentgrót!L32</f>
        <v>46023</v>
      </c>
      <c r="M37" s="105">
        <f>Zalaszentgrót!M32</f>
        <v>49674</v>
      </c>
      <c r="N37" s="58" t="str">
        <f>Zalaszentgrót!N32</f>
        <v>hosszú</v>
      </c>
      <c r="O37" s="1">
        <f>Zalaszentgrót!O32</f>
        <v>0</v>
      </c>
      <c r="P37" s="2">
        <f>Zalaszentgrót!P32</f>
        <v>0</v>
      </c>
      <c r="Q37" s="2">
        <f>Zalaszentgrót!Q32</f>
        <v>0</v>
      </c>
      <c r="R37" s="2">
        <f>Zalaszentgrót!R32</f>
        <v>0</v>
      </c>
      <c r="S37" s="2">
        <f>Zalaszentgrót!S32</f>
        <v>0</v>
      </c>
      <c r="T37" s="3">
        <f>Zalaszentgrót!T32</f>
        <v>67</v>
      </c>
      <c r="U37" s="3">
        <f>Zalaszentgrót!U32</f>
        <v>67</v>
      </c>
      <c r="V37" s="3">
        <f>Zalaszentgrót!V32</f>
        <v>67</v>
      </c>
      <c r="W37" s="3">
        <f>Zalaszentgrót!W32</f>
        <v>67</v>
      </c>
      <c r="X37" s="3">
        <f>Zalaszentgrót!X32</f>
        <v>67</v>
      </c>
      <c r="Y37" s="3">
        <f>Zalaszentgrót!Y32</f>
        <v>67</v>
      </c>
      <c r="Z37" s="3">
        <f>Zalaszentgrót!Z32</f>
        <v>67</v>
      </c>
      <c r="AA37" s="3">
        <f>Zalaszentgrót!AA32</f>
        <v>67</v>
      </c>
      <c r="AB37" s="3">
        <f>Zalaszentgrót!AB32</f>
        <v>67</v>
      </c>
      <c r="AC37" s="4">
        <f>Zalaszentgrót!AC32</f>
        <v>67</v>
      </c>
    </row>
    <row r="38" spans="1:29" ht="75" x14ac:dyDescent="0.25">
      <c r="A38" s="238">
        <f>Zalaszentgrót!A33</f>
        <v>110</v>
      </c>
      <c r="B38" s="31">
        <f>Zalaszentgrót!B33</f>
        <v>0</v>
      </c>
      <c r="C38" s="65" t="str">
        <f>Zalaszentgrót!C33</f>
        <v>Zalaszentgrót</v>
      </c>
      <c r="D38" s="65" t="str">
        <f>Zalaszentgrót!D33</f>
        <v>szv.csatorna rekonstrukció (NA150 AC)</v>
      </c>
      <c r="E38" s="34" t="str">
        <f>Zalaszentgrót!E33</f>
        <v>Ezen elemek cseréje a kiépített rendszer működőképességének megóvása, a biztonságos üzemelés biztosítása miatt van szükség a munka elvégzésére.hez elengedhetetlen.</v>
      </c>
      <c r="F38" s="34" t="str">
        <f>Zalaszentgrót!F33</f>
        <v>Dugulásveszély, és ebből fakadó szennyvíz elöntés megakadálsozása.</v>
      </c>
      <c r="G38" s="34" t="str">
        <f>Zalaszentgrót!G33</f>
        <v>Gravitációs szennyvízhálózatnak megfelelő kialakítás.</v>
      </c>
      <c r="H38" s="35">
        <f>Zalaszentgrót!H33</f>
        <v>0</v>
      </c>
      <c r="I38" s="113" t="str">
        <f>Zalaszentgrót!I33</f>
        <v>Zalaszentgrót</v>
      </c>
      <c r="J38" s="115">
        <f>Zalaszentgrót!J33</f>
        <v>1170</v>
      </c>
      <c r="K38" s="35">
        <f>Zalaszentgrót!K33</f>
        <v>0</v>
      </c>
      <c r="L38" s="105">
        <f>Zalaszentgrót!L33</f>
        <v>46023</v>
      </c>
      <c r="M38" s="105">
        <f>Zalaszentgrót!M33</f>
        <v>49674</v>
      </c>
      <c r="N38" s="58" t="str">
        <f>Zalaszentgrót!N33</f>
        <v>hosszú</v>
      </c>
      <c r="O38" s="1">
        <f>Zalaszentgrót!O33</f>
        <v>0</v>
      </c>
      <c r="P38" s="2">
        <f>Zalaszentgrót!P33</f>
        <v>0</v>
      </c>
      <c r="Q38" s="2">
        <f>Zalaszentgrót!Q33</f>
        <v>0</v>
      </c>
      <c r="R38" s="2">
        <f>Zalaszentgrót!R33</f>
        <v>0</v>
      </c>
      <c r="S38" s="2">
        <f>Zalaszentgrót!S33</f>
        <v>0</v>
      </c>
      <c r="T38" s="3">
        <f>Zalaszentgrót!T33</f>
        <v>117</v>
      </c>
      <c r="U38" s="3">
        <f>Zalaszentgrót!U33</f>
        <v>117</v>
      </c>
      <c r="V38" s="3">
        <f>Zalaszentgrót!V33</f>
        <v>117</v>
      </c>
      <c r="W38" s="3">
        <f>Zalaszentgrót!W33</f>
        <v>117</v>
      </c>
      <c r="X38" s="3">
        <f>Zalaszentgrót!X33</f>
        <v>117</v>
      </c>
      <c r="Y38" s="3">
        <f>Zalaszentgrót!Y33</f>
        <v>117</v>
      </c>
      <c r="Z38" s="3">
        <f>Zalaszentgrót!Z33</f>
        <v>117</v>
      </c>
      <c r="AA38" s="3">
        <f>Zalaszentgrót!AA33</f>
        <v>117</v>
      </c>
      <c r="AB38" s="3">
        <f>Zalaszentgrót!AB33</f>
        <v>117</v>
      </c>
      <c r="AC38" s="4">
        <f>Zalaszentgrót!AC33</f>
        <v>117</v>
      </c>
    </row>
    <row r="39" spans="1:29" ht="75" x14ac:dyDescent="0.25">
      <c r="A39" s="238">
        <f>Zalaszentgrót!A34</f>
        <v>111</v>
      </c>
      <c r="B39" s="31">
        <f>Zalaszentgrót!B34</f>
        <v>0</v>
      </c>
      <c r="C39" s="65" t="str">
        <f>Zalaszentgrót!C34</f>
        <v>Zalaszentgrót</v>
      </c>
      <c r="D39" s="65" t="str">
        <f>Zalaszentgrót!D34</f>
        <v>szv.csatorna rekonstrukció (NA200 B)</v>
      </c>
      <c r="E39" s="34" t="str">
        <f>Zalaszentgrót!E34</f>
        <v>Ezen elemek cseréje a kiépített rendszer működőképességének megóvása, a biztonságos üzemelés biztosítása miatt van szükség a munka elvégzésére.hez elengedhetetlen.</v>
      </c>
      <c r="F39" s="34" t="str">
        <f>Zalaszentgrót!F34</f>
        <v>Dugulásveszély, és ebből fakadó szennyvíz elöntés megakadálsozása.</v>
      </c>
      <c r="G39" s="34" t="str">
        <f>Zalaszentgrót!G34</f>
        <v>Gravitációs szennyvízhálózatnak megfelelő kialakítás.</v>
      </c>
      <c r="H39" s="35">
        <f>Zalaszentgrót!H34</f>
        <v>0</v>
      </c>
      <c r="I39" s="113" t="str">
        <f>Zalaszentgrót!I34</f>
        <v>Zalaszentgrót</v>
      </c>
      <c r="J39" s="115">
        <f>Zalaszentgrót!J34</f>
        <v>30430</v>
      </c>
      <c r="K39" s="35">
        <f>Zalaszentgrót!K34</f>
        <v>0</v>
      </c>
      <c r="L39" s="105">
        <f>Zalaszentgrót!L34</f>
        <v>46023</v>
      </c>
      <c r="M39" s="105">
        <f>Zalaszentgrót!M34</f>
        <v>49674</v>
      </c>
      <c r="N39" s="58" t="str">
        <f>Zalaszentgrót!N34</f>
        <v>hosszú</v>
      </c>
      <c r="O39" s="1">
        <f>Zalaszentgrót!O34</f>
        <v>0</v>
      </c>
      <c r="P39" s="2">
        <f>Zalaszentgrót!P34</f>
        <v>0</v>
      </c>
      <c r="Q39" s="2">
        <f>Zalaszentgrót!Q34</f>
        <v>0</v>
      </c>
      <c r="R39" s="2">
        <f>Zalaszentgrót!R34</f>
        <v>0</v>
      </c>
      <c r="S39" s="2">
        <f>Zalaszentgrót!S34</f>
        <v>0</v>
      </c>
      <c r="T39" s="3">
        <f>Zalaszentgrót!T34</f>
        <v>3043</v>
      </c>
      <c r="U39" s="3">
        <f>Zalaszentgrót!U34</f>
        <v>3043</v>
      </c>
      <c r="V39" s="3">
        <f>Zalaszentgrót!V34</f>
        <v>3043</v>
      </c>
      <c r="W39" s="3">
        <f>Zalaszentgrót!W34</f>
        <v>3043</v>
      </c>
      <c r="X39" s="3">
        <f>Zalaszentgrót!X34</f>
        <v>3043</v>
      </c>
      <c r="Y39" s="3">
        <f>Zalaszentgrót!Y34</f>
        <v>3043</v>
      </c>
      <c r="Z39" s="3">
        <f>Zalaszentgrót!Z34</f>
        <v>3043</v>
      </c>
      <c r="AA39" s="3">
        <f>Zalaszentgrót!AA34</f>
        <v>3043</v>
      </c>
      <c r="AB39" s="3">
        <f>Zalaszentgrót!AB34</f>
        <v>3043</v>
      </c>
      <c r="AC39" s="4">
        <f>Zalaszentgrót!AC34</f>
        <v>3043</v>
      </c>
    </row>
    <row r="40" spans="1:29" ht="75" x14ac:dyDescent="0.25">
      <c r="A40" s="238">
        <f>Zalaszentgrót!A35</f>
        <v>112</v>
      </c>
      <c r="B40" s="31">
        <f>Zalaszentgrót!B35</f>
        <v>0</v>
      </c>
      <c r="C40" s="65" t="str">
        <f>Zalaszentgrót!C35</f>
        <v>Zalaszentgrót</v>
      </c>
      <c r="D40" s="65" t="str">
        <f>Zalaszentgrót!D35</f>
        <v>szv.csatorna rekonstrukció (NA200 KG-PVC)</v>
      </c>
      <c r="E40" s="34" t="str">
        <f>Zalaszentgrót!E35</f>
        <v>Ezen elemek cseréje a kiépített rendszer működőképességének megóvása, a biztonságos üzemelés biztosítása miatt van szükség a munka elvégzésére.hez elengedhetetlen.</v>
      </c>
      <c r="F40" s="34" t="str">
        <f>Zalaszentgrót!F35</f>
        <v>Dugulásveszély, és ebből fakadó szennyvíz elöntés megakadálsozása.</v>
      </c>
      <c r="G40" s="34" t="str">
        <f>Zalaszentgrót!G35</f>
        <v>Gravitációs szennyvízhálózatnak megfelelő kialakítás.</v>
      </c>
      <c r="H40" s="35">
        <f>Zalaszentgrót!H35</f>
        <v>0</v>
      </c>
      <c r="I40" s="113" t="str">
        <f>Zalaszentgrót!I35</f>
        <v>Zalaszentgrót</v>
      </c>
      <c r="J40" s="115">
        <f>Zalaszentgrót!J35</f>
        <v>6375</v>
      </c>
      <c r="K40" s="35">
        <f>Zalaszentgrót!K35</f>
        <v>0</v>
      </c>
      <c r="L40" s="105">
        <f>Zalaszentgrót!L35</f>
        <v>46023</v>
      </c>
      <c r="M40" s="105">
        <f>Zalaszentgrót!M35</f>
        <v>49674</v>
      </c>
      <c r="N40" s="58" t="str">
        <f>Zalaszentgrót!N35</f>
        <v>hosszú</v>
      </c>
      <c r="O40" s="1">
        <f>Zalaszentgrót!O35</f>
        <v>0</v>
      </c>
      <c r="P40" s="2">
        <f>Zalaszentgrót!P35</f>
        <v>0</v>
      </c>
      <c r="Q40" s="2">
        <f>Zalaszentgrót!Q35</f>
        <v>0</v>
      </c>
      <c r="R40" s="2">
        <f>Zalaszentgrót!R35</f>
        <v>0</v>
      </c>
      <c r="S40" s="2">
        <f>Zalaszentgrót!S35</f>
        <v>0</v>
      </c>
      <c r="T40" s="3">
        <f>Zalaszentgrót!T35</f>
        <v>637</v>
      </c>
      <c r="U40" s="3">
        <f>Zalaszentgrót!U35</f>
        <v>638</v>
      </c>
      <c r="V40" s="3">
        <f>Zalaszentgrót!V35</f>
        <v>637</v>
      </c>
      <c r="W40" s="3">
        <f>Zalaszentgrót!W35</f>
        <v>638</v>
      </c>
      <c r="X40" s="3">
        <f>Zalaszentgrót!X35</f>
        <v>637</v>
      </c>
      <c r="Y40" s="3">
        <f>Zalaszentgrót!Y35</f>
        <v>638</v>
      </c>
      <c r="Z40" s="3">
        <f>Zalaszentgrót!Z35</f>
        <v>637</v>
      </c>
      <c r="AA40" s="3">
        <f>Zalaszentgrót!AA35</f>
        <v>638</v>
      </c>
      <c r="AB40" s="3">
        <f>Zalaszentgrót!AB35</f>
        <v>637</v>
      </c>
      <c r="AC40" s="4">
        <f>Zalaszentgrót!AC35</f>
        <v>638</v>
      </c>
    </row>
    <row r="41" spans="1:29" ht="75" x14ac:dyDescent="0.25">
      <c r="A41" s="238">
        <f>Zalaszentgrót!A36</f>
        <v>113</v>
      </c>
      <c r="B41" s="31">
        <f>Zalaszentgrót!B36</f>
        <v>0</v>
      </c>
      <c r="C41" s="65" t="str">
        <f>Zalaszentgrót!C36</f>
        <v>Zalaszentgrót</v>
      </c>
      <c r="D41" s="65" t="str">
        <f>Zalaszentgrót!D36</f>
        <v>szv.csatorna rekonstrukció (NA300 B)</v>
      </c>
      <c r="E41" s="34" t="str">
        <f>Zalaszentgrót!E36</f>
        <v>Ezen elemek cseréje a kiépített rendszer működőképességének megóvása, a biztonságos üzemelés biztosítása miatt van szükség a munka elvégzésére.hez elengedhetetlen.</v>
      </c>
      <c r="F41" s="34" t="str">
        <f>Zalaszentgrót!F36</f>
        <v>Dugulásveszély, és ebből fakadó szennyvíz elöntés megakadálsozása.</v>
      </c>
      <c r="G41" s="34" t="str">
        <f>Zalaszentgrót!G36</f>
        <v>Gravitációs szennyvízhálózatnak megfelelő kialakítás.</v>
      </c>
      <c r="H41" s="35">
        <f>Zalaszentgrót!H36</f>
        <v>0</v>
      </c>
      <c r="I41" s="113" t="str">
        <f>Zalaszentgrót!I36</f>
        <v>Zalaszentgrót</v>
      </c>
      <c r="J41" s="115">
        <f>Zalaszentgrót!J36</f>
        <v>23641</v>
      </c>
      <c r="K41" s="35">
        <f>Zalaszentgrót!K36</f>
        <v>0</v>
      </c>
      <c r="L41" s="105">
        <f>Zalaszentgrót!L36</f>
        <v>46023</v>
      </c>
      <c r="M41" s="105">
        <f>Zalaszentgrót!M36</f>
        <v>49674</v>
      </c>
      <c r="N41" s="58" t="str">
        <f>Zalaszentgrót!N36</f>
        <v>hosszú</v>
      </c>
      <c r="O41" s="1">
        <f>Zalaszentgrót!O36</f>
        <v>0</v>
      </c>
      <c r="P41" s="2">
        <f>Zalaszentgrót!P36</f>
        <v>0</v>
      </c>
      <c r="Q41" s="2">
        <f>Zalaszentgrót!Q36</f>
        <v>0</v>
      </c>
      <c r="R41" s="2">
        <f>Zalaszentgrót!R36</f>
        <v>0</v>
      </c>
      <c r="S41" s="2">
        <f>Zalaszentgrót!S36</f>
        <v>0</v>
      </c>
      <c r="T41" s="3">
        <f>Zalaszentgrót!T36</f>
        <v>2364</v>
      </c>
      <c r="U41" s="3">
        <f>Zalaszentgrót!U36</f>
        <v>2364</v>
      </c>
      <c r="V41" s="3">
        <f>Zalaszentgrót!V36</f>
        <v>2364</v>
      </c>
      <c r="W41" s="3">
        <f>Zalaszentgrót!W36</f>
        <v>2364</v>
      </c>
      <c r="X41" s="3">
        <f>Zalaszentgrót!X36</f>
        <v>2364</v>
      </c>
      <c r="Y41" s="3">
        <f>Zalaszentgrót!Y36</f>
        <v>2364</v>
      </c>
      <c r="Z41" s="3">
        <f>Zalaszentgrót!Z36</f>
        <v>2364</v>
      </c>
      <c r="AA41" s="3">
        <f>Zalaszentgrót!AA36</f>
        <v>2364</v>
      </c>
      <c r="AB41" s="3">
        <f>Zalaszentgrót!AB36</f>
        <v>2364</v>
      </c>
      <c r="AC41" s="4">
        <f>Zalaszentgrót!AC36</f>
        <v>2365</v>
      </c>
    </row>
    <row r="42" spans="1:29" x14ac:dyDescent="0.25">
      <c r="A42" s="110"/>
      <c r="B42" s="49" t="s">
        <v>14</v>
      </c>
      <c r="C42" s="43"/>
      <c r="D42" s="43"/>
      <c r="E42" s="43"/>
      <c r="F42" s="43"/>
      <c r="G42" s="43"/>
      <c r="H42" s="49"/>
      <c r="I42" s="117"/>
      <c r="J42" s="117"/>
      <c r="K42" s="49"/>
      <c r="L42" s="45"/>
      <c r="M42" s="45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50"/>
    </row>
    <row r="43" spans="1:29" x14ac:dyDescent="0.25">
      <c r="A43" s="110"/>
      <c r="B43" s="49" t="s">
        <v>5</v>
      </c>
      <c r="C43" s="43"/>
      <c r="D43" s="43"/>
      <c r="E43" s="43"/>
      <c r="F43" s="43"/>
      <c r="G43" s="43"/>
      <c r="H43" s="49"/>
      <c r="I43" s="117"/>
      <c r="J43" s="117"/>
      <c r="K43" s="49"/>
      <c r="L43" s="45"/>
      <c r="M43" s="45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50"/>
    </row>
    <row r="44" spans="1:29" x14ac:dyDescent="0.25">
      <c r="A44" s="110"/>
      <c r="B44" s="48" t="s">
        <v>1</v>
      </c>
      <c r="C44" s="43"/>
      <c r="D44" s="43"/>
      <c r="E44" s="43"/>
      <c r="F44" s="43"/>
      <c r="G44" s="43"/>
      <c r="H44" s="49"/>
      <c r="I44" s="117"/>
      <c r="J44" s="117"/>
      <c r="K44" s="49"/>
      <c r="L44" s="45"/>
      <c r="M44" s="45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50"/>
    </row>
    <row r="45" spans="1:29" ht="60" x14ac:dyDescent="0.25">
      <c r="A45" s="238">
        <f>Zalabér!A23</f>
        <v>35</v>
      </c>
      <c r="B45" s="31">
        <f>Zalabér!B23</f>
        <v>0</v>
      </c>
      <c r="C45" s="65" t="str">
        <f>Zalabér!C23</f>
        <v>Zalabér I. szv.átemelő</v>
      </c>
      <c r="D45" s="65" t="str">
        <f>Zalabér!D23</f>
        <v>átemelő akna bélelés</v>
      </c>
      <c r="E45" s="34" t="str">
        <f>Zalabér!E23</f>
        <v xml:space="preserve">A szennyvíz, és a belőle felszabaduló gázok hatására a felületek elkorrodálnak. Ezen elemek cseréje a biztonságos üzemeltetéshez elengedhetetlen. </v>
      </c>
      <c r="F45" s="34" t="str">
        <f>Zalabér!F23</f>
        <v>Az akna statikai stabilitás biztosítása, működőképesség megörzése.</v>
      </c>
      <c r="G45" s="34" t="str">
        <f>Zalabér!G23</f>
        <v>Korróziót okozó anyagoknak ellenálló felület.</v>
      </c>
      <c r="H45" s="35">
        <f>Zalabér!H23</f>
        <v>0</v>
      </c>
      <c r="I45" s="113" t="str">
        <f>Zalabér!I23</f>
        <v>Zalaszentgrót osztatlan közös</v>
      </c>
      <c r="J45" s="115">
        <f>Zalabér!J23</f>
        <v>498</v>
      </c>
      <c r="K45" s="35">
        <f>Zalabér!K23</f>
        <v>0</v>
      </c>
      <c r="L45" s="105">
        <f>Zalabér!L23</f>
        <v>44562</v>
      </c>
      <c r="M45" s="105">
        <f>Zalabér!M23</f>
        <v>44926</v>
      </c>
      <c r="N45" s="58" t="str">
        <f>Zalabér!N23</f>
        <v>közép</v>
      </c>
      <c r="O45" s="21">
        <f>Batyk!O24+Pakod!O24+Zalabér!O23+Zalaszentgrót!O41+Zalavég!O25</f>
        <v>0</v>
      </c>
      <c r="P45" s="2">
        <f>Zalabér!P23</f>
        <v>498</v>
      </c>
      <c r="Q45" s="2">
        <f>Zalabér!Q23</f>
        <v>0</v>
      </c>
      <c r="R45" s="2">
        <f>Zalabér!R23</f>
        <v>0</v>
      </c>
      <c r="S45" s="2">
        <f>Zalabér!S23</f>
        <v>0</v>
      </c>
      <c r="T45" s="3">
        <f>Zalabér!T23</f>
        <v>0</v>
      </c>
      <c r="U45" s="3">
        <f>Zalabér!U23</f>
        <v>0</v>
      </c>
      <c r="V45" s="3">
        <f>Zalabér!V23</f>
        <v>0</v>
      </c>
      <c r="W45" s="3">
        <f>Zalabér!W23</f>
        <v>0</v>
      </c>
      <c r="X45" s="3">
        <f>Zalabér!X23</f>
        <v>0</v>
      </c>
      <c r="Y45" s="3">
        <f>Zalabér!Y23</f>
        <v>0</v>
      </c>
      <c r="Z45" s="3">
        <f>Zalabér!Z23</f>
        <v>0</v>
      </c>
      <c r="AA45" s="3">
        <f>Zalabér!AA23</f>
        <v>0</v>
      </c>
      <c r="AB45" s="3">
        <f>Zalabér!AB23</f>
        <v>0</v>
      </c>
      <c r="AC45" s="4">
        <f>Zalabér!AC23</f>
        <v>0</v>
      </c>
    </row>
    <row r="46" spans="1:29" ht="60" x14ac:dyDescent="0.25">
      <c r="A46" s="238">
        <f>Zalaszentgrót!A42</f>
        <v>36</v>
      </c>
      <c r="B46" s="31">
        <f>Zalaszentgrót!B42</f>
        <v>0</v>
      </c>
      <c r="C46" s="65" t="str">
        <f>Zalaszentgrót!C42</f>
        <v>Zalaszentgrót Kisszentgrót 3.</v>
      </c>
      <c r="D46" s="65" t="str">
        <f>Zalaszentgrót!D42</f>
        <v>átemelő akna:szulfátálló bevonatolás</v>
      </c>
      <c r="E46" s="34" t="str">
        <f>Zalaszentgrót!E42</f>
        <v xml:space="preserve">A szennyvíz, és a belőle felszabaduló gázok hatására a felületek elkorrodálnak. Ezen elemek cseréje a biztonságos üzemeltetéshez elengedhetetlen. </v>
      </c>
      <c r="F46" s="34" t="str">
        <f>Zalaszentgrót!F42</f>
        <v>Az akna statikai stabilitás biztosítása, működőképesség megörzése.</v>
      </c>
      <c r="G46" s="34" t="str">
        <f>Zalaszentgrót!G42</f>
        <v>Korróziót okozó anyagoknak ellenálló felület.</v>
      </c>
      <c r="H46" s="35">
        <f>Zalaszentgrót!H42</f>
        <v>0</v>
      </c>
      <c r="I46" s="113" t="str">
        <f>Zalaszentgrót!I42</f>
        <v>Zalaszentgrót osztatlan közös</v>
      </c>
      <c r="J46" s="115">
        <f>Zalaszentgrót!J42</f>
        <v>655</v>
      </c>
      <c r="K46" s="35">
        <f>Zalaszentgrót!K42</f>
        <v>0</v>
      </c>
      <c r="L46" s="105">
        <f>Zalaszentgrót!L42</f>
        <v>44562</v>
      </c>
      <c r="M46" s="105">
        <f>Zalaszentgrót!M42</f>
        <v>44926</v>
      </c>
      <c r="N46" s="37" t="str">
        <f>Zalaszentgrót!N42</f>
        <v>közép</v>
      </c>
      <c r="O46" s="1">
        <f>Zalaszentgrót!O42</f>
        <v>0</v>
      </c>
      <c r="P46" s="2">
        <f>Batyk!P25+Pakod!P25++Zalabér!P24+Zalaszentgrót!P42+Zalavég!P26</f>
        <v>1431</v>
      </c>
      <c r="Q46" s="2">
        <f>Batyk!Q25+Pakod!Q25++Zalabér!Q24+Zalaszentgrót!Q42+Zalavég!Q26</f>
        <v>0</v>
      </c>
      <c r="R46" s="2">
        <f>Batyk!R25+Pakod!R25++Zalabér!R24+Zalaszentgrót!R42+Zalavég!R26</f>
        <v>0</v>
      </c>
      <c r="S46" s="2">
        <f>Batyk!S25+Pakod!S25++Zalabér!S24+Zalaszentgrót!S42+Zalavég!S26</f>
        <v>0</v>
      </c>
      <c r="T46" s="3">
        <f>Zalaszentgrót!T42</f>
        <v>0</v>
      </c>
      <c r="U46" s="3">
        <f>Zalaszentgrót!U42</f>
        <v>0</v>
      </c>
      <c r="V46" s="3">
        <f>Zalaszentgrót!V42</f>
        <v>0</v>
      </c>
      <c r="W46" s="3">
        <f>Zalaszentgrót!W42</f>
        <v>0</v>
      </c>
      <c r="X46" s="3">
        <f>Zalaszentgrót!X42</f>
        <v>0</v>
      </c>
      <c r="Y46" s="3">
        <f>Zalaszentgrót!Y42</f>
        <v>0</v>
      </c>
      <c r="Z46" s="3">
        <f>Zalaszentgrót!Z42</f>
        <v>0</v>
      </c>
      <c r="AA46" s="3">
        <f>Zalaszentgrót!AA42</f>
        <v>0</v>
      </c>
      <c r="AB46" s="3">
        <f>Zalaszentgrót!AB42</f>
        <v>0</v>
      </c>
      <c r="AC46" s="4">
        <f>Zalaszentgrót!AC42</f>
        <v>0</v>
      </c>
    </row>
    <row r="47" spans="1:29" ht="60" x14ac:dyDescent="0.25">
      <c r="A47" s="238">
        <f>Batyk!A28</f>
        <v>37</v>
      </c>
      <c r="B47" s="31">
        <f>Batyk!B28</f>
        <v>0</v>
      </c>
      <c r="C47" s="65" t="str">
        <f>Batyk!C28</f>
        <v>Batyk</v>
      </c>
      <c r="D47" s="65" t="str">
        <f>Batyk!D28</f>
        <v>átemelő akna építészeti rekonstrukció</v>
      </c>
      <c r="E47" s="34" t="str">
        <f>Batyk!E28</f>
        <v xml:space="preserve">A szennyvíz, és a belőle felszabaduló gázok hatására a felületek elkorrodálnak. Ezen elemek cseréje a biztonságos üzemeltetéshez elengedhetetlen. </v>
      </c>
      <c r="F47" s="34" t="str">
        <f>Batyk!F28</f>
        <v>Az akna statikai stabilitás biztosítása, működőképesség megörzése.</v>
      </c>
      <c r="G47" s="34" t="str">
        <f>Batyk!G28</f>
        <v>Az építmény megfelelő műszaki állapota révén ellátja a vagyon- és üzembiztonsági feladatait.</v>
      </c>
      <c r="H47" s="35">
        <f>Batyk!H28</f>
        <v>0</v>
      </c>
      <c r="I47" s="113" t="str">
        <f>Batyk!I28</f>
        <v>Zalaszentgrót osztatlan közös</v>
      </c>
      <c r="J47" s="115">
        <f>Batyk!J28</f>
        <v>124</v>
      </c>
      <c r="K47" s="36">
        <f>Batyk!K28</f>
        <v>0</v>
      </c>
      <c r="L47" s="105">
        <f>Batyk!L28</f>
        <v>44562</v>
      </c>
      <c r="M47" s="105">
        <f>Batyk!M28</f>
        <v>46022</v>
      </c>
      <c r="N47" s="58" t="str">
        <f>Batyk!N28</f>
        <v>közép</v>
      </c>
      <c r="O47" s="1">
        <f>Batyk!O28</f>
        <v>0</v>
      </c>
      <c r="P47" s="2">
        <f>Batyk!P28+Pakod!P28+Zalabér!P27+Zalaszentgrót!P45+Zalavég!P29</f>
        <v>375</v>
      </c>
      <c r="Q47" s="2">
        <f>Batyk!Q28+Pakod!Q28+Zalabér!Q27+Zalaszentgrót!Q45+Zalavég!Q29</f>
        <v>375</v>
      </c>
      <c r="R47" s="2">
        <f>Batyk!R28+Pakod!R28+Zalabér!R27+Zalaszentgrót!R45+Zalavég!R29</f>
        <v>375</v>
      </c>
      <c r="S47" s="2">
        <f>Batyk!S28+Pakod!S28+Zalabér!S27+Zalaszentgrót!S45+Zalavég!S29</f>
        <v>375</v>
      </c>
      <c r="T47" s="3">
        <f>Batyk!T28+Pakod!T28+Zalabér!T27+Zalaszentgrót!T45+Zalavég!T29</f>
        <v>0</v>
      </c>
      <c r="U47" s="3">
        <f>Batyk!U28+Pakod!U28+Zalabér!U27+Zalaszentgrót!U45+Zalavég!U29</f>
        <v>0</v>
      </c>
      <c r="V47" s="3">
        <f>Batyk!V28+Pakod!V28+Zalabér!V27+Zalaszentgrót!V45+Zalavég!V29</f>
        <v>0</v>
      </c>
      <c r="W47" s="3">
        <f>Batyk!W28+Pakod!W28+Zalabér!W27+Zalaszentgrót!W45+Zalavég!W29</f>
        <v>0</v>
      </c>
      <c r="X47" s="3">
        <f>Batyk!X28+Pakod!X28+Zalabér!X27+Zalaszentgrót!X45+Zalavég!X29</f>
        <v>0</v>
      </c>
      <c r="Y47" s="3">
        <f>Batyk!Y28+Pakod!Y28+Zalabér!Y27+Zalaszentgrót!Y45+Zalavég!Y29</f>
        <v>0</v>
      </c>
      <c r="Z47" s="3">
        <f>Batyk!Z28+Pakod!Z28+Zalabér!Z27+Zalaszentgrót!Z45+Zalavég!Z29</f>
        <v>0</v>
      </c>
      <c r="AA47" s="3">
        <f>Batyk!AA28+Pakod!AA28+Zalabér!AA27+Zalaszentgrót!AA45+Zalavég!AA29</f>
        <v>0</v>
      </c>
      <c r="AB47" s="3">
        <f>Batyk!AB28+Pakod!AB28+Zalabér!AB27+Zalaszentgrót!AB45+Zalavég!AB29</f>
        <v>0</v>
      </c>
      <c r="AC47" s="4">
        <f>Batyk!AC28+Pakod!AC28+Zalabér!AC27+Zalaszentgrót!AC45+Zalavég!AC29</f>
        <v>0</v>
      </c>
    </row>
    <row r="48" spans="1:29" ht="60" x14ac:dyDescent="0.25">
      <c r="A48" s="238">
        <f>Batyk!A29</f>
        <v>38</v>
      </c>
      <c r="B48" s="31">
        <f>Batyk!B29</f>
        <v>0</v>
      </c>
      <c r="C48" s="65" t="str">
        <f>Batyk!C29</f>
        <v>Batyk</v>
      </c>
      <c r="D48" s="65" t="str">
        <f>Batyk!D29</f>
        <v>HBA akna építészeti rekonstrukció</v>
      </c>
      <c r="E48" s="34" t="str">
        <f>Batyk!E29</f>
        <v xml:space="preserve">A szennyvíz, és a belőle felszabaduló gázok hatására a felületek elkorrodálnak. Ezen elemek cseréje a biztonságos üzemeltetéshez elengedhetetlen. </v>
      </c>
      <c r="F48" s="34" t="str">
        <f>Batyk!F29</f>
        <v>Az akna statikai stabilitás biztosítása, működőképesség megörzése.</v>
      </c>
      <c r="G48" s="34" t="str">
        <f>Batyk!G29</f>
        <v>Az építmény megfelelő műszaki állapota révén ellátja a vagyon- és üzembiztonsági feladatait.</v>
      </c>
      <c r="H48" s="35">
        <f>Batyk!H29</f>
        <v>0</v>
      </c>
      <c r="I48" s="113" t="str">
        <f>Batyk!I29</f>
        <v>Zalaszentgrót osztatlan közös</v>
      </c>
      <c r="J48" s="115">
        <f>Batyk!J29</f>
        <v>124</v>
      </c>
      <c r="K48" s="36">
        <f>Batyk!K29</f>
        <v>0</v>
      </c>
      <c r="L48" s="105">
        <f>Batyk!L29</f>
        <v>44562</v>
      </c>
      <c r="M48" s="105">
        <f>Batyk!M29</f>
        <v>46022</v>
      </c>
      <c r="N48" s="58" t="str">
        <f>Batyk!N29</f>
        <v>közép</v>
      </c>
      <c r="O48" s="1">
        <f>Batyk!O29</f>
        <v>0</v>
      </c>
      <c r="P48" s="2">
        <f>Batyk!P29+Pakod!P29+Zalabér!P28+Zalaszentgrót!P46+Zalavég!P30</f>
        <v>375</v>
      </c>
      <c r="Q48" s="2">
        <f>Batyk!Q29+Pakod!Q29+Zalabér!Q28+Zalaszentgrót!Q46+Zalavég!Q30</f>
        <v>375</v>
      </c>
      <c r="R48" s="2">
        <f>Batyk!R29+Pakod!R29+Zalabér!R28+Zalaszentgrót!R46+Zalavég!R30</f>
        <v>375</v>
      </c>
      <c r="S48" s="2">
        <f>Batyk!S29+Pakod!S29+Zalabér!S28+Zalaszentgrót!S46+Zalavég!S30</f>
        <v>375</v>
      </c>
      <c r="T48" s="3">
        <f>Batyk!T29+Pakod!T29+Zalabér!T28+Zalaszentgrót!T46+Zalavég!T30</f>
        <v>0</v>
      </c>
      <c r="U48" s="3">
        <f>Batyk!U29+Pakod!U29+Zalabér!U28+Zalaszentgrót!U46+Zalavég!U30</f>
        <v>0</v>
      </c>
      <c r="V48" s="3">
        <f>Batyk!V29+Pakod!V29+Zalabér!V28+Zalaszentgrót!V46+Zalavég!V30</f>
        <v>0</v>
      </c>
      <c r="W48" s="3">
        <f>Batyk!W29+Pakod!W29+Zalabér!W28+Zalaszentgrót!W46+Zalavég!W30</f>
        <v>0</v>
      </c>
      <c r="X48" s="3">
        <f>Batyk!X29+Pakod!X29+Zalabér!X28+Zalaszentgrót!X46+Zalavég!X30</f>
        <v>0</v>
      </c>
      <c r="Y48" s="3">
        <f>Batyk!Y29+Pakod!Y29+Zalabér!Y28+Zalaszentgrót!Y46+Zalavég!Y30</f>
        <v>0</v>
      </c>
      <c r="Z48" s="3">
        <f>Batyk!Z29+Pakod!Z29+Zalabér!Z28+Zalaszentgrót!Z46+Zalavég!Z30</f>
        <v>0</v>
      </c>
      <c r="AA48" s="3">
        <f>Batyk!AA29+Pakod!AA29+Zalabér!AA28+Zalaszentgrót!AA46+Zalavég!AA30</f>
        <v>0</v>
      </c>
      <c r="AB48" s="3">
        <f>Batyk!AB29+Pakod!AB29+Zalabér!AB28+Zalaszentgrót!AB46+Zalavég!AB30</f>
        <v>0</v>
      </c>
      <c r="AC48" s="4">
        <f>Batyk!AC29+Pakod!AC29+Zalabér!AC28+Zalaszentgrót!AC46+Zalavég!AC30</f>
        <v>0</v>
      </c>
    </row>
    <row r="49" spans="1:29" ht="60" x14ac:dyDescent="0.25">
      <c r="A49" s="238">
        <f>Pakod!A32</f>
        <v>39</v>
      </c>
      <c r="B49" s="31">
        <f>Pakod!B32</f>
        <v>0</v>
      </c>
      <c r="C49" s="65" t="str">
        <f>Pakod!C32</f>
        <v>Pakod</v>
      </c>
      <c r="D49" s="65" t="str">
        <f>Pakod!D32</f>
        <v>átemelő akna építészeti rekonstrukció</v>
      </c>
      <c r="E49" s="34" t="str">
        <f>Pakod!E32</f>
        <v xml:space="preserve">A szennyvíz, és a belőle felszabaduló gázok hatására a felületek elkorrodálnak. Ezen elemek cseréje a biztonságos üzemeltetéshez elengedhetetlen. </v>
      </c>
      <c r="F49" s="34" t="str">
        <f>Pakod!F32</f>
        <v>Az akna statikai stabilitás biztosítása, működőképesség megörzése.</v>
      </c>
      <c r="G49" s="34" t="str">
        <f>Pakod!G32</f>
        <v>Az építmény megfelelő műszaki állapota révén ellátja a vagyon- és üzembiztonsági feladatait.</v>
      </c>
      <c r="H49" s="35">
        <f>Pakod!H32</f>
        <v>0</v>
      </c>
      <c r="I49" s="113" t="str">
        <f>Pakod!I32</f>
        <v>Zalaszentgrót osztatlan közös</v>
      </c>
      <c r="J49" s="115">
        <f>Pakod!J32</f>
        <v>260</v>
      </c>
      <c r="K49" s="36">
        <f>Pakod!K32</f>
        <v>0</v>
      </c>
      <c r="L49" s="105">
        <f>Pakod!L32</f>
        <v>44562</v>
      </c>
      <c r="M49" s="105">
        <f>Pakod!M32</f>
        <v>46022</v>
      </c>
      <c r="N49" s="58" t="str">
        <f>Pakod!N32</f>
        <v>közép</v>
      </c>
      <c r="O49" s="1">
        <f>Pakod!O32</f>
        <v>0</v>
      </c>
      <c r="P49" s="2">
        <f>Batyk!P32+Pakod!P32+Zalabér!P31+Zalaszentgrót!P49+Zalavég!P33</f>
        <v>342</v>
      </c>
      <c r="Q49" s="2">
        <f>Batyk!Q32+Pakod!Q32+Zalabér!Q31+Zalaszentgrót!Q49+Zalavég!Q33</f>
        <v>342</v>
      </c>
      <c r="R49" s="2">
        <f>Batyk!R32+Pakod!R32+Zalabér!R31+Zalaszentgrót!R49+Zalavég!R33</f>
        <v>342</v>
      </c>
      <c r="S49" s="2">
        <f>Batyk!S32+Pakod!S32+Zalabér!S31+Zalaszentgrót!S49+Zalavég!S33</f>
        <v>342</v>
      </c>
      <c r="T49" s="3">
        <f>Batyk!T32+Pakod!T32+Zalabér!T31+Zalaszentgrót!T49+Zalavég!T33</f>
        <v>0</v>
      </c>
      <c r="U49" s="3">
        <f>Batyk!U32+Pakod!U32+Zalabér!U31+Zalaszentgrót!U49+Zalavég!U33</f>
        <v>0</v>
      </c>
      <c r="V49" s="3">
        <f>Batyk!V32+Pakod!V32+Zalabér!V31+Zalaszentgrót!V49+Zalavég!V33</f>
        <v>0</v>
      </c>
      <c r="W49" s="3">
        <f>Batyk!W32+Pakod!W32+Zalabér!W31+Zalaszentgrót!W49+Zalavég!W33</f>
        <v>0</v>
      </c>
      <c r="X49" s="3">
        <f>Batyk!X32+Pakod!X32+Zalabér!X31+Zalaszentgrót!X49+Zalavég!X33</f>
        <v>0</v>
      </c>
      <c r="Y49" s="3">
        <f>Batyk!Y32+Pakod!Y32+Zalabér!Y31+Zalaszentgrót!Y49+Zalavég!Y33</f>
        <v>0</v>
      </c>
      <c r="Z49" s="3">
        <f>Batyk!Z32+Pakod!Z32+Zalabér!Z31+Zalaszentgrót!Z49+Zalavég!Z33</f>
        <v>0</v>
      </c>
      <c r="AA49" s="3">
        <f>Batyk!AA32+Pakod!AA32+Zalabér!AA31+Zalaszentgrót!AA49+Zalavég!AA33</f>
        <v>0</v>
      </c>
      <c r="AB49" s="3">
        <f>Batyk!AB32+Pakod!AB32+Zalabér!AB31+Zalaszentgrót!AB49+Zalavég!AB33</f>
        <v>0</v>
      </c>
      <c r="AC49" s="4">
        <f>Batyk!AC32+Pakod!AC32+Zalabér!AC31+Zalaszentgrót!AC49+Zalavég!AC33</f>
        <v>0</v>
      </c>
    </row>
    <row r="50" spans="1:29" ht="60" x14ac:dyDescent="0.25">
      <c r="A50" s="238">
        <f>Pakod!A33</f>
        <v>40</v>
      </c>
      <c r="B50" s="31">
        <f>Pakod!B33</f>
        <v>0</v>
      </c>
      <c r="C50" s="65" t="str">
        <f>Pakod!C33</f>
        <v>Pakod</v>
      </c>
      <c r="D50" s="65" t="str">
        <f>Pakod!D33</f>
        <v>HBA akna építészeti rekonstrukció</v>
      </c>
      <c r="E50" s="34" t="str">
        <f>Pakod!E33</f>
        <v xml:space="preserve">A szennyvíz, és a belőle felszabaduló gázok hatására a felületek elkorrodálnak. Ezen elemek cseréje a biztonságos üzemeltetéshez elengedhetetlen. </v>
      </c>
      <c r="F50" s="34" t="str">
        <f>Pakod!F33</f>
        <v>Az akna statikai stabilitás biztosítása, működőképesség megörzése.</v>
      </c>
      <c r="G50" s="34" t="str">
        <f>Pakod!G33</f>
        <v>Az építmény megfelelő műszaki állapota révén ellátja a vagyon- és üzembiztonsági feladatait.</v>
      </c>
      <c r="H50" s="35">
        <f>Pakod!H33</f>
        <v>0</v>
      </c>
      <c r="I50" s="113" t="str">
        <f>Pakod!I33</f>
        <v>Zalaszentgrót osztatlan közös</v>
      </c>
      <c r="J50" s="115">
        <f>Pakod!J33</f>
        <v>260</v>
      </c>
      <c r="K50" s="36">
        <f>Pakod!K33</f>
        <v>0</v>
      </c>
      <c r="L50" s="105">
        <f>Pakod!L33</f>
        <v>44562</v>
      </c>
      <c r="M50" s="105">
        <f>Pakod!M33</f>
        <v>46022</v>
      </c>
      <c r="N50" s="58" t="str">
        <f>Pakod!N33</f>
        <v>közép</v>
      </c>
      <c r="O50" s="1">
        <f>Pakod!O33</f>
        <v>0</v>
      </c>
      <c r="P50" s="2">
        <f>Batyk!P33+Pakod!P33+Zalabér!P32+Zalaszentgrót!P50+Zalavég!P34</f>
        <v>342</v>
      </c>
      <c r="Q50" s="2">
        <f>Batyk!Q33+Pakod!Q33+Zalabér!Q32+Zalaszentgrót!Q50+Zalavég!Q34</f>
        <v>342</v>
      </c>
      <c r="R50" s="2">
        <f>Batyk!R33+Pakod!R33+Zalabér!R32+Zalaszentgrót!R50+Zalavég!R34</f>
        <v>342</v>
      </c>
      <c r="S50" s="2">
        <f>Batyk!S33+Pakod!S33+Zalabér!S32+Zalaszentgrót!S50+Zalavég!S34</f>
        <v>342</v>
      </c>
      <c r="T50" s="3">
        <f>Batyk!T33+Pakod!T33+Zalabér!T32+Zalaszentgrót!T50+Zalavég!T34</f>
        <v>0</v>
      </c>
      <c r="U50" s="3">
        <f>Batyk!U33+Pakod!U33+Zalabér!U32+Zalaszentgrót!U50+Zalavég!U34</f>
        <v>0</v>
      </c>
      <c r="V50" s="3">
        <f>Batyk!V33+Pakod!V33+Zalabér!V32+Zalaszentgrót!V50+Zalavég!V34</f>
        <v>0</v>
      </c>
      <c r="W50" s="3">
        <f>Batyk!W33+Pakod!W33+Zalabér!W32+Zalaszentgrót!W50+Zalavég!W34</f>
        <v>0</v>
      </c>
      <c r="X50" s="3">
        <f>Batyk!X33+Pakod!X33+Zalabér!X32+Zalaszentgrót!X50+Zalavég!X34</f>
        <v>0</v>
      </c>
      <c r="Y50" s="3">
        <f>Batyk!Y33+Pakod!Y33+Zalabér!Y32+Zalaszentgrót!Y50+Zalavég!Y34</f>
        <v>0</v>
      </c>
      <c r="Z50" s="3">
        <f>Batyk!Z33+Pakod!Z33+Zalabér!Z32+Zalaszentgrót!Z50+Zalavég!Z34</f>
        <v>0</v>
      </c>
      <c r="AA50" s="3">
        <f>Batyk!AA33+Pakod!AA33+Zalabér!AA32+Zalaszentgrót!AA50+Zalavég!AA34</f>
        <v>0</v>
      </c>
      <c r="AB50" s="3">
        <f>Batyk!AB33+Pakod!AB33+Zalabér!AB32+Zalaszentgrót!AB50+Zalavég!AB34</f>
        <v>0</v>
      </c>
      <c r="AC50" s="4">
        <f>Batyk!AC33+Pakod!AC33+Zalabér!AC32+Zalaszentgrót!AC50+Zalavég!AC34</f>
        <v>0</v>
      </c>
    </row>
    <row r="51" spans="1:29" ht="60" x14ac:dyDescent="0.25">
      <c r="A51" s="238">
        <f>Zalabér!A35</f>
        <v>41</v>
      </c>
      <c r="B51" s="31">
        <f>Zalabér!B35</f>
        <v>0</v>
      </c>
      <c r="C51" s="65" t="str">
        <f>Zalabér!C35</f>
        <v>Zalabér</v>
      </c>
      <c r="D51" s="65" t="str">
        <f>Zalabér!D35</f>
        <v>átemelő akna építészeti rekonstrukció</v>
      </c>
      <c r="E51" s="34" t="str">
        <f>Zalabér!E35</f>
        <v xml:space="preserve">A szennyvíz, és a belőle felszabaduló gázok hatására a felületek elkorrodálnak. Ezen elemek cseréje a biztonságos üzemeltetéshez elengedhetetlen. </v>
      </c>
      <c r="F51" s="34" t="str">
        <f>Zalabér!F35</f>
        <v>Az akna statikai stabilitás biztosítása, működőképesség megörzése.</v>
      </c>
      <c r="G51" s="34" t="str">
        <f>Zalabér!G35</f>
        <v>Az építmény megfelelő műszaki állapota révén ellátja a vagyon- és üzembiztonsági feladatait.</v>
      </c>
      <c r="H51" s="35">
        <f>Zalabér!H35</f>
        <v>0</v>
      </c>
      <c r="I51" s="113" t="str">
        <f>Zalabér!I35</f>
        <v>Zalaszentgrót osztatlan közös</v>
      </c>
      <c r="J51" s="115">
        <f>Zalabér!J35</f>
        <v>488</v>
      </c>
      <c r="K51" s="36">
        <f>Zalabér!K35</f>
        <v>0</v>
      </c>
      <c r="L51" s="105">
        <f>Zalabér!L35</f>
        <v>44562</v>
      </c>
      <c r="M51" s="105">
        <f>Zalabér!M35</f>
        <v>46022</v>
      </c>
      <c r="N51" s="58" t="str">
        <f>Zalabér!N35</f>
        <v>közép</v>
      </c>
      <c r="O51" s="1">
        <f>Zalabér!O35</f>
        <v>0</v>
      </c>
      <c r="P51" s="2">
        <f>Batyk!P36+Pakod!P36+Zalabér!P35+Zalaszentgrót!P53+Zalavég!P37</f>
        <v>735</v>
      </c>
      <c r="Q51" s="2">
        <f>Batyk!Q36+Pakod!Q36+Zalabér!Q35+Zalaszentgrót!Q53+Zalavég!Q37</f>
        <v>735</v>
      </c>
      <c r="R51" s="2">
        <f>Batyk!R36+Pakod!R36+Zalabér!R35+Zalaszentgrót!R53+Zalavég!R37</f>
        <v>735</v>
      </c>
      <c r="S51" s="2">
        <f>Batyk!S36+Pakod!S36+Zalabér!S35+Zalaszentgrót!S53+Zalavég!S37</f>
        <v>735</v>
      </c>
      <c r="T51" s="3">
        <f>Batyk!T36+Pakod!T36+Zalabér!T35+Zalaszentgrót!T53+Zalavég!T37</f>
        <v>0</v>
      </c>
      <c r="U51" s="3">
        <f>Batyk!U36+Pakod!U36+Zalabér!U35+Zalaszentgrót!U53+Zalavég!U37</f>
        <v>0</v>
      </c>
      <c r="V51" s="3">
        <f>Batyk!V36+Pakod!V36+Zalabér!V35+Zalaszentgrót!V53+Zalavég!V37</f>
        <v>0</v>
      </c>
      <c r="W51" s="3">
        <f>Batyk!W36+Pakod!W36+Zalabér!W35+Zalaszentgrót!W53+Zalavég!W37</f>
        <v>0</v>
      </c>
      <c r="X51" s="3">
        <f>Batyk!X36+Pakod!X36+Zalabér!X35+Zalaszentgrót!X53+Zalavég!X37</f>
        <v>0</v>
      </c>
      <c r="Y51" s="3">
        <f>Batyk!Y36+Pakod!Y36+Zalabér!Y35+Zalaszentgrót!Y53+Zalavég!Y37</f>
        <v>0</v>
      </c>
      <c r="Z51" s="3">
        <f>Batyk!Z36+Pakod!Z36+Zalabér!Z35+Zalaszentgrót!Z53+Zalavég!Z37</f>
        <v>0</v>
      </c>
      <c r="AA51" s="3">
        <f>Batyk!AA36+Pakod!AA36+Zalabér!AA35+Zalaszentgrót!AA53+Zalavég!AA37</f>
        <v>0</v>
      </c>
      <c r="AB51" s="3">
        <f>Batyk!AB36+Pakod!AB36+Zalabér!AB35+Zalaszentgrót!AB53+Zalavég!AB37</f>
        <v>0</v>
      </c>
      <c r="AC51" s="4">
        <f>Batyk!AC36+Pakod!AC36+Zalabér!AC35+Zalaszentgrót!AC53+Zalavég!AC37</f>
        <v>0</v>
      </c>
    </row>
    <row r="52" spans="1:29" ht="60" x14ac:dyDescent="0.25">
      <c r="A52" s="238">
        <f>Zalabér!A36</f>
        <v>42</v>
      </c>
      <c r="B52" s="31">
        <f>Zalabér!B36</f>
        <v>0</v>
      </c>
      <c r="C52" s="65" t="str">
        <f>Zalabér!C36</f>
        <v>Zalabér</v>
      </c>
      <c r="D52" s="65" t="str">
        <f>Zalabér!D36</f>
        <v>HBA akna építészeti rekonstrukció</v>
      </c>
      <c r="E52" s="34" t="str">
        <f>Zalabér!E36</f>
        <v xml:space="preserve">A szennyvíz, és a belőle felszabaduló gázok hatására a felületek elkorrodálnak. Ezen elemek cseréje a biztonságos üzemeltetéshez elengedhetetlen. </v>
      </c>
      <c r="F52" s="34" t="str">
        <f>Zalabér!F36</f>
        <v>Az akna statikai stabilitás biztosítása, működőképesség megörzése.</v>
      </c>
      <c r="G52" s="34" t="str">
        <f>Zalabér!G36</f>
        <v>Az építmény megfelelő műszaki állapota révén ellátja a vagyon- és üzembiztonsági feladatait.</v>
      </c>
      <c r="H52" s="35">
        <f>Zalabér!H36</f>
        <v>0</v>
      </c>
      <c r="I52" s="113" t="str">
        <f>Zalabér!I36</f>
        <v>Zalaszentgrót osztatlan közös</v>
      </c>
      <c r="J52" s="115">
        <f>Zalabér!J36</f>
        <v>488</v>
      </c>
      <c r="K52" s="36">
        <f>Zalabér!K36</f>
        <v>0</v>
      </c>
      <c r="L52" s="105">
        <f>Zalabér!L36</f>
        <v>44562</v>
      </c>
      <c r="M52" s="105">
        <f>Zalabér!M36</f>
        <v>46022</v>
      </c>
      <c r="N52" s="58" t="str">
        <f>Zalabér!N36</f>
        <v>közép</v>
      </c>
      <c r="O52" s="1">
        <f>Zalabér!O36</f>
        <v>0</v>
      </c>
      <c r="P52" s="2">
        <f>Batyk!P37+Pakod!P37+Zalabér!P36+Zalaszentgrót!P54+Zalavég!P38</f>
        <v>735</v>
      </c>
      <c r="Q52" s="2">
        <f>Batyk!Q37+Pakod!Q37+Zalabér!Q36+Zalaszentgrót!Q54+Zalavég!Q38</f>
        <v>735</v>
      </c>
      <c r="R52" s="2">
        <f>Batyk!R37+Pakod!R37+Zalabér!R36+Zalaszentgrót!R54+Zalavég!R38</f>
        <v>735</v>
      </c>
      <c r="S52" s="2">
        <f>Batyk!S37+Pakod!S37+Zalabér!S36+Zalaszentgrót!S54+Zalavég!S38</f>
        <v>735</v>
      </c>
      <c r="T52" s="3">
        <f>Batyk!T37+Pakod!T37+Zalabér!T36+Zalaszentgrót!T54+Zalavég!T38</f>
        <v>0</v>
      </c>
      <c r="U52" s="3">
        <f>Batyk!U37+Pakod!U37+Zalabér!U36+Zalaszentgrót!U54+Zalavég!U38</f>
        <v>0</v>
      </c>
      <c r="V52" s="3">
        <f>Batyk!V37+Pakod!V37+Zalabér!V36+Zalaszentgrót!V54+Zalavég!V38</f>
        <v>0</v>
      </c>
      <c r="W52" s="3">
        <f>Batyk!W37+Pakod!W37+Zalabér!W36+Zalaszentgrót!W54+Zalavég!W38</f>
        <v>0</v>
      </c>
      <c r="X52" s="3">
        <f>Batyk!X37+Pakod!X37+Zalabér!X36+Zalaszentgrót!X54+Zalavég!X38</f>
        <v>0</v>
      </c>
      <c r="Y52" s="3">
        <f>Batyk!Y37+Pakod!Y37+Zalabér!Y36+Zalaszentgrót!Y54+Zalavég!Y38</f>
        <v>0</v>
      </c>
      <c r="Z52" s="3">
        <f>Batyk!Z37+Pakod!Z37+Zalabér!Z36+Zalaszentgrót!Z54+Zalavég!Z38</f>
        <v>0</v>
      </c>
      <c r="AA52" s="3">
        <f>Batyk!AA37+Pakod!AA37+Zalabér!AA36+Zalaszentgrót!AA54+Zalavég!AA38</f>
        <v>0</v>
      </c>
      <c r="AB52" s="3">
        <f>Batyk!AB37+Pakod!AB37+Zalabér!AB36+Zalaszentgrót!AB54+Zalavég!AB38</f>
        <v>0</v>
      </c>
      <c r="AC52" s="4">
        <f>Batyk!AC37+Pakod!AC37+Zalabér!AC36+Zalaszentgrót!AC54+Zalavég!AC38</f>
        <v>0</v>
      </c>
    </row>
    <row r="53" spans="1:29" ht="60" x14ac:dyDescent="0.25">
      <c r="A53" s="238">
        <f>Zalaszentgrót!A57</f>
        <v>43</v>
      </c>
      <c r="B53" s="31">
        <f>Zalaszentgrót!B57</f>
        <v>0</v>
      </c>
      <c r="C53" s="65" t="str">
        <f>Zalaszentgrót!C57</f>
        <v>Zalaszentgrót</v>
      </c>
      <c r="D53" s="65" t="str">
        <f>Zalaszentgrót!D57</f>
        <v>átemelő akna építészeti rekonstrukció</v>
      </c>
      <c r="E53" s="34" t="str">
        <f>Zalaszentgrót!E57</f>
        <v xml:space="preserve">A szennyvíz, és a belőle felszabaduló gázok hatására a felületek elkorrodálnak. Ezen elemek cseréje a biztonságos üzemeltetéshez elengedhetetlen. </v>
      </c>
      <c r="F53" s="34" t="str">
        <f>Zalaszentgrót!F57</f>
        <v>Az akna statikai stabilitás biztosítása, működőképesség megörzése.</v>
      </c>
      <c r="G53" s="34" t="str">
        <f>Zalaszentgrót!G57</f>
        <v>Az építmény megfelelő műszaki állapota révén ellátja a vagyon- és üzembiztonsági feladatait.</v>
      </c>
      <c r="H53" s="35">
        <f>Zalaszentgrót!H57</f>
        <v>0</v>
      </c>
      <c r="I53" s="113" t="str">
        <f>Zalaszentgrót!I57</f>
        <v>Zalaszentgrót osztatlan közös</v>
      </c>
      <c r="J53" s="115">
        <f>Zalaszentgrót!J57</f>
        <v>3112</v>
      </c>
      <c r="K53" s="36">
        <f>Zalaszentgrót!K57</f>
        <v>0</v>
      </c>
      <c r="L53" s="105">
        <f>Zalaszentgrót!L57</f>
        <v>44562</v>
      </c>
      <c r="M53" s="105">
        <f>Zalaszentgrót!M57</f>
        <v>46022</v>
      </c>
      <c r="N53" s="58" t="str">
        <f>Zalaszentgrót!N57</f>
        <v>közép</v>
      </c>
      <c r="O53" s="1">
        <f>Zalaszentgrót!O57</f>
        <v>0</v>
      </c>
      <c r="P53" s="2">
        <f>Batyk!P40+Pakod!P40+Zalabér!P39+Zalaszentgrót!P57+Zalavég!P41</f>
        <v>1664</v>
      </c>
      <c r="Q53" s="2">
        <f>Batyk!Q40+Pakod!Q40+Zalabér!Q39+Zalaszentgrót!Q57+Zalavég!Q41</f>
        <v>1664</v>
      </c>
      <c r="R53" s="2">
        <f>Batyk!R40+Pakod!R40+Zalabér!R39+Zalaszentgrót!R57+Zalavég!R41</f>
        <v>1664</v>
      </c>
      <c r="S53" s="2">
        <f>Batyk!S40+Pakod!S40+Zalabér!S39+Zalaszentgrót!S57+Zalavég!S41</f>
        <v>1664</v>
      </c>
      <c r="T53" s="3">
        <f>Batyk!T40+Pakod!T40+Zalabér!T39+Zalaszentgrót!T57+Zalavég!T41</f>
        <v>0</v>
      </c>
      <c r="U53" s="3">
        <f>Batyk!U40+Pakod!U40+Zalabér!U39+Zalaszentgrót!U57+Zalavég!U41</f>
        <v>0</v>
      </c>
      <c r="V53" s="3">
        <f>Batyk!V40+Pakod!V40+Zalabér!V39+Zalaszentgrót!V57+Zalavég!V41</f>
        <v>0</v>
      </c>
      <c r="W53" s="3">
        <f>Batyk!W40+Pakod!W40+Zalabér!W39+Zalaszentgrót!W57+Zalavég!W41</f>
        <v>0</v>
      </c>
      <c r="X53" s="3">
        <f>Batyk!X40+Pakod!X40+Zalabér!X39+Zalaszentgrót!X57+Zalavég!X41</f>
        <v>0</v>
      </c>
      <c r="Y53" s="3">
        <f>Batyk!Y40+Pakod!Y40+Zalabér!Y39+Zalaszentgrót!Y57+Zalavég!Y41</f>
        <v>0</v>
      </c>
      <c r="Z53" s="3">
        <f>Batyk!Z40+Pakod!Z40+Zalabér!Z39+Zalaszentgrót!Z57+Zalavég!Z41</f>
        <v>0</v>
      </c>
      <c r="AA53" s="3">
        <f>Batyk!AA40+Pakod!AA40+Zalabér!AA39+Zalaszentgrót!AA57+Zalavég!AA41</f>
        <v>0</v>
      </c>
      <c r="AB53" s="3">
        <f>Batyk!AB40+Pakod!AB40+Zalabér!AB39+Zalaszentgrót!AB57+Zalavég!AB41</f>
        <v>0</v>
      </c>
      <c r="AC53" s="4">
        <f>Batyk!AC40+Pakod!AC40+Zalabér!AC39+Zalaszentgrót!AC57+Zalavég!AC41</f>
        <v>0</v>
      </c>
    </row>
    <row r="54" spans="1:29" ht="60" x14ac:dyDescent="0.25">
      <c r="A54" s="238">
        <f>Zalaszentgrót!A58</f>
        <v>44</v>
      </c>
      <c r="B54" s="31">
        <f>Zalaszentgrót!B58</f>
        <v>0</v>
      </c>
      <c r="C54" s="65" t="str">
        <f>Zalaszentgrót!C58</f>
        <v>Zalaszentgrót</v>
      </c>
      <c r="D54" s="65" t="str">
        <f>Zalaszentgrót!D58</f>
        <v>HBA akna építészeti rekonstrukció</v>
      </c>
      <c r="E54" s="34" t="str">
        <f>Zalaszentgrót!E58</f>
        <v xml:space="preserve">A szennyvíz, és a belőle felszabaduló gázok hatására a felületek elkorrodálnak. Ezen elemek cseréje a biztonságos üzemeltetéshez elengedhetetlen. </v>
      </c>
      <c r="F54" s="34" t="str">
        <f>Zalaszentgrót!F58</f>
        <v>Az akna statikai stabilitás biztosítása, működőképesség megörzése.</v>
      </c>
      <c r="G54" s="34" t="str">
        <f>Zalaszentgrót!G58</f>
        <v>Az építmény megfelelő műszaki állapota révén ellátja a vagyon- és üzembiztonsági feladatait.</v>
      </c>
      <c r="H54" s="35">
        <f>Zalaszentgrót!H58</f>
        <v>0</v>
      </c>
      <c r="I54" s="113" t="str">
        <f>Zalaszentgrót!I58</f>
        <v>Zalaszentgrót osztatlan közös</v>
      </c>
      <c r="J54" s="115">
        <f>Zalaszentgrót!J58</f>
        <v>3112</v>
      </c>
      <c r="K54" s="36">
        <f>Zalaszentgrót!K58</f>
        <v>0</v>
      </c>
      <c r="L54" s="105">
        <f>Zalaszentgrót!L58</f>
        <v>44562</v>
      </c>
      <c r="M54" s="105">
        <f>Zalaszentgrót!M58</f>
        <v>46022</v>
      </c>
      <c r="N54" s="58" t="str">
        <f>Zalaszentgrót!N58</f>
        <v>közép</v>
      </c>
      <c r="O54" s="1">
        <f>Zalaszentgrót!O58</f>
        <v>0</v>
      </c>
      <c r="P54" s="2">
        <f>Batyk!P41+Pakod!P41+Zalabér!P40+Zalaszentgrót!P58+Zalavég!P42</f>
        <v>1664</v>
      </c>
      <c r="Q54" s="2">
        <f>Batyk!Q41+Pakod!Q41+Zalabér!Q40+Zalaszentgrót!Q58+Zalavég!Q42</f>
        <v>1664</v>
      </c>
      <c r="R54" s="2">
        <f>Batyk!R41+Pakod!R41+Zalabér!R40+Zalaszentgrót!R58+Zalavég!R42</f>
        <v>1664</v>
      </c>
      <c r="S54" s="2">
        <f>Batyk!S41+Pakod!S41+Zalabér!S40+Zalaszentgrót!S58+Zalavég!S42</f>
        <v>1664</v>
      </c>
      <c r="T54" s="3">
        <f>Batyk!T41+Pakod!T41+Zalabér!T40+Zalaszentgrót!T58+Zalavég!T42</f>
        <v>0</v>
      </c>
      <c r="U54" s="3">
        <f>Batyk!U41+Pakod!U41+Zalabér!U40+Zalaszentgrót!U58+Zalavég!U42</f>
        <v>0</v>
      </c>
      <c r="V54" s="3">
        <f>Batyk!V41+Pakod!V41+Zalabér!V40+Zalaszentgrót!V58+Zalavég!V42</f>
        <v>0</v>
      </c>
      <c r="W54" s="3">
        <f>Batyk!W41+Pakod!W41+Zalabér!W40+Zalaszentgrót!W58+Zalavég!W42</f>
        <v>0</v>
      </c>
      <c r="X54" s="3">
        <f>Batyk!X41+Pakod!X41+Zalabér!X40+Zalaszentgrót!X58+Zalavég!X42</f>
        <v>0</v>
      </c>
      <c r="Y54" s="3">
        <f>Batyk!Y41+Pakod!Y41+Zalabér!Y40+Zalaszentgrót!Y58+Zalavég!Y42</f>
        <v>0</v>
      </c>
      <c r="Z54" s="3">
        <f>Batyk!Z41+Pakod!Z41+Zalabér!Z40+Zalaszentgrót!Z58+Zalavég!Z42</f>
        <v>0</v>
      </c>
      <c r="AA54" s="3">
        <f>Batyk!AA41+Pakod!AA41+Zalabér!AA40+Zalaszentgrót!AA58+Zalavég!AA42</f>
        <v>0</v>
      </c>
      <c r="AB54" s="3">
        <f>Batyk!AB41+Pakod!AB41+Zalabér!AB40+Zalaszentgrót!AB58+Zalavég!AB42</f>
        <v>0</v>
      </c>
      <c r="AC54" s="4">
        <f>Batyk!AC41+Pakod!AC41+Zalabér!AC40+Zalaszentgrót!AC58+Zalavég!AC42</f>
        <v>0</v>
      </c>
    </row>
    <row r="55" spans="1:29" ht="60" x14ac:dyDescent="0.25">
      <c r="A55" s="238">
        <f>Zalavég!A45</f>
        <v>45</v>
      </c>
      <c r="B55" s="31">
        <f>Zalavég!B45</f>
        <v>0</v>
      </c>
      <c r="C55" s="65" t="str">
        <f>Zalavég!C45</f>
        <v>Zalavég</v>
      </c>
      <c r="D55" s="65" t="str">
        <f>Zalavég!D45</f>
        <v>átemelő akna építészeti rekonstrukció</v>
      </c>
      <c r="E55" s="34" t="str">
        <f>Zalavég!E45</f>
        <v xml:space="preserve">A szennyvíz, és a belőle felszabaduló gázok hatására a felületek elkorrodálnak. Ezen elemek cseréje a biztonságos üzemeltetéshez elengedhetetlen. </v>
      </c>
      <c r="F55" s="34" t="str">
        <f>Zalavég!F45</f>
        <v>Az akna statikai stabilitás biztosítása, működőképesség megörzése.</v>
      </c>
      <c r="G55" s="34" t="str">
        <f>Zalavég!G45</f>
        <v>Az építmény megfelelő műszaki állapota révén ellátja a vagyon- és üzembiztonsági feladatait.</v>
      </c>
      <c r="H55" s="35">
        <f>Zalavég!H45</f>
        <v>0</v>
      </c>
      <c r="I55" s="113" t="str">
        <f>Zalavég!I45</f>
        <v>Zalaszentgrót osztatlan közös</v>
      </c>
      <c r="J55" s="115">
        <f>Zalavég!J45</f>
        <v>156</v>
      </c>
      <c r="K55" s="36">
        <f>Zalavég!K45</f>
        <v>0</v>
      </c>
      <c r="L55" s="105">
        <f>Zalavég!L45</f>
        <v>44562</v>
      </c>
      <c r="M55" s="105">
        <f>Zalavég!M45</f>
        <v>46022</v>
      </c>
      <c r="N55" s="58" t="str">
        <f>Zalavég!N45</f>
        <v>közép</v>
      </c>
      <c r="O55" s="1">
        <f>Zalavég!O45</f>
        <v>0</v>
      </c>
      <c r="P55" s="2">
        <f>Batyk!P44+Pakod!P44+Zalabér!P43+Zalaszentgrót!P61+Zalavég!P45</f>
        <v>422</v>
      </c>
      <c r="Q55" s="2">
        <f>Batyk!Q44+Pakod!Q44+Zalabér!Q43+Zalaszentgrót!Q61+Zalavég!Q45</f>
        <v>422</v>
      </c>
      <c r="R55" s="2">
        <f>Batyk!R44+Pakod!R44+Zalabér!R43+Zalaszentgrót!R61+Zalavég!R45</f>
        <v>422</v>
      </c>
      <c r="S55" s="2">
        <f>Batyk!S44+Pakod!S44+Zalabér!S43+Zalaszentgrót!S61+Zalavég!S45</f>
        <v>422</v>
      </c>
      <c r="T55" s="3">
        <f>Batyk!T44+Pakod!T44+Zalabér!T43+Zalaszentgrót!T61+Zalavég!T45</f>
        <v>0</v>
      </c>
      <c r="U55" s="3">
        <f>Batyk!U44+Pakod!U44+Zalabér!U43+Zalaszentgrót!U61+Zalavég!U45</f>
        <v>0</v>
      </c>
      <c r="V55" s="3">
        <f>Batyk!V44+Pakod!V44+Zalabér!V43+Zalaszentgrót!V61+Zalavég!V45</f>
        <v>0</v>
      </c>
      <c r="W55" s="3">
        <f>Batyk!W44+Pakod!W44+Zalabér!W43+Zalaszentgrót!W61+Zalavég!W45</f>
        <v>0</v>
      </c>
      <c r="X55" s="3">
        <f>Batyk!X44+Pakod!X44+Zalabér!X43+Zalaszentgrót!X61+Zalavég!X45</f>
        <v>0</v>
      </c>
      <c r="Y55" s="3">
        <f>Batyk!Y44+Pakod!Y44+Zalabér!Y43+Zalaszentgrót!Y61+Zalavég!Y45</f>
        <v>0</v>
      </c>
      <c r="Z55" s="3">
        <f>Batyk!Z44+Pakod!Z44+Zalabér!Z43+Zalaszentgrót!Z61+Zalavég!Z45</f>
        <v>0</v>
      </c>
      <c r="AA55" s="3">
        <f>Batyk!AA44+Pakod!AA44+Zalabér!AA43+Zalaszentgrót!AA61+Zalavég!AA45</f>
        <v>0</v>
      </c>
      <c r="AB55" s="3">
        <f>Batyk!AB44+Pakod!AB44+Zalabér!AB43+Zalaszentgrót!AB61+Zalavég!AB45</f>
        <v>0</v>
      </c>
      <c r="AC55" s="4">
        <f>Batyk!AC44+Pakod!AC44+Zalabér!AC43+Zalaszentgrót!AC61+Zalavég!AC45</f>
        <v>0</v>
      </c>
    </row>
    <row r="56" spans="1:29" ht="60" x14ac:dyDescent="0.25">
      <c r="A56" s="238">
        <f>Zalavég!A46</f>
        <v>46</v>
      </c>
      <c r="B56" s="31">
        <f>Zalavég!B46</f>
        <v>0</v>
      </c>
      <c r="C56" s="65" t="str">
        <f>Zalavég!C46</f>
        <v>Zalavég</v>
      </c>
      <c r="D56" s="65" t="str">
        <f>Zalavég!D46</f>
        <v>HBA akna építészeti rekonstrukció</v>
      </c>
      <c r="E56" s="34" t="str">
        <f>Zalavég!E46</f>
        <v xml:space="preserve">A szennyvíz, és a belőle felszabaduló gázok hatására a felületek elkorrodálnak. Ezen elemek cseréje a biztonságos üzemeltetéshez elengedhetetlen. </v>
      </c>
      <c r="F56" s="34" t="str">
        <f>Zalavég!F46</f>
        <v>Az akna statikai stabilitás biztosítása, működőképesség megörzése.</v>
      </c>
      <c r="G56" s="34" t="str">
        <f>Zalavég!G46</f>
        <v>Az építmény megfelelő műszaki állapota révén ellátja a vagyon- és üzembiztonsági feladatait.</v>
      </c>
      <c r="H56" s="35">
        <f>Zalavég!H46</f>
        <v>0</v>
      </c>
      <c r="I56" s="113" t="str">
        <f>Zalavég!I46</f>
        <v>Zalaszentgrót osztatlan közös</v>
      </c>
      <c r="J56" s="115">
        <f>Zalavég!J46</f>
        <v>156</v>
      </c>
      <c r="K56" s="36">
        <f>Zalavég!K46</f>
        <v>0</v>
      </c>
      <c r="L56" s="105">
        <f>Zalavég!L46</f>
        <v>44562</v>
      </c>
      <c r="M56" s="105">
        <f>Zalavég!M46</f>
        <v>46022</v>
      </c>
      <c r="N56" s="58" t="str">
        <f>Zalavég!N46</f>
        <v>közép</v>
      </c>
      <c r="O56" s="1">
        <f>Zalavég!O46</f>
        <v>0</v>
      </c>
      <c r="P56" s="2">
        <f>Batyk!P45+Pakod!P45+Zalabér!P44+Zalaszentgrót!P62+Zalavég!P46</f>
        <v>422</v>
      </c>
      <c r="Q56" s="2">
        <f>Batyk!Q45+Pakod!Q45+Zalabér!Q44+Zalaszentgrót!Q62+Zalavég!Q46</f>
        <v>422</v>
      </c>
      <c r="R56" s="2">
        <f>Batyk!R45+Pakod!R45+Zalabér!R44+Zalaszentgrót!R62+Zalavég!R46</f>
        <v>422</v>
      </c>
      <c r="S56" s="2">
        <f>Batyk!S45+Pakod!S45+Zalabér!S44+Zalaszentgrót!S62+Zalavég!S46</f>
        <v>422</v>
      </c>
      <c r="T56" s="3">
        <f>Batyk!T45+Pakod!T45+Zalabér!T44+Zalaszentgrót!T62+Zalavég!T46</f>
        <v>0</v>
      </c>
      <c r="U56" s="3">
        <f>Batyk!U45+Pakod!U45+Zalabér!U44+Zalaszentgrót!U62+Zalavég!U46</f>
        <v>0</v>
      </c>
      <c r="V56" s="3">
        <f>Batyk!V45+Pakod!V45+Zalabér!V44+Zalaszentgrót!V62+Zalavég!V46</f>
        <v>0</v>
      </c>
      <c r="W56" s="3">
        <f>Batyk!W45+Pakod!W45+Zalabér!W44+Zalaszentgrót!W62+Zalavég!W46</f>
        <v>0</v>
      </c>
      <c r="X56" s="3">
        <f>Batyk!X45+Pakod!X45+Zalabér!X44+Zalaszentgrót!X62+Zalavég!X46</f>
        <v>0</v>
      </c>
      <c r="Y56" s="3">
        <f>Batyk!Y45+Pakod!Y45+Zalabér!Y44+Zalaszentgrót!Y62+Zalavég!Y46</f>
        <v>0</v>
      </c>
      <c r="Z56" s="3">
        <f>Batyk!Z45+Pakod!Z45+Zalabér!Z44+Zalaszentgrót!Z62+Zalavég!Z46</f>
        <v>0</v>
      </c>
      <c r="AA56" s="3">
        <f>Batyk!AA45+Pakod!AA45+Zalabér!AA44+Zalaszentgrót!AA62+Zalavég!AA46</f>
        <v>0</v>
      </c>
      <c r="AB56" s="3">
        <f>Batyk!AB45+Pakod!AB45+Zalabér!AB44+Zalaszentgrót!AB62+Zalavég!AB46</f>
        <v>0</v>
      </c>
      <c r="AC56" s="4">
        <f>Batyk!AC45+Pakod!AC45+Zalabér!AC44+Zalaszentgrót!AC62+Zalavég!AC46</f>
        <v>0</v>
      </c>
    </row>
    <row r="57" spans="1:29" ht="45" x14ac:dyDescent="0.25">
      <c r="A57" s="238">
        <f>Zalaszentgrót!A43</f>
        <v>87</v>
      </c>
      <c r="B57" s="31">
        <f>Zalaszentgrót!B43</f>
        <v>0</v>
      </c>
      <c r="C57" s="65" t="str">
        <f>Zalaszentgrót!C43</f>
        <v>Zalaszentgrót Kisszentgrót 3.</v>
      </c>
      <c r="D57" s="65" t="str">
        <f>Zalaszentgrót!D43</f>
        <v>védterület³</v>
      </c>
      <c r="E57" s="34" t="str">
        <f>Zalaszentgrót!E43</f>
        <v>Leromlott a vagyonvédelmi  eszközök állapota.</v>
      </c>
      <c r="F57" s="34" t="str">
        <f>Zalaszentgrót!F43</f>
        <v>A védterület feladata létesítmények védelme, vagyon és üzembiztonsági szempontból. Jelenlegi állapotban nem biztosítja a fenti funkciókat.</v>
      </c>
      <c r="G57" s="34" t="str">
        <f>Zalaszentgrót!G43</f>
        <v>A védterület állapotban biztosítja a vagyonvédelmi és működtetési funkciókat.</v>
      </c>
      <c r="H57" s="35">
        <f>Zalaszentgrót!H43</f>
        <v>0</v>
      </c>
      <c r="I57" s="113" t="str">
        <f>Zalaszentgrót!I43</f>
        <v>Zalaszentgrót osztatlan közös</v>
      </c>
      <c r="J57" s="115">
        <f>Zalaszentgrót!J43</f>
        <v>234</v>
      </c>
      <c r="K57" s="36">
        <f>Zalaszentgrót!K43</f>
        <v>0</v>
      </c>
      <c r="L57" s="105">
        <f>Zalaszentgrót!L43</f>
        <v>44927</v>
      </c>
      <c r="M57" s="105">
        <f>Zalaszentgrót!M43</f>
        <v>45291</v>
      </c>
      <c r="N57" s="58" t="str">
        <f>Zalaszentgrót!N43</f>
        <v>közép</v>
      </c>
      <c r="O57" s="1">
        <f>Zalaszentgrót!O43</f>
        <v>0</v>
      </c>
      <c r="P57" s="2">
        <f>Batyk!P26+Pakod!P26++Zalabér!P25+Zalaszentgrót!P43+Zalavég!P27</f>
        <v>0</v>
      </c>
      <c r="Q57" s="2">
        <f>Batyk!Q26+Pakod!Q26++Zalabér!Q25+Zalaszentgrót!Q43+Zalavég!Q27</f>
        <v>512</v>
      </c>
      <c r="R57" s="2">
        <f>Batyk!R26+Pakod!R26++Zalabér!R25+Zalaszentgrót!R43+Zalavég!R27</f>
        <v>0</v>
      </c>
      <c r="S57" s="2">
        <f>Batyk!S26+Pakod!S26++Zalabér!S25+Zalaszentgrót!S43+Zalavég!S27</f>
        <v>0</v>
      </c>
      <c r="T57" s="3">
        <f>Zalaszentgrót!T43</f>
        <v>0</v>
      </c>
      <c r="U57" s="3">
        <f>Zalaszentgrót!U43</f>
        <v>0</v>
      </c>
      <c r="V57" s="3">
        <f>Zalaszentgrót!V43</f>
        <v>0</v>
      </c>
      <c r="W57" s="3">
        <f>Zalaszentgrót!W43</f>
        <v>0</v>
      </c>
      <c r="X57" s="3">
        <f>Zalaszentgrót!X43</f>
        <v>0</v>
      </c>
      <c r="Y57" s="3">
        <f>Zalaszentgrót!Y43</f>
        <v>0</v>
      </c>
      <c r="Z57" s="3">
        <f>Zalaszentgrót!Z43</f>
        <v>0</v>
      </c>
      <c r="AA57" s="3">
        <f>Zalaszentgrót!AA43</f>
        <v>0</v>
      </c>
      <c r="AB57" s="3">
        <f>Zalaszentgrót!AB43</f>
        <v>0</v>
      </c>
      <c r="AC57" s="4">
        <f>Zalaszentgrót!AC43</f>
        <v>0</v>
      </c>
    </row>
    <row r="58" spans="1:29" ht="45" x14ac:dyDescent="0.25">
      <c r="A58" s="238">
        <f>Zalaszentgrót!A44</f>
        <v>97</v>
      </c>
      <c r="B58" s="31">
        <f>Zalaszentgrót!B44</f>
        <v>0</v>
      </c>
      <c r="C58" s="65" t="str">
        <f>Zalaszentgrót!C44</f>
        <v>Zalaszentgrót Tüskeszentpéter</v>
      </c>
      <c r="D58" s="65" t="str">
        <f>Zalaszentgrót!D44</f>
        <v>védterület³</v>
      </c>
      <c r="E58" s="34" t="str">
        <f>Zalaszentgrót!E44</f>
        <v>Leromlott a vagyonvédelmi  eszközök állapota.</v>
      </c>
      <c r="F58" s="34" t="str">
        <f>Zalaszentgrót!F44</f>
        <v>A védterület feladata létesítmények védelme, vagyon és üzembiztonsági szempontból. Jelenlegi állapotban nem biztosítja a fenti funkciókat.</v>
      </c>
      <c r="G58" s="34" t="str">
        <f>Zalaszentgrót!G44</f>
        <v>A védterület állapotban biztosítja a vagyonvédelmi és működtetési funkciókat.</v>
      </c>
      <c r="H58" s="35">
        <f>Zalaszentgrót!H44</f>
        <v>0</v>
      </c>
      <c r="I58" s="113" t="str">
        <f>Zalaszentgrót!I44</f>
        <v>Zalaszentgrót osztatlan közös</v>
      </c>
      <c r="J58" s="115">
        <f>Zalaszentgrót!J44</f>
        <v>234</v>
      </c>
      <c r="K58" s="36">
        <f>Zalaszentgrót!K44</f>
        <v>0</v>
      </c>
      <c r="L58" s="105">
        <f>Zalaszentgrót!L44</f>
        <v>45658</v>
      </c>
      <c r="M58" s="105">
        <f>Zalaszentgrót!M44</f>
        <v>46022</v>
      </c>
      <c r="N58" s="58" t="str">
        <f>Zalaszentgrót!N44</f>
        <v>közép</v>
      </c>
      <c r="O58" s="1">
        <f>Zalaszentgrót!O44</f>
        <v>0</v>
      </c>
      <c r="P58" s="2">
        <f>Batyk!P27+Pakod!P27++Zalabér!P26+Zalaszentgrót!P44+Zalavég!P28</f>
        <v>0</v>
      </c>
      <c r="Q58" s="2">
        <f>Batyk!Q27+Pakod!Q27++Zalabér!Q26+Zalaszentgrót!Q44+Zalavég!Q28</f>
        <v>0</v>
      </c>
      <c r="R58" s="2">
        <f>Batyk!R27+Pakod!R27++Zalabér!R26+Zalaszentgrót!R44+Zalavég!R28</f>
        <v>0</v>
      </c>
      <c r="S58" s="2">
        <f>Batyk!S27+Pakod!S27++Zalabér!S26+Zalaszentgrót!S44+Zalavég!S28</f>
        <v>512</v>
      </c>
      <c r="T58" s="3">
        <f>Zalaszentgrót!T44</f>
        <v>0</v>
      </c>
      <c r="U58" s="3">
        <f>Zalaszentgrót!U44</f>
        <v>0</v>
      </c>
      <c r="V58" s="3">
        <f>Zalaszentgrót!V44</f>
        <v>0</v>
      </c>
      <c r="W58" s="3">
        <f>Zalaszentgrót!W44</f>
        <v>0</v>
      </c>
      <c r="X58" s="3">
        <f>Zalaszentgrót!X44</f>
        <v>0</v>
      </c>
      <c r="Y58" s="3">
        <f>Zalaszentgrót!Y44</f>
        <v>0</v>
      </c>
      <c r="Z58" s="3">
        <f>Zalaszentgrót!Z44</f>
        <v>0</v>
      </c>
      <c r="AA58" s="3">
        <f>Zalaszentgrót!AA44</f>
        <v>0</v>
      </c>
      <c r="AB58" s="3">
        <f>Zalaszentgrót!AB44</f>
        <v>0</v>
      </c>
      <c r="AC58" s="4">
        <f>Zalaszentgrót!AC44</f>
        <v>0</v>
      </c>
    </row>
    <row r="59" spans="1:29" ht="60" x14ac:dyDescent="0.25">
      <c r="A59" s="238">
        <f>Batyk!A30</f>
        <v>114</v>
      </c>
      <c r="B59" s="31">
        <f>Batyk!B30</f>
        <v>0</v>
      </c>
      <c r="C59" s="65" t="str">
        <f>Batyk!C30</f>
        <v>Batyk</v>
      </c>
      <c r="D59" s="65" t="str">
        <f>Batyk!D30</f>
        <v>átemelő akna építészeti rekonstrukció</v>
      </c>
      <c r="E59" s="34" t="str">
        <f>Batyk!E30</f>
        <v xml:space="preserve">A szennyvíz, és a belőle felszabaduló gázok hatására a felületek elkorrodálnak. Ezen elemek cseréje a biztonságos üzemeltetéshez elengedhetetlen. </v>
      </c>
      <c r="F59" s="34" t="str">
        <f>Batyk!F30</f>
        <v>Az akna statikai stabilitás biztosítása, működőképesség megörzése.</v>
      </c>
      <c r="G59" s="34" t="str">
        <f>Batyk!G30</f>
        <v>Az építmény megfelelő műszaki állapota révén ellátja a vagyon- és üzembiztonsági feladatait.</v>
      </c>
      <c r="H59" s="35">
        <f>Batyk!H30</f>
        <v>0</v>
      </c>
      <c r="I59" s="113" t="str">
        <f>Batyk!I30</f>
        <v>Zalaszentgrót osztatlan közös</v>
      </c>
      <c r="J59" s="115">
        <f>Batyk!J30</f>
        <v>270</v>
      </c>
      <c r="K59" s="36">
        <f>Batyk!K30</f>
        <v>0</v>
      </c>
      <c r="L59" s="105">
        <f>Batyk!L30</f>
        <v>46023</v>
      </c>
      <c r="M59" s="105">
        <f>Batyk!M30</f>
        <v>49674</v>
      </c>
      <c r="N59" s="58" t="str">
        <f>Batyk!N30</f>
        <v>hosszú</v>
      </c>
      <c r="O59" s="1">
        <f>Batyk!O30</f>
        <v>0</v>
      </c>
      <c r="P59" s="2">
        <f>Batyk!P30+Pakod!P30+Zalabér!P29+Zalaszentgrót!P47+Zalavég!P31</f>
        <v>0</v>
      </c>
      <c r="Q59" s="2">
        <f>Batyk!Q30+Pakod!Q30+Zalabér!Q29+Zalaszentgrót!Q47+Zalavég!Q31</f>
        <v>0</v>
      </c>
      <c r="R59" s="2">
        <f>Batyk!R30+Pakod!R30+Zalabér!R29+Zalaszentgrót!R47+Zalavég!R31</f>
        <v>0</v>
      </c>
      <c r="S59" s="2">
        <f>Batyk!S30+Pakod!S30+Zalabér!S29+Zalaszentgrót!S47+Zalavég!S31</f>
        <v>0</v>
      </c>
      <c r="T59" s="3">
        <f>Batyk!T30+Pakod!T30+Zalabér!T29+Zalaszentgrót!T47+Zalavég!T31</f>
        <v>322</v>
      </c>
      <c r="U59" s="3">
        <f>Batyk!U30+Pakod!U30+Zalabér!U29+Zalaszentgrót!U47+Zalavég!U31</f>
        <v>322</v>
      </c>
      <c r="V59" s="3">
        <f>Batyk!V30+Pakod!V30+Zalabér!V29+Zalaszentgrót!V47+Zalavég!V31</f>
        <v>322</v>
      </c>
      <c r="W59" s="3">
        <f>Batyk!W30+Pakod!W30+Zalabér!W29+Zalaszentgrót!W47+Zalavég!W31</f>
        <v>322</v>
      </c>
      <c r="X59" s="3">
        <f>Batyk!X30+Pakod!X30+Zalabér!X29+Zalaszentgrót!X47+Zalavég!X31</f>
        <v>322</v>
      </c>
      <c r="Y59" s="3">
        <f>Batyk!Y30+Pakod!Y30+Zalabér!Y29+Zalaszentgrót!Y47+Zalavég!Y31</f>
        <v>322</v>
      </c>
      <c r="Z59" s="3">
        <f>Batyk!Z30+Pakod!Z30+Zalabér!Z29+Zalaszentgrót!Z47+Zalavég!Z31</f>
        <v>322</v>
      </c>
      <c r="AA59" s="3">
        <f>Batyk!AA30+Pakod!AA30+Zalabér!AA29+Zalaszentgrót!AA47+Zalavég!AA31</f>
        <v>322</v>
      </c>
      <c r="AB59" s="3">
        <f>Batyk!AB30+Pakod!AB30+Zalabér!AB29+Zalaszentgrót!AB47+Zalavég!AB31</f>
        <v>322</v>
      </c>
      <c r="AC59" s="4">
        <f>Batyk!AC30+Pakod!AC30+Zalabér!AC29+Zalaszentgrót!AC47+Zalavég!AC31</f>
        <v>322</v>
      </c>
    </row>
    <row r="60" spans="1:29" ht="60" x14ac:dyDescent="0.25">
      <c r="A60" s="238">
        <f>Batyk!A31</f>
        <v>115</v>
      </c>
      <c r="B60" s="31">
        <f>Batyk!B31</f>
        <v>0</v>
      </c>
      <c r="C60" s="65" t="str">
        <f>Batyk!C31</f>
        <v>Batyk</v>
      </c>
      <c r="D60" s="65" t="str">
        <f>Batyk!D31</f>
        <v>HBA akna építészeti rekonstrukció</v>
      </c>
      <c r="E60" s="34" t="str">
        <f>Batyk!E31</f>
        <v xml:space="preserve">A szennyvíz, és a belőle felszabaduló gázok hatására a felületek elkorrodálnak. Ezen elemek cseréje a biztonságos üzemeltetéshez elengedhetetlen. </v>
      </c>
      <c r="F60" s="34" t="str">
        <f>Batyk!F31</f>
        <v>Az akna statikai stabilitás biztosítása, működőképesség megörzése.</v>
      </c>
      <c r="G60" s="34" t="str">
        <f>Batyk!G31</f>
        <v>Az építmény megfelelő műszaki állapota révén ellátja a vagyon- és üzembiztonsági feladatait.</v>
      </c>
      <c r="H60" s="35">
        <f>Batyk!H31</f>
        <v>0</v>
      </c>
      <c r="I60" s="113" t="str">
        <f>Batyk!I31</f>
        <v>Zalaszentgrót osztatlan közös</v>
      </c>
      <c r="J60" s="115">
        <f>Batyk!J31</f>
        <v>270</v>
      </c>
      <c r="K60" s="36">
        <f>Batyk!K31</f>
        <v>0</v>
      </c>
      <c r="L60" s="105">
        <f>Batyk!L31</f>
        <v>46023</v>
      </c>
      <c r="M60" s="105">
        <f>Batyk!M31</f>
        <v>49674</v>
      </c>
      <c r="N60" s="58" t="str">
        <f>Batyk!N31</f>
        <v>hosszú</v>
      </c>
      <c r="O60" s="1">
        <f>Batyk!O31</f>
        <v>0</v>
      </c>
      <c r="P60" s="2">
        <f>Batyk!P31+Pakod!P31+Zalabér!P30+Zalaszentgrót!P48+Zalavég!P32</f>
        <v>0</v>
      </c>
      <c r="Q60" s="2">
        <f>Batyk!Q31+Pakod!Q31+Zalabér!Q30+Zalaszentgrót!Q48+Zalavég!Q32</f>
        <v>0</v>
      </c>
      <c r="R60" s="2">
        <f>Batyk!R31+Pakod!R31+Zalabér!R30+Zalaszentgrót!R48+Zalavég!R32</f>
        <v>0</v>
      </c>
      <c r="S60" s="2">
        <f>Batyk!S31+Pakod!S31+Zalabér!S30+Zalaszentgrót!S48+Zalavég!S32</f>
        <v>0</v>
      </c>
      <c r="T60" s="3">
        <f>Batyk!T31+Pakod!T31+Zalabér!T30+Zalaszentgrót!T48+Zalavég!T32</f>
        <v>321</v>
      </c>
      <c r="U60" s="3">
        <f>Batyk!U31+Pakod!U31+Zalabér!U30+Zalaszentgrót!U48+Zalavég!U32</f>
        <v>321</v>
      </c>
      <c r="V60" s="3">
        <f>Batyk!V31+Pakod!V31+Zalabér!V30+Zalaszentgrót!V48+Zalavég!V32</f>
        <v>321</v>
      </c>
      <c r="W60" s="3">
        <f>Batyk!W31+Pakod!W31+Zalabér!W30+Zalaszentgrót!W48+Zalavég!W32</f>
        <v>321</v>
      </c>
      <c r="X60" s="3">
        <f>Batyk!X31+Pakod!X31+Zalabér!X30+Zalaszentgrót!X48+Zalavég!X32</f>
        <v>321</v>
      </c>
      <c r="Y60" s="3">
        <f>Batyk!Y31+Pakod!Y31+Zalabér!Y30+Zalaszentgrót!Y48+Zalavég!Y32</f>
        <v>321</v>
      </c>
      <c r="Z60" s="3">
        <f>Batyk!Z31+Pakod!Z31+Zalabér!Z30+Zalaszentgrót!Z48+Zalavég!Z32</f>
        <v>321</v>
      </c>
      <c r="AA60" s="3">
        <f>Batyk!AA31+Pakod!AA31+Zalabér!AA30+Zalaszentgrót!AA48+Zalavég!AA32</f>
        <v>321</v>
      </c>
      <c r="AB60" s="3">
        <f>Batyk!AB31+Pakod!AB31+Zalabér!AB30+Zalaszentgrót!AB48+Zalavég!AB32</f>
        <v>321</v>
      </c>
      <c r="AC60" s="4">
        <f>Batyk!AC31+Pakod!AC31+Zalabér!AC30+Zalaszentgrót!AC48+Zalavég!AC32</f>
        <v>321</v>
      </c>
    </row>
    <row r="61" spans="1:29" ht="60" x14ac:dyDescent="0.25">
      <c r="A61" s="238">
        <f>Pakod!A34</f>
        <v>116</v>
      </c>
      <c r="B61" s="31">
        <f>Pakod!B34</f>
        <v>0</v>
      </c>
      <c r="C61" s="65" t="str">
        <f>Pakod!C34</f>
        <v>Pakod</v>
      </c>
      <c r="D61" s="65" t="str">
        <f>Pakod!D34</f>
        <v>átemelő akna építészeti rekonstrukció</v>
      </c>
      <c r="E61" s="34" t="str">
        <f>Pakod!E34</f>
        <v xml:space="preserve">A szennyvíz, és a belőle felszabaduló gázok hatására a felületek elkorrodálnak. Ezen elemek cseréje a biztonságos üzemeltetéshez elengedhetetlen. </v>
      </c>
      <c r="F61" s="34" t="str">
        <f>Pakod!F34</f>
        <v>Az akna statikai stabilitás biztosítása, működőképesség megörzése.</v>
      </c>
      <c r="G61" s="34" t="str">
        <f>Pakod!G34</f>
        <v>Az építmény megfelelő műszaki állapota révén ellátja a vagyon- és üzembiztonsági feladatait.</v>
      </c>
      <c r="H61" s="35">
        <f>Pakod!H34</f>
        <v>0</v>
      </c>
      <c r="I61" s="113" t="str">
        <f>Pakod!I34</f>
        <v>Zalaszentgrót osztatlan közös</v>
      </c>
      <c r="J61" s="115">
        <f>Pakod!J34</f>
        <v>1370</v>
      </c>
      <c r="K61" s="36">
        <f>Pakod!K34</f>
        <v>0</v>
      </c>
      <c r="L61" s="105">
        <f>Pakod!L34</f>
        <v>46023</v>
      </c>
      <c r="M61" s="105">
        <f>Pakod!M34</f>
        <v>49674</v>
      </c>
      <c r="N61" s="58" t="str">
        <f>Pakod!N34</f>
        <v>hosszú</v>
      </c>
      <c r="O61" s="1">
        <f>Pakod!O34</f>
        <v>0</v>
      </c>
      <c r="P61" s="2">
        <f>Batyk!P34+Pakod!P34+Zalabér!P33+Zalaszentgrót!P51+Zalavég!P35</f>
        <v>0</v>
      </c>
      <c r="Q61" s="2">
        <f>Batyk!Q34+Pakod!Q34+Zalabér!Q33+Zalaszentgrót!Q51+Zalavég!Q35</f>
        <v>0</v>
      </c>
      <c r="R61" s="2">
        <f>Batyk!R34+Pakod!R34+Zalabér!R33+Zalaszentgrót!R51+Zalavég!R35</f>
        <v>0</v>
      </c>
      <c r="S61" s="2">
        <f>Batyk!S34+Pakod!S34+Zalabér!S33+Zalaszentgrót!S51+Zalavég!S35</f>
        <v>0</v>
      </c>
      <c r="T61" s="3">
        <f>Batyk!T34+Pakod!T34+Zalabér!T33+Zalaszentgrót!T51+Zalavég!T35</f>
        <v>722</v>
      </c>
      <c r="U61" s="3">
        <f>Batyk!U34+Pakod!U34+Zalabér!U33+Zalaszentgrót!U51+Zalavég!U35</f>
        <v>722</v>
      </c>
      <c r="V61" s="3">
        <f>Batyk!V34+Pakod!V34+Zalabér!V33+Zalaszentgrót!V51+Zalavég!V35</f>
        <v>722</v>
      </c>
      <c r="W61" s="3">
        <f>Batyk!W34+Pakod!W34+Zalabér!W33+Zalaszentgrót!W51+Zalavég!W35</f>
        <v>722</v>
      </c>
      <c r="X61" s="3">
        <f>Batyk!X34+Pakod!X34+Zalabér!X33+Zalaszentgrót!X51+Zalavég!X35</f>
        <v>722</v>
      </c>
      <c r="Y61" s="3">
        <f>Batyk!Y34+Pakod!Y34+Zalabér!Y33+Zalaszentgrót!Y51+Zalavég!Y35</f>
        <v>722</v>
      </c>
      <c r="Z61" s="3">
        <f>Batyk!Z34+Pakod!Z34+Zalabér!Z33+Zalaszentgrót!Z51+Zalavég!Z35</f>
        <v>722</v>
      </c>
      <c r="AA61" s="3">
        <f>Batyk!AA34+Pakod!AA34+Zalabér!AA33+Zalaszentgrót!AA51+Zalavég!AA35</f>
        <v>722</v>
      </c>
      <c r="AB61" s="3">
        <f>Batyk!AB34+Pakod!AB34+Zalabér!AB33+Zalaszentgrót!AB51+Zalavég!AB35</f>
        <v>722</v>
      </c>
      <c r="AC61" s="4">
        <f>Batyk!AC34+Pakod!AC34+Zalabér!AC33+Zalaszentgrót!AC51+Zalavég!AC35</f>
        <v>722</v>
      </c>
    </row>
    <row r="62" spans="1:29" ht="60" x14ac:dyDescent="0.25">
      <c r="A62" s="238">
        <f>Pakod!A35</f>
        <v>117</v>
      </c>
      <c r="B62" s="31">
        <f>Pakod!B35</f>
        <v>0</v>
      </c>
      <c r="C62" s="65" t="str">
        <f>Pakod!C35</f>
        <v>Pakod</v>
      </c>
      <c r="D62" s="65" t="str">
        <f>Pakod!D35</f>
        <v>HBA akna építészeti rekonstrukció</v>
      </c>
      <c r="E62" s="34" t="str">
        <f>Pakod!E35</f>
        <v xml:space="preserve">A szennyvíz, és a belőle felszabaduló gázok hatására a felületek elkorrodálnak. Ezen elemek cseréje a biztonságos üzemeltetéshez elengedhetetlen. </v>
      </c>
      <c r="F62" s="34" t="str">
        <f>Pakod!F35</f>
        <v>Az akna statikai stabilitás biztosítása, működőképesség megörzése.</v>
      </c>
      <c r="G62" s="34" t="str">
        <f>Pakod!G35</f>
        <v>Az építmény megfelelő műszaki állapota révén ellátja a vagyon- és üzembiztonsági feladatait.</v>
      </c>
      <c r="H62" s="35">
        <f>Pakod!H35</f>
        <v>0</v>
      </c>
      <c r="I62" s="113" t="str">
        <f>Pakod!I35</f>
        <v>Zalaszentgrót osztatlan közös</v>
      </c>
      <c r="J62" s="115">
        <f>Pakod!J35</f>
        <v>1370</v>
      </c>
      <c r="K62" s="36">
        <f>Pakod!K35</f>
        <v>0</v>
      </c>
      <c r="L62" s="105">
        <f>Pakod!L35</f>
        <v>46023</v>
      </c>
      <c r="M62" s="105">
        <f>Pakod!M35</f>
        <v>49674</v>
      </c>
      <c r="N62" s="58" t="str">
        <f>Pakod!N35</f>
        <v>hosszú</v>
      </c>
      <c r="O62" s="1">
        <f>Pakod!O35</f>
        <v>0</v>
      </c>
      <c r="P62" s="2">
        <f>Batyk!P35+Pakod!P35+Zalabér!P34+Zalaszentgrót!P52+Zalavég!P36</f>
        <v>0</v>
      </c>
      <c r="Q62" s="2">
        <f>Batyk!Q35+Pakod!Q35+Zalabér!Q34+Zalaszentgrót!Q52+Zalavég!Q36</f>
        <v>0</v>
      </c>
      <c r="R62" s="2">
        <f>Batyk!R35+Pakod!R35+Zalabér!R34+Zalaszentgrót!R52+Zalavég!R36</f>
        <v>0</v>
      </c>
      <c r="S62" s="2">
        <f>Batyk!S35+Pakod!S35+Zalabér!S34+Zalaszentgrót!S52+Zalavég!S36</f>
        <v>0</v>
      </c>
      <c r="T62" s="3">
        <f>Batyk!T35+Pakod!T35+Zalabér!T34+Zalaszentgrót!T52+Zalavég!T36</f>
        <v>722</v>
      </c>
      <c r="U62" s="3">
        <f>Batyk!U35+Pakod!U35+Zalabér!U34+Zalaszentgrót!U52+Zalavég!U36</f>
        <v>722</v>
      </c>
      <c r="V62" s="3">
        <f>Batyk!V35+Pakod!V35+Zalabér!V34+Zalaszentgrót!V52+Zalavég!V36</f>
        <v>722</v>
      </c>
      <c r="W62" s="3">
        <f>Batyk!W35+Pakod!W35+Zalabér!W34+Zalaszentgrót!W52+Zalavég!W36</f>
        <v>722</v>
      </c>
      <c r="X62" s="3">
        <f>Batyk!X35+Pakod!X35+Zalabér!X34+Zalaszentgrót!X52+Zalavég!X36</f>
        <v>722</v>
      </c>
      <c r="Y62" s="3">
        <f>Batyk!Y35+Pakod!Y35+Zalabér!Y34+Zalaszentgrót!Y52+Zalavég!Y36</f>
        <v>722</v>
      </c>
      <c r="Z62" s="3">
        <f>Batyk!Z35+Pakod!Z35+Zalabér!Z34+Zalaszentgrót!Z52+Zalavég!Z36</f>
        <v>722</v>
      </c>
      <c r="AA62" s="3">
        <f>Batyk!AA35+Pakod!AA35+Zalabér!AA34+Zalaszentgrót!AA52+Zalavég!AA36</f>
        <v>722</v>
      </c>
      <c r="AB62" s="3">
        <f>Batyk!AB35+Pakod!AB35+Zalabér!AB34+Zalaszentgrót!AB52+Zalavég!AB36</f>
        <v>722</v>
      </c>
      <c r="AC62" s="4">
        <f>Batyk!AC35+Pakod!AC35+Zalabér!AC34+Zalaszentgrót!AC52+Zalavég!AC36</f>
        <v>722</v>
      </c>
    </row>
    <row r="63" spans="1:29" ht="60" x14ac:dyDescent="0.25">
      <c r="A63" s="238">
        <f>Zalabér!A37</f>
        <v>118</v>
      </c>
      <c r="B63" s="31">
        <f>Zalabér!B37</f>
        <v>0</v>
      </c>
      <c r="C63" s="65" t="str">
        <f>Zalabér!C37</f>
        <v>Zalabér</v>
      </c>
      <c r="D63" s="65" t="str">
        <f>Zalabér!D37</f>
        <v>átemelő akna építészeti rekonstrukció</v>
      </c>
      <c r="E63" s="34" t="str">
        <f>Zalabér!E37</f>
        <v xml:space="preserve">A szennyvíz, és a belőle felszabaduló gázok hatására a felületek elkorrodálnak. Ezen elemek cseréje a biztonságos üzemeltetéshez elengedhetetlen. </v>
      </c>
      <c r="F63" s="34" t="str">
        <f>Zalabér!F37</f>
        <v>Az akna statikai stabilitás biztosítása, működőképesség megörzése.</v>
      </c>
      <c r="G63" s="34" t="str">
        <f>Zalabér!G37</f>
        <v>Az építmény megfelelő műszaki állapota révén ellátja a vagyon- és üzembiztonsági feladatait.</v>
      </c>
      <c r="H63" s="35">
        <f>Zalabér!H37</f>
        <v>0</v>
      </c>
      <c r="I63" s="113" t="str">
        <f>Zalabér!I37</f>
        <v>Zalaszentgrót osztatlan közös</v>
      </c>
      <c r="J63" s="115">
        <f>Zalabér!J37</f>
        <v>1060</v>
      </c>
      <c r="K63" s="36">
        <f>Zalabér!K37</f>
        <v>0</v>
      </c>
      <c r="L63" s="105">
        <f>Zalabér!L37</f>
        <v>46023</v>
      </c>
      <c r="M63" s="105">
        <f>Zalabér!M37</f>
        <v>49674</v>
      </c>
      <c r="N63" s="58" t="str">
        <f>Zalabér!N37</f>
        <v>hosszú</v>
      </c>
      <c r="O63" s="1">
        <f>Zalabér!O37</f>
        <v>0</v>
      </c>
      <c r="P63" s="2">
        <f>Batyk!P38+Pakod!P38+Zalabér!P37+Zalaszentgrót!P55+Zalavég!P39</f>
        <v>0</v>
      </c>
      <c r="Q63" s="2">
        <f>Batyk!Q38+Pakod!Q38+Zalabér!Q37+Zalaszentgrót!Q55+Zalavég!Q39</f>
        <v>0</v>
      </c>
      <c r="R63" s="2">
        <f>Batyk!R38+Pakod!R38+Zalabér!R37+Zalaszentgrót!R55+Zalavég!R39</f>
        <v>0</v>
      </c>
      <c r="S63" s="2">
        <f>Batyk!S38+Pakod!S38+Zalabér!S37+Zalaszentgrót!S55+Zalavég!S39</f>
        <v>0</v>
      </c>
      <c r="T63" s="3">
        <f>Batyk!T38+Pakod!T38+Zalabér!T37+Zalaszentgrót!T55+Zalavég!T39</f>
        <v>636</v>
      </c>
      <c r="U63" s="3">
        <f>Batyk!U38+Pakod!U38+Zalabér!U37+Zalaszentgrót!U55+Zalavég!U39</f>
        <v>636</v>
      </c>
      <c r="V63" s="3">
        <f>Batyk!V38+Pakod!V38+Zalabér!V37+Zalaszentgrót!V55+Zalavég!V39</f>
        <v>636</v>
      </c>
      <c r="W63" s="3">
        <f>Batyk!W38+Pakod!W38+Zalabér!W37+Zalaszentgrót!W55+Zalavég!W39</f>
        <v>636</v>
      </c>
      <c r="X63" s="3">
        <f>Batyk!X38+Pakod!X38+Zalabér!X37+Zalaszentgrót!X55+Zalavég!X39</f>
        <v>636</v>
      </c>
      <c r="Y63" s="3">
        <f>Batyk!Y38+Pakod!Y38+Zalabér!Y37+Zalaszentgrót!Y55+Zalavég!Y39</f>
        <v>636</v>
      </c>
      <c r="Z63" s="3">
        <f>Batyk!Z38+Pakod!Z38+Zalabér!Z37+Zalaszentgrót!Z55+Zalavég!Z39</f>
        <v>636</v>
      </c>
      <c r="AA63" s="3">
        <f>Batyk!AA38+Pakod!AA38+Zalabér!AA37+Zalaszentgrót!AA55+Zalavég!AA39</f>
        <v>636</v>
      </c>
      <c r="AB63" s="3">
        <f>Batyk!AB38+Pakod!AB38+Zalabér!AB37+Zalaszentgrót!AB55+Zalavég!AB39</f>
        <v>636</v>
      </c>
      <c r="AC63" s="4">
        <f>Batyk!AC38+Pakod!AC38+Zalabér!AC37+Zalaszentgrót!AC55+Zalavég!AC39</f>
        <v>636</v>
      </c>
    </row>
    <row r="64" spans="1:29" ht="60" x14ac:dyDescent="0.25">
      <c r="A64" s="238">
        <f>Zalabér!A38</f>
        <v>119</v>
      </c>
      <c r="B64" s="31">
        <f>Zalabér!B38</f>
        <v>0</v>
      </c>
      <c r="C64" s="65" t="str">
        <f>Zalabér!C38</f>
        <v>Zalabér</v>
      </c>
      <c r="D64" s="65" t="str">
        <f>Zalabér!D38</f>
        <v>HBA akna építészeti rekonstrukció</v>
      </c>
      <c r="E64" s="34" t="str">
        <f>Zalabér!E38</f>
        <v xml:space="preserve">A szennyvíz, és a belőle felszabaduló gázok hatására a felületek elkorrodálnak. Ezen elemek cseréje a biztonságos üzemeltetéshez elengedhetetlen. </v>
      </c>
      <c r="F64" s="34" t="str">
        <f>Zalabér!F38</f>
        <v>Az akna statikai stabilitás biztosítása, működőképesség megörzése.</v>
      </c>
      <c r="G64" s="34" t="str">
        <f>Zalabér!G38</f>
        <v>Az építmény megfelelő műszaki állapota révén ellátja a vagyon- és üzembiztonsági feladatait.</v>
      </c>
      <c r="H64" s="35">
        <f>Zalabér!H38</f>
        <v>0</v>
      </c>
      <c r="I64" s="113" t="str">
        <f>Zalabér!I38</f>
        <v>Zalaszentgrót osztatlan közös</v>
      </c>
      <c r="J64" s="115">
        <f>Zalabér!J38</f>
        <v>1060</v>
      </c>
      <c r="K64" s="36">
        <f>Zalabér!K38</f>
        <v>0</v>
      </c>
      <c r="L64" s="105">
        <f>Zalabér!L38</f>
        <v>46023</v>
      </c>
      <c r="M64" s="105">
        <f>Zalabér!M38</f>
        <v>49674</v>
      </c>
      <c r="N64" s="58" t="str">
        <f>Zalabér!N38</f>
        <v>hosszú</v>
      </c>
      <c r="O64" s="1">
        <f>Zalabér!O38</f>
        <v>0</v>
      </c>
      <c r="P64" s="2">
        <f>Batyk!P39+Pakod!P39+Zalabér!P38+Zalaszentgrót!P56+Zalavég!P40</f>
        <v>0</v>
      </c>
      <c r="Q64" s="2">
        <f>Batyk!Q39+Pakod!Q39+Zalabér!Q38+Zalaszentgrót!Q56+Zalavég!Q40</f>
        <v>0</v>
      </c>
      <c r="R64" s="2">
        <f>Batyk!R39+Pakod!R39+Zalabér!R38+Zalaszentgrót!R56+Zalavég!R40</f>
        <v>0</v>
      </c>
      <c r="S64" s="2">
        <f>Batyk!S39+Pakod!S39+Zalabér!S38+Zalaszentgrót!S56+Zalavég!S40</f>
        <v>0</v>
      </c>
      <c r="T64" s="3">
        <f>Batyk!T39+Pakod!T39+Zalabér!T38+Zalaszentgrót!T56+Zalavég!T40</f>
        <v>636</v>
      </c>
      <c r="U64" s="3">
        <f>Batyk!U39+Pakod!U39+Zalabér!U38+Zalaszentgrót!U56+Zalavég!U40</f>
        <v>636</v>
      </c>
      <c r="V64" s="3">
        <f>Batyk!V39+Pakod!V39+Zalabér!V38+Zalaszentgrót!V56+Zalavég!V40</f>
        <v>636</v>
      </c>
      <c r="W64" s="3">
        <f>Batyk!W39+Pakod!W39+Zalabér!W38+Zalaszentgrót!W56+Zalavég!W40</f>
        <v>636</v>
      </c>
      <c r="X64" s="3">
        <f>Batyk!X39+Pakod!X39+Zalabér!X38+Zalaszentgrót!X56+Zalavég!X40</f>
        <v>636</v>
      </c>
      <c r="Y64" s="3">
        <f>Batyk!Y39+Pakod!Y39+Zalabér!Y38+Zalaszentgrót!Y56+Zalavég!Y40</f>
        <v>636</v>
      </c>
      <c r="Z64" s="3">
        <f>Batyk!Z39+Pakod!Z39+Zalabér!Z38+Zalaszentgrót!Z56+Zalavég!Z40</f>
        <v>636</v>
      </c>
      <c r="AA64" s="3">
        <f>Batyk!AA39+Pakod!AA39+Zalabér!AA38+Zalaszentgrót!AA56+Zalavég!AA40</f>
        <v>636</v>
      </c>
      <c r="AB64" s="3">
        <f>Batyk!AB39+Pakod!AB39+Zalabér!AB38+Zalaszentgrót!AB56+Zalavég!AB40</f>
        <v>636</v>
      </c>
      <c r="AC64" s="4">
        <f>Batyk!AC39+Pakod!AC39+Zalabér!AC38+Zalaszentgrót!AC56+Zalavég!AC40</f>
        <v>636</v>
      </c>
    </row>
    <row r="65" spans="1:29" ht="60" x14ac:dyDescent="0.25">
      <c r="A65" s="238">
        <f>Zalaszentgrót!A59</f>
        <v>120</v>
      </c>
      <c r="B65" s="31">
        <f>Zalaszentgrót!B59</f>
        <v>0</v>
      </c>
      <c r="C65" s="65" t="str">
        <f>Zalaszentgrót!C59</f>
        <v>Zalaszentgrót</v>
      </c>
      <c r="D65" s="65" t="str">
        <f>Zalaszentgrót!D59</f>
        <v>átemelő akna építészeti rekonstrukció</v>
      </c>
      <c r="E65" s="34" t="str">
        <f>Zalaszentgrót!E59</f>
        <v xml:space="preserve">A szennyvíz, és a belőle felszabaduló gázok hatására a felületek elkorrodálnak. Ezen elemek cseréje a biztonságos üzemeltetéshez elengedhetetlen. </v>
      </c>
      <c r="F65" s="34" t="str">
        <f>Zalaszentgrót!F59</f>
        <v>Az akna statikai stabilitás biztosítása, működőképesség megörzése.</v>
      </c>
      <c r="G65" s="34" t="str">
        <f>Zalaszentgrót!G59</f>
        <v>Az építmény megfelelő műszaki állapota révén ellátja a vagyon- és üzembiztonsági feladatait.</v>
      </c>
      <c r="H65" s="35">
        <f>Zalaszentgrót!H59</f>
        <v>0</v>
      </c>
      <c r="I65" s="113" t="str">
        <f>Zalaszentgrót!I59</f>
        <v>Zalaszentgrót osztatlan közös</v>
      </c>
      <c r="J65" s="115">
        <f>Zalaszentgrót!J59</f>
        <v>8500</v>
      </c>
      <c r="K65" s="36">
        <f>Zalaszentgrót!K59</f>
        <v>0</v>
      </c>
      <c r="L65" s="105">
        <f>Zalaszentgrót!L59</f>
        <v>46023</v>
      </c>
      <c r="M65" s="105">
        <f>Zalaszentgrót!M59</f>
        <v>49674</v>
      </c>
      <c r="N65" s="58" t="str">
        <f>Zalaszentgrót!N59</f>
        <v>hosszú</v>
      </c>
      <c r="O65" s="1">
        <f>Zalaszentgrót!O59</f>
        <v>0</v>
      </c>
      <c r="P65" s="2">
        <f>Batyk!P42+Pakod!P42+Zalabér!P41+Zalaszentgrót!P59+Zalavég!P43</f>
        <v>0</v>
      </c>
      <c r="Q65" s="2">
        <f>Batyk!Q42+Pakod!Q42+Zalabér!Q41+Zalaszentgrót!Q59+Zalavég!Q43</f>
        <v>0</v>
      </c>
      <c r="R65" s="2">
        <f>Batyk!R42+Pakod!R42+Zalabér!R41+Zalaszentgrót!R59+Zalavég!R43</f>
        <v>0</v>
      </c>
      <c r="S65" s="2">
        <f>Batyk!S42+Pakod!S42+Zalabér!S41+Zalaszentgrót!S59+Zalavég!S43</f>
        <v>0</v>
      </c>
      <c r="T65" s="3">
        <f>Batyk!T42+Pakod!T42+Zalabér!T41+Zalaszentgrót!T59+Zalavég!T43</f>
        <v>1818</v>
      </c>
      <c r="U65" s="3">
        <f>Batyk!U42+Pakod!U42+Zalabér!U41+Zalaszentgrót!U59+Zalavég!U43</f>
        <v>1818</v>
      </c>
      <c r="V65" s="3">
        <f>Batyk!V42+Pakod!V42+Zalabér!V41+Zalaszentgrót!V59+Zalavég!V43</f>
        <v>1818</v>
      </c>
      <c r="W65" s="3">
        <f>Batyk!W42+Pakod!W42+Zalabér!W41+Zalaszentgrót!W59+Zalavég!W43</f>
        <v>1818</v>
      </c>
      <c r="X65" s="3">
        <f>Batyk!X42+Pakod!X42+Zalabér!X41+Zalaszentgrót!X59+Zalavég!X43</f>
        <v>1818</v>
      </c>
      <c r="Y65" s="3">
        <f>Batyk!Y42+Pakod!Y42+Zalabér!Y41+Zalaszentgrót!Y59+Zalavég!Y43</f>
        <v>1818</v>
      </c>
      <c r="Z65" s="3">
        <f>Batyk!Z42+Pakod!Z42+Zalabér!Z41+Zalaszentgrót!Z59+Zalavég!Z43</f>
        <v>1818</v>
      </c>
      <c r="AA65" s="3">
        <f>Batyk!AA42+Pakod!AA42+Zalabér!AA41+Zalaszentgrót!AA59+Zalavég!AA43</f>
        <v>1818</v>
      </c>
      <c r="AB65" s="3">
        <f>Batyk!AB42+Pakod!AB42+Zalabér!AB41+Zalaszentgrót!AB59+Zalavég!AB43</f>
        <v>1818</v>
      </c>
      <c r="AC65" s="4">
        <f>Batyk!AC42+Pakod!AC42+Zalabér!AC41+Zalaszentgrót!AC59+Zalavég!AC43</f>
        <v>1818</v>
      </c>
    </row>
    <row r="66" spans="1:29" ht="60" x14ac:dyDescent="0.25">
      <c r="A66" s="238">
        <f>Zalaszentgrót!A60</f>
        <v>121</v>
      </c>
      <c r="B66" s="31">
        <f>Zalaszentgrót!B60</f>
        <v>0</v>
      </c>
      <c r="C66" s="65" t="str">
        <f>Zalaszentgrót!C60</f>
        <v>Zalaszentgrót</v>
      </c>
      <c r="D66" s="65" t="str">
        <f>Zalaszentgrót!D60</f>
        <v>HBA akna építészeti rekonstrukció</v>
      </c>
      <c r="E66" s="34" t="str">
        <f>Zalaszentgrót!E60</f>
        <v xml:space="preserve">A szennyvíz, és a belőle felszabaduló gázok hatására a felületek elkorrodálnak. Ezen elemek cseréje a biztonságos üzemeltetéshez elengedhetetlen. </v>
      </c>
      <c r="F66" s="34" t="str">
        <f>Zalaszentgrót!F60</f>
        <v>Az akna statikai stabilitás biztosítása, működőképesség megörzése.</v>
      </c>
      <c r="G66" s="34" t="str">
        <f>Zalaszentgrót!G60</f>
        <v>Az építmény megfelelő műszaki állapota révén ellátja a vagyon- és üzembiztonsági feladatait.</v>
      </c>
      <c r="H66" s="35">
        <f>Zalaszentgrót!H60</f>
        <v>0</v>
      </c>
      <c r="I66" s="113" t="str">
        <f>Zalaszentgrót!I60</f>
        <v>Zalaszentgrót osztatlan közös</v>
      </c>
      <c r="J66" s="115">
        <f>Zalaszentgrót!J60</f>
        <v>8500</v>
      </c>
      <c r="K66" s="36">
        <f>Zalaszentgrót!K60</f>
        <v>0</v>
      </c>
      <c r="L66" s="105">
        <f>Zalaszentgrót!L60</f>
        <v>46023</v>
      </c>
      <c r="M66" s="105">
        <f>Zalaszentgrót!M60</f>
        <v>49674</v>
      </c>
      <c r="N66" s="58" t="str">
        <f>Zalaszentgrót!N60</f>
        <v>hosszú</v>
      </c>
      <c r="O66" s="1">
        <f>Zalaszentgrót!O60</f>
        <v>0</v>
      </c>
      <c r="P66" s="2">
        <f>Batyk!P43+Pakod!P43+Zalabér!P42+Zalaszentgrót!P60+Zalavég!P44</f>
        <v>0</v>
      </c>
      <c r="Q66" s="2">
        <f>Batyk!Q43+Pakod!Q43+Zalabér!Q42+Zalaszentgrót!Q60+Zalavég!Q44</f>
        <v>0</v>
      </c>
      <c r="R66" s="2">
        <f>Batyk!R43+Pakod!R43+Zalabér!R42+Zalaszentgrót!R60+Zalavég!R44</f>
        <v>0</v>
      </c>
      <c r="S66" s="2">
        <f>Batyk!S43+Pakod!S43+Zalabér!S42+Zalaszentgrót!S60+Zalavég!S44</f>
        <v>0</v>
      </c>
      <c r="T66" s="3">
        <f>Batyk!T43+Pakod!T43+Zalabér!T42+Zalaszentgrót!T60+Zalavég!T44</f>
        <v>1818</v>
      </c>
      <c r="U66" s="3">
        <f>Batyk!U43+Pakod!U43+Zalabér!U42+Zalaszentgrót!U60+Zalavég!U44</f>
        <v>1818</v>
      </c>
      <c r="V66" s="3">
        <f>Batyk!V43+Pakod!V43+Zalabér!V42+Zalaszentgrót!V60+Zalavég!V44</f>
        <v>1818</v>
      </c>
      <c r="W66" s="3">
        <f>Batyk!W43+Pakod!W43+Zalabér!W42+Zalaszentgrót!W60+Zalavég!W44</f>
        <v>1818</v>
      </c>
      <c r="X66" s="3">
        <f>Batyk!X43+Pakod!X43+Zalabér!X42+Zalaszentgrót!X60+Zalavég!X44</f>
        <v>1818</v>
      </c>
      <c r="Y66" s="3">
        <f>Batyk!Y43+Pakod!Y43+Zalabér!Y42+Zalaszentgrót!Y60+Zalavég!Y44</f>
        <v>1818</v>
      </c>
      <c r="Z66" s="3">
        <f>Batyk!Z43+Pakod!Z43+Zalabér!Z42+Zalaszentgrót!Z60+Zalavég!Z44</f>
        <v>1818</v>
      </c>
      <c r="AA66" s="3">
        <f>Batyk!AA43+Pakod!AA43+Zalabér!AA42+Zalaszentgrót!AA60+Zalavég!AA44</f>
        <v>1818</v>
      </c>
      <c r="AB66" s="3">
        <f>Batyk!AB43+Pakod!AB43+Zalabér!AB42+Zalaszentgrót!AB60+Zalavég!AB44</f>
        <v>1818</v>
      </c>
      <c r="AC66" s="4">
        <f>Batyk!AC43+Pakod!AC43+Zalabér!AC42+Zalaszentgrót!AC60+Zalavég!AC44</f>
        <v>1818</v>
      </c>
    </row>
    <row r="67" spans="1:29" ht="60" x14ac:dyDescent="0.25">
      <c r="A67" s="238">
        <f>Zalavég!A47</f>
        <v>122</v>
      </c>
      <c r="B67" s="31">
        <f>Zalavég!B47</f>
        <v>0</v>
      </c>
      <c r="C67" s="65" t="str">
        <f>Zalavég!C47</f>
        <v>Zalavég</v>
      </c>
      <c r="D67" s="65" t="str">
        <f>Zalavég!D47</f>
        <v>átemelő akna építészeti rekonstrukció</v>
      </c>
      <c r="E67" s="34" t="str">
        <f>Zalavég!E47</f>
        <v xml:space="preserve">A szennyvíz, és a belőle felszabaduló gázok hatására a felületek elkorrodálnak. Ezen elemek cseréje a biztonságos üzemeltetéshez elengedhetetlen. </v>
      </c>
      <c r="F67" s="34" t="str">
        <f>Zalavég!F47</f>
        <v>Az akna statikai stabilitás biztosítása, működőképesség megörzése.</v>
      </c>
      <c r="G67" s="34" t="str">
        <f>Zalavég!G47</f>
        <v>Az építmény megfelelő műszaki állapota révén ellátja a vagyon- és üzembiztonsági feladatait.</v>
      </c>
      <c r="H67" s="35">
        <f>Zalavég!H47</f>
        <v>0</v>
      </c>
      <c r="I67" s="113" t="str">
        <f>Zalavég!I47</f>
        <v>Zalaszentgrót osztatlan közös</v>
      </c>
      <c r="J67" s="115">
        <f>Zalavég!J47</f>
        <v>340</v>
      </c>
      <c r="K67" s="36">
        <f>Zalavég!K47</f>
        <v>0</v>
      </c>
      <c r="L67" s="105">
        <f>Zalavég!L47</f>
        <v>46023</v>
      </c>
      <c r="M67" s="105">
        <f>Zalavég!M47</f>
        <v>49674</v>
      </c>
      <c r="N67" s="58" t="str">
        <f>Zalavég!N47</f>
        <v>hosszú</v>
      </c>
      <c r="O67" s="1">
        <f>Zalavég!O47</f>
        <v>0</v>
      </c>
      <c r="P67" s="2">
        <f>Batyk!P46+Pakod!P46+Zalabér!P45+Zalaszentgrót!P63+Zalavég!P47</f>
        <v>0</v>
      </c>
      <c r="Q67" s="2">
        <f>Batyk!Q46+Pakod!Q46+Zalabér!Q45+Zalaszentgrót!Q63+Zalavég!Q47</f>
        <v>0</v>
      </c>
      <c r="R67" s="2">
        <f>Batyk!R46+Pakod!R46+Zalabér!R45+Zalaszentgrót!R63+Zalavég!R47</f>
        <v>0</v>
      </c>
      <c r="S67" s="2">
        <f>Batyk!S46+Pakod!S46+Zalabér!S45+Zalaszentgrót!S63+Zalavég!S47</f>
        <v>0</v>
      </c>
      <c r="T67" s="3">
        <f>Batyk!T46+Pakod!T46+Zalabér!T45+Zalaszentgrót!T63+Zalavég!T47</f>
        <v>361</v>
      </c>
      <c r="U67" s="3">
        <f>Batyk!U46+Pakod!U46+Zalabér!U45+Zalaszentgrót!U63+Zalavég!U47</f>
        <v>361</v>
      </c>
      <c r="V67" s="3">
        <f>Batyk!V46+Pakod!V46+Zalabér!V45+Zalaszentgrót!V63+Zalavég!V47</f>
        <v>361</v>
      </c>
      <c r="W67" s="3">
        <f>Batyk!W46+Pakod!W46+Zalabér!W45+Zalaszentgrót!W63+Zalavég!W47</f>
        <v>361</v>
      </c>
      <c r="X67" s="3">
        <f>Batyk!X46+Pakod!X46+Zalabér!X45+Zalaszentgrót!X63+Zalavég!X47</f>
        <v>361</v>
      </c>
      <c r="Y67" s="3">
        <f>Batyk!Y46+Pakod!Y46+Zalabér!Y45+Zalaszentgrót!Y63+Zalavég!Y47</f>
        <v>361</v>
      </c>
      <c r="Z67" s="3">
        <f>Batyk!Z46+Pakod!Z46+Zalabér!Z45+Zalaszentgrót!Z63+Zalavég!Z47</f>
        <v>361</v>
      </c>
      <c r="AA67" s="3">
        <f>Batyk!AA46+Pakod!AA46+Zalabér!AA45+Zalaszentgrót!AA63+Zalavég!AA47</f>
        <v>361</v>
      </c>
      <c r="AB67" s="3">
        <f>Batyk!AB46+Pakod!AB46+Zalabér!AB45+Zalaszentgrót!AB63+Zalavég!AB47</f>
        <v>361</v>
      </c>
      <c r="AC67" s="4">
        <f>Batyk!AC46+Pakod!AC46+Zalabér!AC45+Zalaszentgrót!AC63+Zalavég!AC47</f>
        <v>361</v>
      </c>
    </row>
    <row r="68" spans="1:29" ht="60" x14ac:dyDescent="0.25">
      <c r="A68" s="238">
        <f>Zalavég!A48</f>
        <v>123</v>
      </c>
      <c r="B68" s="31">
        <f>Zalavég!B48</f>
        <v>0</v>
      </c>
      <c r="C68" s="65" t="str">
        <f>Zalavég!C48</f>
        <v>Zalavég</v>
      </c>
      <c r="D68" s="65" t="str">
        <f>Zalavég!D48</f>
        <v>HBA akna építészeti rekonstrukció</v>
      </c>
      <c r="E68" s="34" t="str">
        <f>Zalavég!E48</f>
        <v xml:space="preserve">A szennyvíz, és a belőle felszabaduló gázok hatására a felületek elkorrodálnak. Ezen elemek cseréje a biztonságos üzemeltetéshez elengedhetetlen. </v>
      </c>
      <c r="F68" s="34" t="str">
        <f>Zalavég!F48</f>
        <v>Az akna statikai stabilitás biztosítása, működőképesség megörzése.</v>
      </c>
      <c r="G68" s="34" t="str">
        <f>Zalavég!G48</f>
        <v>Az építmény megfelelő műszaki állapota révén ellátja a vagyon- és üzembiztonsági feladatait.</v>
      </c>
      <c r="H68" s="35">
        <f>Zalavég!H48</f>
        <v>0</v>
      </c>
      <c r="I68" s="113" t="str">
        <f>Zalavég!I48</f>
        <v>Zalaszentgrót osztatlan közös</v>
      </c>
      <c r="J68" s="115">
        <f>Zalavég!J48</f>
        <v>340</v>
      </c>
      <c r="K68" s="36">
        <f>Zalavég!K48</f>
        <v>0</v>
      </c>
      <c r="L68" s="105">
        <f>Zalavég!L48</f>
        <v>46023</v>
      </c>
      <c r="M68" s="105">
        <f>Zalavég!M48</f>
        <v>49674</v>
      </c>
      <c r="N68" s="58" t="str">
        <f>Zalavég!N48</f>
        <v>hosszú</v>
      </c>
      <c r="O68" s="1">
        <f>Zalavég!O48</f>
        <v>0</v>
      </c>
      <c r="P68" s="2">
        <f>Batyk!P47+Pakod!P47+Zalabér!P46+Zalaszentgrót!P64+Zalavég!P48</f>
        <v>0</v>
      </c>
      <c r="Q68" s="2">
        <f>Batyk!Q47+Pakod!Q47+Zalabér!Q46+Zalaszentgrót!Q64+Zalavég!Q48</f>
        <v>0</v>
      </c>
      <c r="R68" s="2">
        <f>Batyk!R47+Pakod!R47+Zalabér!R46+Zalaszentgrót!R64+Zalavég!R48</f>
        <v>0</v>
      </c>
      <c r="S68" s="2">
        <f>Batyk!S47+Pakod!S47+Zalabér!S46+Zalaszentgrót!S64+Zalavég!S48</f>
        <v>0</v>
      </c>
      <c r="T68" s="3">
        <f>Batyk!T47+Pakod!T47+Zalabér!T46+Zalaszentgrót!T64+Zalavég!T48</f>
        <v>361</v>
      </c>
      <c r="U68" s="3">
        <f>Batyk!U47+Pakod!U47+Zalabér!U46+Zalaszentgrót!U64+Zalavég!U48</f>
        <v>361</v>
      </c>
      <c r="V68" s="3">
        <f>Batyk!V47+Pakod!V47+Zalabér!V46+Zalaszentgrót!V64+Zalavég!V48</f>
        <v>361</v>
      </c>
      <c r="W68" s="3">
        <f>Batyk!W47+Pakod!W47+Zalabér!W46+Zalaszentgrót!W64+Zalavég!W48</f>
        <v>361</v>
      </c>
      <c r="X68" s="3">
        <f>Batyk!X47+Pakod!X47+Zalabér!X46+Zalaszentgrót!X64+Zalavég!X48</f>
        <v>361</v>
      </c>
      <c r="Y68" s="3">
        <f>Batyk!Y47+Pakod!Y47+Zalabér!Y46+Zalaszentgrót!Y64+Zalavég!Y48</f>
        <v>361</v>
      </c>
      <c r="Z68" s="3">
        <f>Batyk!Z47+Pakod!Z47+Zalabér!Z46+Zalaszentgrót!Z64+Zalavég!Z48</f>
        <v>361</v>
      </c>
      <c r="AA68" s="3">
        <f>Batyk!AA47+Pakod!AA47+Zalabér!AA46+Zalaszentgrót!AA64+Zalavég!AA48</f>
        <v>361</v>
      </c>
      <c r="AB68" s="3">
        <f>Batyk!AB47+Pakod!AB47+Zalabér!AB46+Zalaszentgrót!AB64+Zalavég!AB48</f>
        <v>361</v>
      </c>
      <c r="AC68" s="4">
        <f>Batyk!AC47+Pakod!AC47+Zalabér!AC46+Zalaszentgrót!AC64+Zalavég!AC48</f>
        <v>361</v>
      </c>
    </row>
    <row r="69" spans="1:29" x14ac:dyDescent="0.25">
      <c r="A69" s="110">
        <v>0</v>
      </c>
      <c r="B69" s="48" t="s">
        <v>2</v>
      </c>
      <c r="C69" s="43">
        <v>0</v>
      </c>
      <c r="D69" s="43">
        <v>0</v>
      </c>
      <c r="E69" s="43">
        <v>0</v>
      </c>
      <c r="F69" s="43">
        <v>0</v>
      </c>
      <c r="G69" s="43">
        <v>0</v>
      </c>
      <c r="H69" s="49">
        <v>0</v>
      </c>
      <c r="I69" s="117">
        <v>0</v>
      </c>
      <c r="J69" s="117"/>
      <c r="K69" s="49">
        <f>Zalaszentgrót!K167</f>
        <v>0</v>
      </c>
      <c r="L69" s="45">
        <f>Zalaszentgrót!L167</f>
        <v>0</v>
      </c>
      <c r="M69" s="45">
        <f>Zalaszentgrót!M167</f>
        <v>0</v>
      </c>
      <c r="N69" s="49">
        <f>Zalaszentgrót!N167</f>
        <v>0</v>
      </c>
      <c r="O69" s="49">
        <f>Zalaszentgrót!O167</f>
        <v>0</v>
      </c>
      <c r="P69" s="49">
        <f>Zalaszentgrót!P167</f>
        <v>0</v>
      </c>
      <c r="Q69" s="49">
        <f>Zalaszentgrót!Q167</f>
        <v>0</v>
      </c>
      <c r="R69" s="49">
        <f>Zalaszentgrót!R167</f>
        <v>0</v>
      </c>
      <c r="S69" s="49">
        <f>Zalaszentgrót!S167</f>
        <v>0</v>
      </c>
      <c r="T69" s="49">
        <f>Zalaszentgrót!T167</f>
        <v>0</v>
      </c>
      <c r="U69" s="49">
        <f>Zalaszentgrót!U167</f>
        <v>0</v>
      </c>
      <c r="V69" s="49">
        <f>Zalaszentgrót!V167</f>
        <v>0</v>
      </c>
      <c r="W69" s="49">
        <f>Zalaszentgrót!W167</f>
        <v>0</v>
      </c>
      <c r="X69" s="49">
        <f>Zalaszentgrót!X167</f>
        <v>0</v>
      </c>
      <c r="Y69" s="49">
        <f>Zalaszentgrót!Y167</f>
        <v>0</v>
      </c>
      <c r="Z69" s="49">
        <f>Zalaszentgrót!Z167</f>
        <v>0</v>
      </c>
      <c r="AA69" s="49">
        <f>Zalaszentgrót!AA167</f>
        <v>0</v>
      </c>
      <c r="AB69" s="49">
        <f>Zalaszentgrót!AB167</f>
        <v>0</v>
      </c>
      <c r="AC69" s="50">
        <f>Zalaszentgrót!AC167</f>
        <v>0</v>
      </c>
    </row>
    <row r="70" spans="1:29" ht="60" x14ac:dyDescent="0.25">
      <c r="A70" s="238">
        <f>Pakod!A49</f>
        <v>47</v>
      </c>
      <c r="B70" s="31">
        <f>Pakod!B49</f>
        <v>0</v>
      </c>
      <c r="C70" s="65" t="str">
        <f>Pakod!C49</f>
        <v>Pakod 2.</v>
      </c>
      <c r="D70" s="65" t="str">
        <f>Pakod!D49</f>
        <v>szivattyú csere 2 db - FLYGT 3127.180 250-es jk</v>
      </c>
      <c r="E70" s="34" t="str">
        <f>Pakod!E49</f>
        <v>A szivattyú kora, műszaki állapota miatt fennáll a meghibásodás veszélye.</v>
      </c>
      <c r="F70" s="34" t="str">
        <f>Pakod!F49</f>
        <v>A folyamatos szennyvíztovábbítás biztosítása, szennyvízkiömlések megelőzése.</v>
      </c>
      <c r="G70" s="34" t="str">
        <f>Pakod!G49</f>
        <v>Megfelelő hatékonyságú technológia. A gépészeti funkciókat kifogástalanul ellátó szerelvények.</v>
      </c>
      <c r="H70" s="35">
        <f>Pakod!H49</f>
        <v>0</v>
      </c>
      <c r="I70" s="113" t="str">
        <f>Pakod!I49</f>
        <v>Zalaszentgrót osztatlan közös</v>
      </c>
      <c r="J70" s="115">
        <f>SUM(O70:AC70)</f>
        <v>511</v>
      </c>
      <c r="K70" s="35">
        <f>Pakod!K49</f>
        <v>0</v>
      </c>
      <c r="L70" s="105">
        <f>Pakod!L49</f>
        <v>44562</v>
      </c>
      <c r="M70" s="105">
        <f>Pakod!M49</f>
        <v>44926</v>
      </c>
      <c r="N70" s="37" t="str">
        <f>Pakod!N49</f>
        <v>közép</v>
      </c>
      <c r="O70" s="21">
        <f>Batyk!O49+Pakod!O49+Zalabér!O48+Zalaszentgrót!O66+Zalavég!O50</f>
        <v>0</v>
      </c>
      <c r="P70" s="2">
        <f>Pakod!P49</f>
        <v>511</v>
      </c>
      <c r="Q70" s="2">
        <f>Pakod!Q49</f>
        <v>0</v>
      </c>
      <c r="R70" s="2">
        <f>Pakod!R49</f>
        <v>0</v>
      </c>
      <c r="S70" s="2">
        <f>Pakod!S49</f>
        <v>0</v>
      </c>
      <c r="T70" s="3">
        <f>Pakod!T49</f>
        <v>0</v>
      </c>
      <c r="U70" s="3">
        <f>Pakod!U49</f>
        <v>0</v>
      </c>
      <c r="V70" s="3">
        <f>Pakod!V49</f>
        <v>0</v>
      </c>
      <c r="W70" s="3">
        <f>Pakod!W49</f>
        <v>0</v>
      </c>
      <c r="X70" s="3">
        <f>Pakod!X49</f>
        <v>0</v>
      </c>
      <c r="Y70" s="3">
        <f>Pakod!Y49</f>
        <v>0</v>
      </c>
      <c r="Z70" s="3">
        <f>Pakod!Z49</f>
        <v>0</v>
      </c>
      <c r="AA70" s="3">
        <f>Pakod!AA49</f>
        <v>0</v>
      </c>
      <c r="AB70" s="3">
        <f>Pakod!AB49</f>
        <v>0</v>
      </c>
      <c r="AC70" s="4">
        <f>Pakod!AC49</f>
        <v>0</v>
      </c>
    </row>
    <row r="71" spans="1:29" ht="60" x14ac:dyDescent="0.25">
      <c r="A71" s="238">
        <f>Batyk!A50</f>
        <v>48</v>
      </c>
      <c r="B71" s="31">
        <f>Batyk!B50</f>
        <v>0</v>
      </c>
      <c r="C71" s="65" t="str">
        <f>Batyk!C50</f>
        <v>Batyk 3.</v>
      </c>
      <c r="D71" s="65" t="str">
        <f>Batyk!D50</f>
        <v>gépészeti felújítás</v>
      </c>
      <c r="E71" s="34" t="str">
        <f>Batyk!E50</f>
        <v>A gépészeti szerelvények, műszaki állapota miatt gyakori a meghibásodás.</v>
      </c>
      <c r="F71" s="34" t="str">
        <f>Batyk!F50</f>
        <v>A folyamatos szennyvíztovábbítás biztosítása, szennyvízkiömlések megelőzése.</v>
      </c>
      <c r="G71" s="34" t="str">
        <f>Batyk!G50</f>
        <v>Megfelelő hatékonyságú technológia. A gépészeti funkciókat kifogástalanul ellátó szerelvények.</v>
      </c>
      <c r="H71" s="35">
        <f>Batyk!H50</f>
        <v>0</v>
      </c>
      <c r="I71" s="113" t="str">
        <f>Batyk!I50</f>
        <v>Zalaszentgrót osztatlan közös</v>
      </c>
      <c r="J71" s="115">
        <f>Batyk!J50</f>
        <v>149</v>
      </c>
      <c r="K71" s="35">
        <f>Batyk!K50</f>
        <v>0</v>
      </c>
      <c r="L71" s="105">
        <f>Batyk!L50</f>
        <v>44562</v>
      </c>
      <c r="M71" s="105">
        <f>Batyk!M50</f>
        <v>44926</v>
      </c>
      <c r="N71" s="37" t="str">
        <f>Batyk!N50</f>
        <v>közép</v>
      </c>
      <c r="O71" s="1">
        <f>Batyk!O50</f>
        <v>0</v>
      </c>
      <c r="P71" s="2">
        <f>Batyk!P50+Pakod!P50+Zalabér!P49+Zalaszentgrót!P67+Zalavég!P51</f>
        <v>1432</v>
      </c>
      <c r="Q71" s="2">
        <f>Batyk!Q50</f>
        <v>0</v>
      </c>
      <c r="R71" s="2">
        <f>Batyk!R50</f>
        <v>0</v>
      </c>
      <c r="S71" s="2">
        <f>Batyk!S50</f>
        <v>0</v>
      </c>
      <c r="T71" s="3">
        <f>Batyk!T50</f>
        <v>0</v>
      </c>
      <c r="U71" s="3">
        <f>Batyk!U50</f>
        <v>0</v>
      </c>
      <c r="V71" s="3">
        <f>Batyk!V50</f>
        <v>0</v>
      </c>
      <c r="W71" s="3">
        <f>Batyk!W50</f>
        <v>0</v>
      </c>
      <c r="X71" s="3">
        <f>Batyk!X50</f>
        <v>0</v>
      </c>
      <c r="Y71" s="3">
        <f>Batyk!Y50</f>
        <v>0</v>
      </c>
      <c r="Z71" s="3">
        <f>Batyk!Z50</f>
        <v>0</v>
      </c>
      <c r="AA71" s="3">
        <f>Batyk!AA50</f>
        <v>0</v>
      </c>
      <c r="AB71" s="3">
        <f>Batyk!AB50</f>
        <v>0</v>
      </c>
      <c r="AC71" s="4">
        <f>Batyk!AC50</f>
        <v>0</v>
      </c>
    </row>
    <row r="72" spans="1:29" ht="60" x14ac:dyDescent="0.25">
      <c r="A72" s="238">
        <f>Zalaszentgrót!A68</f>
        <v>49</v>
      </c>
      <c r="B72" s="31">
        <f>Zalaszentgrót!B68</f>
        <v>0</v>
      </c>
      <c r="C72" s="65" t="str">
        <f>Zalaszentgrót!C68</f>
        <v>Zalaszentgrót Tüskeszentpéter</v>
      </c>
      <c r="D72" s="65" t="str">
        <f>Zalaszentgrót!D68</f>
        <v>COCACOLA-nál lévő átfolyásmérő leolvasó egységének kihelyezése közterületre</v>
      </c>
      <c r="E72" s="34" t="str">
        <f>Zalaszentgrót!E68</f>
        <v>A gépészeti szerelvények, műszaki állapota miatt gyakori a meghibásodás.</v>
      </c>
      <c r="F72" s="34" t="str">
        <f>Zalaszentgrót!F68</f>
        <v>A folyamatos szennyvíztovábbítás biztosítása, szennyvízkiömlések megelőzése.</v>
      </c>
      <c r="G72" s="34" t="str">
        <f>Zalaszentgrót!G68</f>
        <v>Megfelelő hatékonyságú technológia. A gépészeti funkciókat kifogástalanul ellátó szerelvények.</v>
      </c>
      <c r="H72" s="35">
        <f>Zalaszentgrót!H68</f>
        <v>0</v>
      </c>
      <c r="I72" s="113" t="str">
        <f>Zalaszentgrót!I68</f>
        <v>Zalaszentgrót osztatlan közös</v>
      </c>
      <c r="J72" s="115">
        <f>Zalaszentgrót!J68</f>
        <v>234</v>
      </c>
      <c r="K72" s="35">
        <f>Zalaszentgrót!K68</f>
        <v>0</v>
      </c>
      <c r="L72" s="105">
        <f>Zalaszentgrót!L68</f>
        <v>44562</v>
      </c>
      <c r="M72" s="105">
        <f>Zalaszentgrót!M68</f>
        <v>44926</v>
      </c>
      <c r="N72" s="37" t="str">
        <f>Zalaszentgrót!N68</f>
        <v>közép</v>
      </c>
      <c r="O72" s="1">
        <f>Zalaszentgrót!O68</f>
        <v>0</v>
      </c>
      <c r="P72" s="2">
        <f>Batyk!P51+Pakod!P51+Zalabér!P50+Zalaszentgrót!P68+Zalavég!P52</f>
        <v>511</v>
      </c>
      <c r="Q72" s="2">
        <f>Zalaszentgrót!Q68</f>
        <v>0</v>
      </c>
      <c r="R72" s="2">
        <f>Zalaszentgrót!R68</f>
        <v>0</v>
      </c>
      <c r="S72" s="2">
        <f>Zalaszentgrót!S68</f>
        <v>0</v>
      </c>
      <c r="T72" s="3">
        <f>Zalaszentgrót!T68</f>
        <v>0</v>
      </c>
      <c r="U72" s="3">
        <f>Zalaszentgrót!U68</f>
        <v>0</v>
      </c>
      <c r="V72" s="3">
        <f>Zalaszentgrót!V68</f>
        <v>0</v>
      </c>
      <c r="W72" s="3">
        <f>Zalaszentgrót!W68</f>
        <v>0</v>
      </c>
      <c r="X72" s="3">
        <f>Zalaszentgrót!X68</f>
        <v>0</v>
      </c>
      <c r="Y72" s="3">
        <f>Zalaszentgrót!Y68</f>
        <v>0</v>
      </c>
      <c r="Z72" s="3">
        <f>Zalaszentgrót!Z68</f>
        <v>0</v>
      </c>
      <c r="AA72" s="3">
        <f>Zalaszentgrót!AA68</f>
        <v>0</v>
      </c>
      <c r="AB72" s="3">
        <f>Zalaszentgrót!AB68</f>
        <v>0</v>
      </c>
      <c r="AC72" s="4">
        <f>Zalaszentgrót!AC68</f>
        <v>0</v>
      </c>
    </row>
    <row r="73" spans="1:29" ht="60" x14ac:dyDescent="0.25">
      <c r="A73" s="238">
        <f>Zalaszentgrót!A69</f>
        <v>50</v>
      </c>
      <c r="B73" s="31">
        <f>Zalaszentgrót!B69</f>
        <v>0</v>
      </c>
      <c r="C73" s="65" t="str">
        <f>Zalaszentgrót!C69</f>
        <v>Zalaszentgrót Szentpéteri út</v>
      </c>
      <c r="D73" s="65" t="str">
        <f>Zalaszentgrót!D69</f>
        <v>Szivattyú csere (FLYGT 3085)</v>
      </c>
      <c r="E73" s="34" t="str">
        <f>Zalaszentgrót!E69</f>
        <v>A szivattyú kora, műszaki állapota miatt fennáll a meghibásodás veszélye.</v>
      </c>
      <c r="F73" s="34" t="str">
        <f>Zalaszentgrót!F69</f>
        <v>A folyamatos szennyvíztovábbítás biztosítása, szennyvízkiömlések megelőzése.</v>
      </c>
      <c r="G73" s="34" t="str">
        <f>Zalaszentgrót!G69</f>
        <v>Megfelelő hatékonyságú technológia. A gépészeti funkciókat kifogástalanul ellátó szerelvények.</v>
      </c>
      <c r="H73" s="35">
        <f>Zalaszentgrót!H69</f>
        <v>0</v>
      </c>
      <c r="I73" s="113" t="str">
        <f>Zalaszentgrót!I69</f>
        <v>Zalaszentgrót</v>
      </c>
      <c r="J73" s="115">
        <f>Zalaszentgrót!J69</f>
        <v>750</v>
      </c>
      <c r="K73" s="35">
        <f>Zalaszentgrót!K69</f>
        <v>0</v>
      </c>
      <c r="L73" s="105">
        <f>Zalaszentgrót!L69</f>
        <v>44562</v>
      </c>
      <c r="M73" s="105">
        <f>Zalaszentgrót!M69</f>
        <v>44926</v>
      </c>
      <c r="N73" s="37" t="str">
        <f>Zalaszentgrót!N69</f>
        <v>közép</v>
      </c>
      <c r="O73" s="1">
        <f>Zalaszentgrót!O69</f>
        <v>0</v>
      </c>
      <c r="P73" s="2">
        <f>Zalaszentgrót!P69</f>
        <v>750</v>
      </c>
      <c r="Q73" s="2">
        <f>Zalaszentgrót!Q69</f>
        <v>0</v>
      </c>
      <c r="R73" s="2">
        <f>Zalaszentgrót!R69</f>
        <v>0</v>
      </c>
      <c r="S73" s="2">
        <f>Zalaszentgrót!S69</f>
        <v>0</v>
      </c>
      <c r="T73" s="3">
        <f>Zalaszentgrót!T69</f>
        <v>0</v>
      </c>
      <c r="U73" s="3">
        <f>Zalaszentgrót!U69</f>
        <v>0</v>
      </c>
      <c r="V73" s="3">
        <f>Zalaszentgrót!V69</f>
        <v>0</v>
      </c>
      <c r="W73" s="3">
        <f>Zalaszentgrót!W69</f>
        <v>0</v>
      </c>
      <c r="X73" s="3">
        <f>Zalaszentgrót!X69</f>
        <v>0</v>
      </c>
      <c r="Y73" s="3">
        <f>Zalaszentgrót!Y69</f>
        <v>0</v>
      </c>
      <c r="Z73" s="3">
        <f>Zalaszentgrót!Z69</f>
        <v>0</v>
      </c>
      <c r="AA73" s="3">
        <f>Zalaszentgrót!AA69</f>
        <v>0</v>
      </c>
      <c r="AB73" s="3">
        <f>Zalaszentgrót!AB69</f>
        <v>0</v>
      </c>
      <c r="AC73" s="4">
        <f>Zalaszentgrót!AC69</f>
        <v>0</v>
      </c>
    </row>
    <row r="74" spans="1:29" ht="60" x14ac:dyDescent="0.25">
      <c r="A74" s="238">
        <f>Zalaszentgrót!A70</f>
        <v>51</v>
      </c>
      <c r="B74" s="31">
        <f>Zalaszentgrót!B70</f>
        <v>0</v>
      </c>
      <c r="C74" s="65" t="str">
        <f>Zalaszentgrót!C70</f>
        <v>Zalaszentgrót Szentpéteri út</v>
      </c>
      <c r="D74" s="65" t="str">
        <f>Zalaszentgrót!D70</f>
        <v>Gépészeti felújítás1-6</v>
      </c>
      <c r="E74" s="34" t="str">
        <f>Zalaszentgrót!E70</f>
        <v>A gépészeti szerelvények, műszaki állapota miatt gyakori a meghibásodás.</v>
      </c>
      <c r="F74" s="34" t="str">
        <f>Zalaszentgrót!F70</f>
        <v>A folyamatos szennyvíztovábbítás biztosítása, szennyvízkiömlések megelőzése.</v>
      </c>
      <c r="G74" s="34" t="str">
        <f>Zalaszentgrót!G70</f>
        <v>Megfelelő hatékonyságú technológia. A gépészeti funkciókat kifogástalanul ellátó szerelvények.</v>
      </c>
      <c r="H74" s="35">
        <f>Zalaszentgrót!H70</f>
        <v>0</v>
      </c>
      <c r="I74" s="113" t="str">
        <f>Zalaszentgrót!I70</f>
        <v>Zalaszentgrót</v>
      </c>
      <c r="J74" s="115">
        <f>Zalaszentgrót!J70</f>
        <v>1700</v>
      </c>
      <c r="K74" s="35">
        <f>Zalaszentgrót!K70</f>
        <v>0</v>
      </c>
      <c r="L74" s="105">
        <f>Zalaszentgrót!L70</f>
        <v>44562</v>
      </c>
      <c r="M74" s="105">
        <f>Zalaszentgrót!M70</f>
        <v>44926</v>
      </c>
      <c r="N74" s="37" t="str">
        <f>Zalaszentgrót!N70</f>
        <v>közép</v>
      </c>
      <c r="O74" s="1">
        <f>Zalaszentgrót!O70</f>
        <v>0</v>
      </c>
      <c r="P74" s="2">
        <f>Zalaszentgrót!P70</f>
        <v>1700</v>
      </c>
      <c r="Q74" s="2">
        <f>Zalaszentgrót!Q70</f>
        <v>0</v>
      </c>
      <c r="R74" s="2">
        <f>Zalaszentgrót!R70</f>
        <v>0</v>
      </c>
      <c r="S74" s="2">
        <f>Zalaszentgrót!S70</f>
        <v>0</v>
      </c>
      <c r="T74" s="3">
        <f>Zalaszentgrót!T70</f>
        <v>0</v>
      </c>
      <c r="U74" s="3">
        <f>Zalaszentgrót!U70</f>
        <v>0</v>
      </c>
      <c r="V74" s="3">
        <f>Zalaszentgrót!V70</f>
        <v>0</v>
      </c>
      <c r="W74" s="3">
        <f>Zalaszentgrót!W70</f>
        <v>0</v>
      </c>
      <c r="X74" s="3">
        <f>Zalaszentgrót!X70</f>
        <v>0</v>
      </c>
      <c r="Y74" s="3">
        <f>Zalaszentgrót!Y70</f>
        <v>0</v>
      </c>
      <c r="Z74" s="3">
        <f>Zalaszentgrót!Z70</f>
        <v>0</v>
      </c>
      <c r="AA74" s="3">
        <f>Zalaszentgrót!AA70</f>
        <v>0</v>
      </c>
      <c r="AB74" s="3">
        <f>Zalaszentgrót!AB70</f>
        <v>0</v>
      </c>
      <c r="AC74" s="4">
        <f>Zalaszentgrót!AC70</f>
        <v>0</v>
      </c>
    </row>
    <row r="75" spans="1:29" ht="60" x14ac:dyDescent="0.25">
      <c r="A75" s="238">
        <f>Batyk!A52</f>
        <v>52</v>
      </c>
      <c r="B75" s="31">
        <f>Batyk!B52</f>
        <v>0</v>
      </c>
      <c r="C75" s="65" t="str">
        <f>Batyk!C52</f>
        <v>Batyk 1.</v>
      </c>
      <c r="D75" s="65" t="str">
        <f>Batyk!D52</f>
        <v>Gépészeti felújítás1-6</v>
      </c>
      <c r="E75" s="34" t="str">
        <f>Batyk!E52</f>
        <v>A gépészeti szerelvények, műszaki állapota miatt gyakori a meghibásodás.</v>
      </c>
      <c r="F75" s="34" t="str">
        <f>Batyk!F52</f>
        <v>A folyamatos szennyvíztovábbítás biztosítása, szennyvízkiömlések megelőzése.</v>
      </c>
      <c r="G75" s="34" t="str">
        <f>Batyk!G52</f>
        <v>Megfelelő hatékonyságú technológia. A gépészeti funkciókat kifogástalanul ellátó szerelvények.</v>
      </c>
      <c r="H75" s="35">
        <f>Batyk!H52</f>
        <v>0</v>
      </c>
      <c r="I75" s="113" t="str">
        <f>Batyk!I52</f>
        <v>Zalaszentgrót osztatlan közös</v>
      </c>
      <c r="J75" s="115">
        <f>Batyk!J52</f>
        <v>55</v>
      </c>
      <c r="K75" s="35">
        <f>Batyk!K52</f>
        <v>0</v>
      </c>
      <c r="L75" s="105">
        <f>Batyk!L52</f>
        <v>44562</v>
      </c>
      <c r="M75" s="105">
        <f>Batyk!M52</f>
        <v>44926</v>
      </c>
      <c r="N75" s="37" t="str">
        <f>Batyk!N52</f>
        <v>közép</v>
      </c>
      <c r="O75" s="1">
        <f>Batyk!O52</f>
        <v>0</v>
      </c>
      <c r="P75" s="2">
        <f>Batyk!P52+Pakod!P52+Zalabér!P51+Zalaszentgrót!P71+Zalavég!P53</f>
        <v>1700</v>
      </c>
      <c r="Q75" s="2">
        <f>Batyk!Q52</f>
        <v>0</v>
      </c>
      <c r="R75" s="2">
        <f>Batyk!R52</f>
        <v>0</v>
      </c>
      <c r="S75" s="2">
        <f>Batyk!S52</f>
        <v>0</v>
      </c>
      <c r="T75" s="3">
        <f>Batyk!T52</f>
        <v>0</v>
      </c>
      <c r="U75" s="3">
        <f>Batyk!U52</f>
        <v>0</v>
      </c>
      <c r="V75" s="3">
        <f>Batyk!V52</f>
        <v>0</v>
      </c>
      <c r="W75" s="3">
        <f>Batyk!W52</f>
        <v>0</v>
      </c>
      <c r="X75" s="3">
        <f>Batyk!X52</f>
        <v>0</v>
      </c>
      <c r="Y75" s="3">
        <f>Batyk!Y52</f>
        <v>0</v>
      </c>
      <c r="Z75" s="3">
        <f>Batyk!Z52</f>
        <v>0</v>
      </c>
      <c r="AA75" s="3">
        <f>Batyk!AA52</f>
        <v>0</v>
      </c>
      <c r="AB75" s="3">
        <f>Batyk!AB52</f>
        <v>0</v>
      </c>
      <c r="AC75" s="4">
        <f>Batyk!AC52</f>
        <v>0</v>
      </c>
    </row>
    <row r="76" spans="1:29" ht="60" x14ac:dyDescent="0.25">
      <c r="A76" s="238">
        <f>Zalaszentgrót!A72</f>
        <v>53</v>
      </c>
      <c r="B76" s="31">
        <f>Zalaszentgrót!B72</f>
        <v>0</v>
      </c>
      <c r="C76" s="65" t="str">
        <f>Zalaszentgrót!C72</f>
        <v>Zalaszentgrót Csáford 1.</v>
      </c>
      <c r="D76" s="65" t="str">
        <f>Zalaszentgrót!D72</f>
        <v>Szivattyú csere (FLYGT 3057)</v>
      </c>
      <c r="E76" s="34" t="str">
        <f>Zalaszentgrót!E72</f>
        <v>A szivattyú kora, műszaki állapota miatt fennáll a meghibásodás veszélye.</v>
      </c>
      <c r="F76" s="34" t="str">
        <f>Zalaszentgrót!F72</f>
        <v>A folyamatos szennyvíztovábbítás biztosítása, szennyvízkiömlések megelőzése.</v>
      </c>
      <c r="G76" s="34" t="str">
        <f>Zalaszentgrót!G72</f>
        <v>Megfelelő hatékonyságú technológia. A gépészeti funkciókat kifogástalanul ellátó szerelvények.</v>
      </c>
      <c r="H76" s="35">
        <f>Zalaszentgrót!H72</f>
        <v>0</v>
      </c>
      <c r="I76" s="113" t="str">
        <f>Zalaszentgrót!I72</f>
        <v>Zalaszentgrót osztatlan közös</v>
      </c>
      <c r="J76" s="115">
        <f>Zalaszentgrót!J72</f>
        <v>164</v>
      </c>
      <c r="K76" s="35">
        <f>Zalaszentgrót!K72</f>
        <v>0</v>
      </c>
      <c r="L76" s="105">
        <f>Zalaszentgrót!L72</f>
        <v>44562</v>
      </c>
      <c r="M76" s="105">
        <f>Zalaszentgrót!M72</f>
        <v>44926</v>
      </c>
      <c r="N76" s="37" t="str">
        <f>Zalaszentgrót!N72</f>
        <v>közép</v>
      </c>
      <c r="O76" s="1">
        <f>Zalaszentgrót!O72</f>
        <v>0</v>
      </c>
      <c r="P76" s="2">
        <f>Batyk!P53+Pakod!P53+Zalabér!P52+Zalaszentgrót!P72+Zalavég!P54</f>
        <v>358</v>
      </c>
      <c r="Q76" s="2">
        <f>Zalaszentgrót!Q72</f>
        <v>0</v>
      </c>
      <c r="R76" s="2">
        <f>Zalaszentgrót!R72</f>
        <v>0</v>
      </c>
      <c r="S76" s="2">
        <f>Zalaszentgrót!S72</f>
        <v>0</v>
      </c>
      <c r="T76" s="3">
        <f>Zalaszentgrót!T72</f>
        <v>0</v>
      </c>
      <c r="U76" s="3">
        <f>Zalaszentgrót!U72</f>
        <v>0</v>
      </c>
      <c r="V76" s="3">
        <f>Zalaszentgrót!V72</f>
        <v>0</v>
      </c>
      <c r="W76" s="3">
        <f>Zalaszentgrót!W72</f>
        <v>0</v>
      </c>
      <c r="X76" s="3">
        <f>Zalaszentgrót!X72</f>
        <v>0</v>
      </c>
      <c r="Y76" s="3">
        <f>Zalaszentgrót!Y72</f>
        <v>0</v>
      </c>
      <c r="Z76" s="3">
        <f>Zalaszentgrót!Z72</f>
        <v>0</v>
      </c>
      <c r="AA76" s="3">
        <f>Zalaszentgrót!AA72</f>
        <v>0</v>
      </c>
      <c r="AB76" s="3">
        <f>Zalaszentgrót!AB72</f>
        <v>0</v>
      </c>
      <c r="AC76" s="4">
        <f>Zalaszentgrót!AC72</f>
        <v>0</v>
      </c>
    </row>
    <row r="77" spans="1:29" ht="60" x14ac:dyDescent="0.25">
      <c r="A77" s="238">
        <f>Zalaszentgrót!A73</f>
        <v>54</v>
      </c>
      <c r="B77" s="31">
        <f>Zalaszentgrót!B73</f>
        <v>0</v>
      </c>
      <c r="C77" s="65" t="str">
        <f>Zalaszentgrót!C73</f>
        <v>Zalaszentgrót Csáford 1.</v>
      </c>
      <c r="D77" s="65" t="str">
        <f>Zalaszentgrót!D73</f>
        <v>Gépészeti felújítás1-6</v>
      </c>
      <c r="E77" s="34" t="str">
        <f>Zalaszentgrót!E73</f>
        <v>A gépészeti szerelvények, műszaki állapota miatt gyakori a meghibásodás.</v>
      </c>
      <c r="F77" s="34" t="str">
        <f>Zalaszentgrót!F73</f>
        <v>A folyamatos szennyvíztovábbítás biztosítása, szennyvízkiömlések megelőzése.</v>
      </c>
      <c r="G77" s="34" t="str">
        <f>Zalaszentgrót!G73</f>
        <v>Megfelelő hatékonyságú technológia. A gépészeti funkciókat kifogástalanul ellátó szerelvények.</v>
      </c>
      <c r="H77" s="35">
        <f>Zalaszentgrót!H73</f>
        <v>0</v>
      </c>
      <c r="I77" s="113" t="str">
        <f>Zalaszentgrót!I73</f>
        <v>Zalaszentgrót osztatlan közös</v>
      </c>
      <c r="J77" s="115">
        <f>Zalaszentgrót!J73</f>
        <v>795</v>
      </c>
      <c r="K77" s="35">
        <f>Zalaszentgrót!K73</f>
        <v>0</v>
      </c>
      <c r="L77" s="105">
        <f>Zalaszentgrót!L73</f>
        <v>44562</v>
      </c>
      <c r="M77" s="105">
        <f>Zalaszentgrót!M73</f>
        <v>44926</v>
      </c>
      <c r="N77" s="37" t="str">
        <f>Zalaszentgrót!N73</f>
        <v>közép</v>
      </c>
      <c r="O77" s="1">
        <f>Zalaszentgrót!O73</f>
        <v>0</v>
      </c>
      <c r="P77" s="2">
        <f>Batyk!P54+Pakod!P54+Zalabér!P53+Zalaszentgrót!P73+Zalavég!P55</f>
        <v>1739</v>
      </c>
      <c r="Q77" s="2">
        <f>Zalaszentgrót!Q73</f>
        <v>0</v>
      </c>
      <c r="R77" s="2">
        <f>Zalaszentgrót!R73</f>
        <v>0</v>
      </c>
      <c r="S77" s="2">
        <f>Zalaszentgrót!S73</f>
        <v>0</v>
      </c>
      <c r="T77" s="3">
        <f>Zalaszentgrót!T73</f>
        <v>0</v>
      </c>
      <c r="U77" s="3">
        <f>Zalaszentgrót!U73</f>
        <v>0</v>
      </c>
      <c r="V77" s="3">
        <f>Zalaszentgrót!V73</f>
        <v>0</v>
      </c>
      <c r="W77" s="3">
        <f>Zalaszentgrót!W73</f>
        <v>0</v>
      </c>
      <c r="X77" s="3">
        <f>Zalaszentgrót!X73</f>
        <v>0</v>
      </c>
      <c r="Y77" s="3">
        <f>Zalaszentgrót!Y73</f>
        <v>0</v>
      </c>
      <c r="Z77" s="3">
        <f>Zalaszentgrót!Z73</f>
        <v>0</v>
      </c>
      <c r="AA77" s="3">
        <f>Zalaszentgrót!AA73</f>
        <v>0</v>
      </c>
      <c r="AB77" s="3">
        <f>Zalaszentgrót!AB73</f>
        <v>0</v>
      </c>
      <c r="AC77" s="4">
        <f>Zalaszentgrót!AC73</f>
        <v>0</v>
      </c>
    </row>
    <row r="78" spans="1:29" ht="60" x14ac:dyDescent="0.25">
      <c r="A78" s="238">
        <f>Pakod!A55</f>
        <v>55</v>
      </c>
      <c r="B78" s="31">
        <f>Pakod!B55</f>
        <v>0</v>
      </c>
      <c r="C78" s="65" t="str">
        <f>Pakod!C55</f>
        <v>Pakod 2.</v>
      </c>
      <c r="D78" s="65" t="str">
        <f>Pakod!D55</f>
        <v>Gépészeti felújítás1-6</v>
      </c>
      <c r="E78" s="34" t="str">
        <f>Pakod!E55</f>
        <v>A gépészeti szerelvények, műszaki állapota miatt gyakori a meghibásodás.</v>
      </c>
      <c r="F78" s="34" t="str">
        <f>Pakod!F55</f>
        <v>A folyamatos szennyvíztovábbítás biztosítása, szennyvízkiömlések megelőzése.</v>
      </c>
      <c r="G78" s="34" t="str">
        <f>Pakod!G55</f>
        <v>Megfelelő hatékonyságú technológia. A gépészeti funkciókat kifogástalanul ellátó szerelvények.</v>
      </c>
      <c r="H78" s="35">
        <f>Pakod!H55</f>
        <v>0</v>
      </c>
      <c r="I78" s="113" t="str">
        <f>Pakod!I55</f>
        <v>Zalaszentgrót osztatlan közös</v>
      </c>
      <c r="J78" s="115">
        <f>Pakod!J55</f>
        <v>130</v>
      </c>
      <c r="K78" s="35">
        <f>Pakod!K55</f>
        <v>0</v>
      </c>
      <c r="L78" s="105">
        <f>Pakod!L55</f>
        <v>44562</v>
      </c>
      <c r="M78" s="105">
        <f>Pakod!M55</f>
        <v>44926</v>
      </c>
      <c r="N78" s="37" t="str">
        <f>Pakod!N55</f>
        <v>közép</v>
      </c>
      <c r="O78" s="1">
        <f>Pakod!O55</f>
        <v>0</v>
      </c>
      <c r="P78" s="2">
        <f>Batyk!P55+Pakod!P55+Zalabér!P54+Zalaszentgrót!P74+Zalavég!P56</f>
        <v>1700</v>
      </c>
      <c r="Q78" s="2">
        <f>Pakod!Q55</f>
        <v>0</v>
      </c>
      <c r="R78" s="2">
        <f>Pakod!R55</f>
        <v>0</v>
      </c>
      <c r="S78" s="2">
        <f>Pakod!S55</f>
        <v>0</v>
      </c>
      <c r="T78" s="3">
        <f>Pakod!T55</f>
        <v>0</v>
      </c>
      <c r="U78" s="3">
        <f>Pakod!U55</f>
        <v>0</v>
      </c>
      <c r="V78" s="3">
        <f>Pakod!V55</f>
        <v>0</v>
      </c>
      <c r="W78" s="3">
        <f>Pakod!W55</f>
        <v>0</v>
      </c>
      <c r="X78" s="3">
        <f>Pakod!X55</f>
        <v>0</v>
      </c>
      <c r="Y78" s="3">
        <f>Pakod!Y55</f>
        <v>0</v>
      </c>
      <c r="Z78" s="3">
        <f>Pakod!Z55</f>
        <v>0</v>
      </c>
      <c r="AA78" s="3">
        <f>Pakod!AA55</f>
        <v>0</v>
      </c>
      <c r="AB78" s="3">
        <f>Pakod!AB55</f>
        <v>0</v>
      </c>
      <c r="AC78" s="4">
        <f>Pakod!AC55</f>
        <v>0</v>
      </c>
    </row>
    <row r="79" spans="1:29" ht="60" x14ac:dyDescent="0.25">
      <c r="A79" s="238">
        <f>Zalaszentgrót!A75</f>
        <v>56</v>
      </c>
      <c r="B79" s="31">
        <f>Zalaszentgrót!B75</f>
        <v>0</v>
      </c>
      <c r="C79" s="65" t="str">
        <f>Zalaszentgrót!C75</f>
        <v>Zalaszentgrót Kisszentgrót 3.</v>
      </c>
      <c r="D79" s="65" t="str">
        <f>Zalaszentgrót!D75</f>
        <v>Szivattyú csere (FLYGT 3057)</v>
      </c>
      <c r="E79" s="34" t="str">
        <f>Zalaszentgrót!E75</f>
        <v>A szivattyú kora, műszaki állapota miatt fennáll a meghibásodás veszélye.</v>
      </c>
      <c r="F79" s="34" t="str">
        <f>Zalaszentgrót!F75</f>
        <v>A folyamatos szennyvíztovábbítás biztosítása, szennyvízkiömlések megelőzése.</v>
      </c>
      <c r="G79" s="34" t="str">
        <f>Zalaszentgrót!G75</f>
        <v>Megfelelő hatékonyságú technológia. A gépészeti funkciókat kifogástalanul ellátó szerelvények.</v>
      </c>
      <c r="H79" s="35">
        <f>Zalaszentgrót!H75</f>
        <v>0</v>
      </c>
      <c r="I79" s="113" t="str">
        <f>Zalaszentgrót!I75</f>
        <v>Zalaszentgrót osztatlan közös</v>
      </c>
      <c r="J79" s="115">
        <f>Zalaszentgrót!J75</f>
        <v>164</v>
      </c>
      <c r="K79" s="35">
        <f>Zalaszentgrót!K75</f>
        <v>0</v>
      </c>
      <c r="L79" s="105">
        <f>Zalaszentgrót!L75</f>
        <v>44562</v>
      </c>
      <c r="M79" s="105">
        <f>Zalaszentgrót!M75</f>
        <v>44926</v>
      </c>
      <c r="N79" s="37" t="str">
        <f>Zalaszentgrót!N75</f>
        <v>közép</v>
      </c>
      <c r="O79" s="1">
        <f>Zalaszentgrót!O75</f>
        <v>0</v>
      </c>
      <c r="P79" s="2">
        <f>Batyk!P56+Pakod!P56+Zalabér!P55+Zalaszentgrót!P75+Zalavég!P57</f>
        <v>358</v>
      </c>
      <c r="Q79" s="2">
        <f>Zalaszentgrót!Q75</f>
        <v>0</v>
      </c>
      <c r="R79" s="2">
        <f>Zalaszentgrót!R75</f>
        <v>0</v>
      </c>
      <c r="S79" s="2">
        <f>Zalaszentgrót!S75</f>
        <v>0</v>
      </c>
      <c r="T79" s="3">
        <f>Zalaszentgrót!T75</f>
        <v>0</v>
      </c>
      <c r="U79" s="3">
        <f>Zalaszentgrót!U75</f>
        <v>0</v>
      </c>
      <c r="V79" s="3">
        <f>Zalaszentgrót!V75</f>
        <v>0</v>
      </c>
      <c r="W79" s="3">
        <f>Zalaszentgrót!W75</f>
        <v>0</v>
      </c>
      <c r="X79" s="3">
        <f>Zalaszentgrót!X75</f>
        <v>0</v>
      </c>
      <c r="Y79" s="3">
        <f>Zalaszentgrót!Y75</f>
        <v>0</v>
      </c>
      <c r="Z79" s="3">
        <f>Zalaszentgrót!Z75</f>
        <v>0</v>
      </c>
      <c r="AA79" s="3">
        <f>Zalaszentgrót!AA75</f>
        <v>0</v>
      </c>
      <c r="AB79" s="3">
        <f>Zalaszentgrót!AB75</f>
        <v>0</v>
      </c>
      <c r="AC79" s="4">
        <f>Zalaszentgrót!AC75</f>
        <v>0</v>
      </c>
    </row>
    <row r="80" spans="1:29" ht="60" x14ac:dyDescent="0.25">
      <c r="A80" s="238">
        <f>Zalaszentgrót!A76</f>
        <v>57</v>
      </c>
      <c r="B80" s="31">
        <f>Zalaszentgrót!B76</f>
        <v>0</v>
      </c>
      <c r="C80" s="65" t="str">
        <f>Zalaszentgrót!C76</f>
        <v>Zalaszentgrót Kisszentgrót 3.</v>
      </c>
      <c r="D80" s="65" t="str">
        <f>Zalaszentgrót!D76</f>
        <v>Gépészeti felújítás1-6</v>
      </c>
      <c r="E80" s="34" t="str">
        <f>Zalaszentgrót!E76</f>
        <v>A gépészeti szerelvények, műszaki állapota miatt gyakori a meghibásodás.</v>
      </c>
      <c r="F80" s="34" t="str">
        <f>Zalaszentgrót!F76</f>
        <v>A folyamatos szennyvíztovábbítás biztosítása, szennyvízkiömlések megelőzése.</v>
      </c>
      <c r="G80" s="34" t="str">
        <f>Zalaszentgrót!G76</f>
        <v>Megfelelő hatékonyságú technológia. A gépészeti funkciókat kifogástalanul ellátó szerelvények.</v>
      </c>
      <c r="H80" s="35">
        <f>Zalaszentgrót!H76</f>
        <v>0</v>
      </c>
      <c r="I80" s="113" t="str">
        <f>Zalaszentgrót!I76</f>
        <v>Zalaszentgrót osztatlan közös</v>
      </c>
      <c r="J80" s="115">
        <f>Zalaszentgrót!J76</f>
        <v>795</v>
      </c>
      <c r="K80" s="35">
        <f>Zalaszentgrót!K76</f>
        <v>0</v>
      </c>
      <c r="L80" s="105">
        <f>Zalaszentgrót!L76</f>
        <v>44562</v>
      </c>
      <c r="M80" s="105">
        <f>Zalaszentgrót!M76</f>
        <v>44926</v>
      </c>
      <c r="N80" s="37" t="str">
        <f>Zalaszentgrót!N76</f>
        <v>közép</v>
      </c>
      <c r="O80" s="1">
        <f>Zalaszentgrót!O76</f>
        <v>0</v>
      </c>
      <c r="P80" s="2">
        <f>Batyk!P57+Pakod!P57+Zalabér!P56+Zalaszentgrót!P76+Zalavég!P58</f>
        <v>1738</v>
      </c>
      <c r="Q80" s="2">
        <f>Zalaszentgrót!Q76</f>
        <v>0</v>
      </c>
      <c r="R80" s="2">
        <f>Zalaszentgrót!R76</f>
        <v>0</v>
      </c>
      <c r="S80" s="2">
        <f>Zalaszentgrót!S76</f>
        <v>0</v>
      </c>
      <c r="T80" s="3">
        <f>Zalaszentgrót!T76</f>
        <v>0</v>
      </c>
      <c r="U80" s="3">
        <f>Zalaszentgrót!U76</f>
        <v>0</v>
      </c>
      <c r="V80" s="3">
        <f>Zalaszentgrót!V76</f>
        <v>0</v>
      </c>
      <c r="W80" s="3">
        <f>Zalaszentgrót!W76</f>
        <v>0</v>
      </c>
      <c r="X80" s="3">
        <f>Zalaszentgrót!X76</f>
        <v>0</v>
      </c>
      <c r="Y80" s="3">
        <f>Zalaszentgrót!Y76</f>
        <v>0</v>
      </c>
      <c r="Z80" s="3">
        <f>Zalaszentgrót!Z76</f>
        <v>0</v>
      </c>
      <c r="AA80" s="3">
        <f>Zalaszentgrót!AA76</f>
        <v>0</v>
      </c>
      <c r="AB80" s="3">
        <f>Zalaszentgrót!AB76</f>
        <v>0</v>
      </c>
      <c r="AC80" s="4">
        <f>Zalaszentgrót!AC76</f>
        <v>0</v>
      </c>
    </row>
    <row r="81" spans="1:29" ht="60" x14ac:dyDescent="0.25">
      <c r="A81" s="238">
        <f>Zalaszentgrót!A77</f>
        <v>58</v>
      </c>
      <c r="B81" s="31">
        <f>Zalaszentgrót!B77</f>
        <v>0</v>
      </c>
      <c r="C81" s="65" t="str">
        <f>Zalaszentgrót!C77</f>
        <v>Zalaszentgrót Csáford 3.</v>
      </c>
      <c r="D81" s="65" t="str">
        <f>Zalaszentgrót!D77</f>
        <v>Gépészeti felújítás1-6</v>
      </c>
      <c r="E81" s="34" t="str">
        <f>Zalaszentgrót!E77</f>
        <v>A gépészeti szerelvények, műszaki állapota miatt gyakori a meghibásodás.</v>
      </c>
      <c r="F81" s="34" t="str">
        <f>Zalaszentgrót!F77</f>
        <v>A folyamatos szennyvíztovábbítás biztosítása, szennyvízkiömlések megelőzése.</v>
      </c>
      <c r="G81" s="34" t="str">
        <f>Zalaszentgrót!G77</f>
        <v>Megfelelő hatékonyságú technológia. A gépészeti funkciókat kifogástalanul ellátó szerelvények.</v>
      </c>
      <c r="H81" s="35">
        <f>Zalaszentgrót!H77</f>
        <v>0</v>
      </c>
      <c r="I81" s="113" t="str">
        <f>Zalaszentgrót!I77</f>
        <v>Zalaszentgrót osztatlan közös</v>
      </c>
      <c r="J81" s="115">
        <f>Zalaszentgrót!J77</f>
        <v>795</v>
      </c>
      <c r="K81" s="35">
        <f>Zalaszentgrót!K77</f>
        <v>0</v>
      </c>
      <c r="L81" s="105">
        <f>Zalaszentgrót!L77</f>
        <v>44562</v>
      </c>
      <c r="M81" s="105">
        <f>Zalaszentgrót!M77</f>
        <v>44926</v>
      </c>
      <c r="N81" s="37" t="str">
        <f>Zalaszentgrót!N77</f>
        <v>közép</v>
      </c>
      <c r="O81" s="1">
        <f>Zalaszentgrót!O77</f>
        <v>0</v>
      </c>
      <c r="P81" s="2">
        <f>Batyk!P58+Pakod!P58+Zalabér!P57+Zalaszentgrót!P77+Zalavég!P59</f>
        <v>1739</v>
      </c>
      <c r="Q81" s="2">
        <f>Zalaszentgrót!Q77</f>
        <v>0</v>
      </c>
      <c r="R81" s="2">
        <f>Zalaszentgrót!R77</f>
        <v>0</v>
      </c>
      <c r="S81" s="2">
        <f>Zalaszentgrót!S77</f>
        <v>0</v>
      </c>
      <c r="T81" s="3">
        <f>Zalaszentgrót!T77</f>
        <v>0</v>
      </c>
      <c r="U81" s="3">
        <f>Zalaszentgrót!U77</f>
        <v>0</v>
      </c>
      <c r="V81" s="3">
        <f>Zalaszentgrót!V77</f>
        <v>0</v>
      </c>
      <c r="W81" s="3">
        <f>Zalaszentgrót!W77</f>
        <v>0</v>
      </c>
      <c r="X81" s="3">
        <f>Zalaszentgrót!X77</f>
        <v>0</v>
      </c>
      <c r="Y81" s="3">
        <f>Zalaszentgrót!Y77</f>
        <v>0</v>
      </c>
      <c r="Z81" s="3">
        <f>Zalaszentgrót!Z77</f>
        <v>0</v>
      </c>
      <c r="AA81" s="3">
        <f>Zalaszentgrót!AA77</f>
        <v>0</v>
      </c>
      <c r="AB81" s="3">
        <f>Zalaszentgrót!AB77</f>
        <v>0</v>
      </c>
      <c r="AC81" s="4">
        <f>Zalaszentgrót!AC77</f>
        <v>0</v>
      </c>
    </row>
    <row r="82" spans="1:29" ht="60" x14ac:dyDescent="0.25">
      <c r="A82" s="238">
        <f>Zalaszentgrót!A78</f>
        <v>59</v>
      </c>
      <c r="B82" s="31">
        <f>Zalaszentgrót!B78</f>
        <v>0</v>
      </c>
      <c r="C82" s="65" t="str">
        <f>Zalaszentgrót!C78</f>
        <v>Zalaszentgrót Csáford 3.</v>
      </c>
      <c r="D82" s="65" t="str">
        <f>Zalaszentgrót!D78</f>
        <v>Szivattyú csere (FLYGT 3057)</v>
      </c>
      <c r="E82" s="34" t="str">
        <f>Zalaszentgrót!E78</f>
        <v>A szivattyú kora, műszaki állapota miatt fennáll a meghibásodás veszélye.</v>
      </c>
      <c r="F82" s="34" t="str">
        <f>Zalaszentgrót!F78</f>
        <v>A folyamatos szennyvíztovábbítás biztosítása, szennyvízkiömlések megelőzése.</v>
      </c>
      <c r="G82" s="34" t="str">
        <f>Zalaszentgrót!G78</f>
        <v>Megfelelő hatékonyságú technológia. A gépészeti funkciókat kifogástalanul ellátó szerelvények.</v>
      </c>
      <c r="H82" s="35">
        <f>Zalaszentgrót!H78</f>
        <v>0</v>
      </c>
      <c r="I82" s="113" t="str">
        <f>Zalaszentgrót!I78</f>
        <v>Zalaszentgrót osztatlan közös</v>
      </c>
      <c r="J82" s="115">
        <f>Zalaszentgrót!J78</f>
        <v>164</v>
      </c>
      <c r="K82" s="35">
        <f>Zalaszentgrót!K78</f>
        <v>0</v>
      </c>
      <c r="L82" s="105">
        <f>Zalaszentgrót!L78</f>
        <v>44562</v>
      </c>
      <c r="M82" s="105">
        <f>Zalaszentgrót!M78</f>
        <v>44926</v>
      </c>
      <c r="N82" s="37" t="str">
        <f>Zalaszentgrót!N78</f>
        <v>közép</v>
      </c>
      <c r="O82" s="1">
        <f>Zalaszentgrót!O78</f>
        <v>0</v>
      </c>
      <c r="P82" s="2">
        <f>Batyk!P59+Pakod!P59+Zalabér!P58+Zalaszentgrót!P78+Zalavég!P60</f>
        <v>358</v>
      </c>
      <c r="Q82" s="2">
        <f>Zalaszentgrót!Q78</f>
        <v>0</v>
      </c>
      <c r="R82" s="2">
        <f>Zalaszentgrót!R78</f>
        <v>0</v>
      </c>
      <c r="S82" s="2">
        <f>Zalaszentgrót!S78</f>
        <v>0</v>
      </c>
      <c r="T82" s="3">
        <f>Zalaszentgrót!T78</f>
        <v>0</v>
      </c>
      <c r="U82" s="3">
        <f>Zalaszentgrót!U78</f>
        <v>0</v>
      </c>
      <c r="V82" s="3">
        <f>Zalaszentgrót!V78</f>
        <v>0</v>
      </c>
      <c r="W82" s="3">
        <f>Zalaszentgrót!W78</f>
        <v>0</v>
      </c>
      <c r="X82" s="3">
        <f>Zalaszentgrót!X78</f>
        <v>0</v>
      </c>
      <c r="Y82" s="3">
        <f>Zalaszentgrót!Y78</f>
        <v>0</v>
      </c>
      <c r="Z82" s="3">
        <f>Zalaszentgrót!Z78</f>
        <v>0</v>
      </c>
      <c r="AA82" s="3">
        <f>Zalaszentgrót!AA78</f>
        <v>0</v>
      </c>
      <c r="AB82" s="3">
        <f>Zalaszentgrót!AB78</f>
        <v>0</v>
      </c>
      <c r="AC82" s="4">
        <f>Zalaszentgrót!AC78</f>
        <v>0</v>
      </c>
    </row>
    <row r="83" spans="1:29" ht="60" x14ac:dyDescent="0.25">
      <c r="A83" s="238">
        <f>Zalaszentgrót!A79</f>
        <v>60</v>
      </c>
      <c r="B83" s="31">
        <f>Zalaszentgrót!B79</f>
        <v>0</v>
      </c>
      <c r="C83" s="65" t="str">
        <f>Zalaszentgrót!C79</f>
        <v>Zalaszentgrót Zalaudvarnok 1.</v>
      </c>
      <c r="D83" s="65" t="str">
        <f>Zalaszentgrót!D79</f>
        <v>Szivattyú csere (FLYGT 3085)</v>
      </c>
      <c r="E83" s="34" t="str">
        <f>Zalaszentgrót!E79</f>
        <v>A szivattyú kora, műszaki állapota miatt fennáll a meghibásodás veszélye.</v>
      </c>
      <c r="F83" s="34" t="str">
        <f>Zalaszentgrót!F79</f>
        <v>A folyamatos szennyvíztovábbítás biztosítása, szennyvízkiömlések megelőzése.</v>
      </c>
      <c r="G83" s="34" t="str">
        <f>Zalaszentgrót!G79</f>
        <v>Megfelelő hatékonyságú technológia. A gépészeti funkciókat kifogástalanul ellátó szerelvények.</v>
      </c>
      <c r="H83" s="35">
        <f>Zalaszentgrót!H79</f>
        <v>0</v>
      </c>
      <c r="I83" s="114" t="str">
        <f>Zalaszentgrót!I79</f>
        <v>Zalaszentgrót osztatlan közös</v>
      </c>
      <c r="J83" s="115">
        <f>Zalaszentgrót!J79</f>
        <v>351</v>
      </c>
      <c r="K83" s="35">
        <f>Zalaszentgrót!K79</f>
        <v>0</v>
      </c>
      <c r="L83" s="105">
        <f>Zalaszentgrót!L79</f>
        <v>44562</v>
      </c>
      <c r="M83" s="105">
        <f>Zalaszentgrót!M79</f>
        <v>44926</v>
      </c>
      <c r="N83" s="37" t="str">
        <f>Zalaszentgrót!N79</f>
        <v>közép</v>
      </c>
      <c r="O83" s="1">
        <f>Zalaszentgrót!O79</f>
        <v>0</v>
      </c>
      <c r="P83" s="2">
        <f>Batyk!P60+Pakod!P60+Zalabér!P59+Zalaszentgrót!P79+Zalavég!P61</f>
        <v>768</v>
      </c>
      <c r="Q83" s="2">
        <f>Zalaszentgrót!Q79</f>
        <v>0</v>
      </c>
      <c r="R83" s="2">
        <f>Zalaszentgrót!R79</f>
        <v>0</v>
      </c>
      <c r="S83" s="120">
        <f>Zalaszentgrót!S79</f>
        <v>0</v>
      </c>
      <c r="T83" s="3">
        <f>Zalaszentgrót!T79</f>
        <v>0</v>
      </c>
      <c r="U83" s="3">
        <f>Zalaszentgrót!U79</f>
        <v>0</v>
      </c>
      <c r="V83" s="3">
        <f>Zalaszentgrót!V79</f>
        <v>0</v>
      </c>
      <c r="W83" s="3">
        <f>Zalaszentgrót!W79</f>
        <v>0</v>
      </c>
      <c r="X83" s="3">
        <f>Zalaszentgrót!X79</f>
        <v>0</v>
      </c>
      <c r="Y83" s="3">
        <f>Zalaszentgrót!Y79</f>
        <v>0</v>
      </c>
      <c r="Z83" s="3">
        <f>Zalaszentgrót!Z79</f>
        <v>0</v>
      </c>
      <c r="AA83" s="3">
        <f>Zalaszentgrót!AA79</f>
        <v>0</v>
      </c>
      <c r="AB83" s="3">
        <f>Zalaszentgrót!AB79</f>
        <v>0</v>
      </c>
      <c r="AC83" s="4">
        <f>Zalaszentgrót!AC79</f>
        <v>0</v>
      </c>
    </row>
    <row r="84" spans="1:29" ht="60" x14ac:dyDescent="0.25">
      <c r="A84" s="238">
        <f>Zalaszentgrót!A80</f>
        <v>61</v>
      </c>
      <c r="B84" s="31">
        <f>Zalaszentgrót!B80</f>
        <v>0</v>
      </c>
      <c r="C84" s="65" t="str">
        <f>Zalaszentgrót!C80</f>
        <v>Zalaszentgrót Zalaudvarnok 1.</v>
      </c>
      <c r="D84" s="65" t="str">
        <f>Zalaszentgrót!D80</f>
        <v>Gépészeti felújítás1-6</v>
      </c>
      <c r="E84" s="34" t="str">
        <f>Zalaszentgrót!E80</f>
        <v>A gépészeti szerelvények, műszaki állapota miatt gyakori a meghibásodás.</v>
      </c>
      <c r="F84" s="34" t="str">
        <f>Zalaszentgrót!F80</f>
        <v>A folyamatos szennyvíztovábbítás biztosítása, szennyvízkiömlések megelőzése.</v>
      </c>
      <c r="G84" s="34" t="str">
        <f>Zalaszentgrót!G80</f>
        <v>Megfelelő hatékonyságú technológia. A gépészeti funkciókat kifogástalanul ellátó szerelvények.</v>
      </c>
      <c r="H84" s="35">
        <f>Zalaszentgrót!H80</f>
        <v>0</v>
      </c>
      <c r="I84" s="114" t="str">
        <f>Zalaszentgrót!I80</f>
        <v>Zalaszentgrót osztatlan közös</v>
      </c>
      <c r="J84" s="115">
        <f>Zalaszentgrót!J80</f>
        <v>795</v>
      </c>
      <c r="K84" s="35">
        <f>Zalaszentgrót!K80</f>
        <v>0</v>
      </c>
      <c r="L84" s="105">
        <f>Zalaszentgrót!L80</f>
        <v>44562</v>
      </c>
      <c r="M84" s="105">
        <f>Zalaszentgrót!M80</f>
        <v>44926</v>
      </c>
      <c r="N84" s="37" t="str">
        <f>Zalaszentgrót!N80</f>
        <v>közép</v>
      </c>
      <c r="O84" s="1">
        <f>Zalaszentgrót!O80</f>
        <v>0</v>
      </c>
      <c r="P84" s="2">
        <f>Batyk!P61+Pakod!P61+Zalabér!P60+Zalaszentgrót!P80+Zalavég!P62</f>
        <v>1738</v>
      </c>
      <c r="Q84" s="2">
        <f>Zalaszentgrót!Q80</f>
        <v>0</v>
      </c>
      <c r="R84" s="2">
        <f>Zalaszentgrót!R80</f>
        <v>0</v>
      </c>
      <c r="S84" s="120">
        <f>Zalaszentgrót!S80</f>
        <v>0</v>
      </c>
      <c r="T84" s="3">
        <f>Zalaszentgrót!T80</f>
        <v>0</v>
      </c>
      <c r="U84" s="3">
        <f>Zalaszentgrót!U80</f>
        <v>0</v>
      </c>
      <c r="V84" s="3">
        <f>Zalaszentgrót!V80</f>
        <v>0</v>
      </c>
      <c r="W84" s="3">
        <f>Zalaszentgrót!W80</f>
        <v>0</v>
      </c>
      <c r="X84" s="3">
        <f>Zalaszentgrót!X80</f>
        <v>0</v>
      </c>
      <c r="Y84" s="3">
        <f>Zalaszentgrót!Y80</f>
        <v>0</v>
      </c>
      <c r="Z84" s="3">
        <f>Zalaszentgrót!Z80</f>
        <v>0</v>
      </c>
      <c r="AA84" s="3">
        <f>Zalaszentgrót!AA80</f>
        <v>0</v>
      </c>
      <c r="AB84" s="3">
        <f>Zalaszentgrót!AB80</f>
        <v>0</v>
      </c>
      <c r="AC84" s="4">
        <f>Zalaszentgrót!AC80</f>
        <v>0</v>
      </c>
    </row>
    <row r="85" spans="1:29" ht="60" x14ac:dyDescent="0.25">
      <c r="A85" s="238">
        <f>Batyk!A81</f>
        <v>62</v>
      </c>
      <c r="B85" s="31">
        <f>Batyk!B81</f>
        <v>0</v>
      </c>
      <c r="C85" s="65" t="str">
        <f>Batyk!C81</f>
        <v>Batyk</v>
      </c>
      <c r="D85" s="65" t="str">
        <f>Batyk!D81</f>
        <v>átemelő akna gépészeti rekonstrukció (1-6)</v>
      </c>
      <c r="E85" s="34" t="str">
        <f>Batyk!E81</f>
        <v>A gépészeti szerelvények, műszaki állapota miatt gyakori a meghibásodás.</v>
      </c>
      <c r="F85" s="34" t="str">
        <f>Batyk!F81</f>
        <v>A folyamatos szennyvíztovábbítás biztosítása, szennyvízkiömlések megelőzése.</v>
      </c>
      <c r="G85" s="34" t="str">
        <f>Batyk!G81</f>
        <v>Megfelelő hatékonyságú technológia. A gépészeti funkciókat kifogástalanul ellátó szerelvények.</v>
      </c>
      <c r="H85" s="35">
        <f>Batyk!H81</f>
        <v>0</v>
      </c>
      <c r="I85" s="114" t="str">
        <f>Batyk!I81</f>
        <v>Zalaszentgrót osztatlan közös</v>
      </c>
      <c r="J85" s="115">
        <f>Batyk!J81</f>
        <v>124</v>
      </c>
      <c r="K85" s="35">
        <f>Batyk!K81</f>
        <v>0</v>
      </c>
      <c r="L85" s="105">
        <f>Batyk!L81</f>
        <v>44562</v>
      </c>
      <c r="M85" s="105">
        <f>Batyk!M81</f>
        <v>46022</v>
      </c>
      <c r="N85" s="37" t="str">
        <f>Batyk!N81</f>
        <v>közép</v>
      </c>
      <c r="O85" s="1">
        <f>Batyk!O81</f>
        <v>0</v>
      </c>
      <c r="P85" s="2">
        <f>Batyk!P81+Pakod!P81+Zalabér!P80+Zalaszentgrót!P102+Zalavég!P82</f>
        <v>375</v>
      </c>
      <c r="Q85" s="2">
        <f>Batyk!Q81+Pakod!Q81+Zalabér!Q80+Zalaszentgrót!Q102+Zalavég!Q82</f>
        <v>375</v>
      </c>
      <c r="R85" s="2">
        <f>Batyk!R81+Pakod!R81+Zalabér!R80+Zalaszentgrót!R102+Zalavég!R82</f>
        <v>375</v>
      </c>
      <c r="S85" s="120">
        <f>Batyk!S81+Pakod!S81+Zalabér!S80+Zalaszentgrót!S102+Zalavég!S82</f>
        <v>375</v>
      </c>
      <c r="T85" s="3">
        <f>Batyk!T81+Pakod!T81+Zalabér!T80+Zalaszentgrót!T102+Zalavég!T82</f>
        <v>0</v>
      </c>
      <c r="U85" s="3">
        <f>Batyk!U81+Pakod!U81+Zalabér!U80+Zalaszentgrót!U102+Zalavég!U82</f>
        <v>0</v>
      </c>
      <c r="V85" s="3">
        <f>Batyk!V81+Pakod!V81+Zalabér!V80+Zalaszentgrót!V102+Zalavég!V82</f>
        <v>0</v>
      </c>
      <c r="W85" s="3">
        <f>Batyk!W81+Pakod!W81+Zalabér!W80+Zalaszentgrót!W102+Zalavég!W82</f>
        <v>0</v>
      </c>
      <c r="X85" s="3">
        <f>Batyk!X81+Pakod!X81+Zalabér!X80+Zalaszentgrót!X102+Zalavég!X82</f>
        <v>0</v>
      </c>
      <c r="Y85" s="3">
        <f>Batyk!Y81+Pakod!Y81+Zalabér!Y80+Zalaszentgrót!Y102+Zalavég!Y82</f>
        <v>0</v>
      </c>
      <c r="Z85" s="3">
        <f>Batyk!Z81+Pakod!Z81+Zalabér!Z80+Zalaszentgrót!Z102+Zalavég!Z82</f>
        <v>0</v>
      </c>
      <c r="AA85" s="3">
        <f>Batyk!AA81+Pakod!AA81+Zalabér!AA80+Zalaszentgrót!AA102+Zalavég!AA82</f>
        <v>0</v>
      </c>
      <c r="AB85" s="3">
        <f>Batyk!AB81+Pakod!AB81+Zalabér!AB80+Zalaszentgrót!AB102+Zalavég!AB82</f>
        <v>0</v>
      </c>
      <c r="AC85" s="4">
        <f>Batyk!AC81+Pakod!AC81+Zalabér!AC80+Zalaszentgrót!AC102+Zalavég!AC82</f>
        <v>0</v>
      </c>
    </row>
    <row r="86" spans="1:29" ht="60" x14ac:dyDescent="0.25">
      <c r="A86" s="238">
        <f>Batyk!A83</f>
        <v>63</v>
      </c>
      <c r="B86" s="31">
        <f>Batyk!B83</f>
        <v>0</v>
      </c>
      <c r="C86" s="65" t="str">
        <f>Batyk!C83</f>
        <v>Batyk</v>
      </c>
      <c r="D86" s="65" t="str">
        <f>Batyk!D83</f>
        <v>HBA akna gépészeti rekonstrukció (1-6)</v>
      </c>
      <c r="E86" s="34" t="str">
        <f>Batyk!E83</f>
        <v>A gépészeti szerelvények, műszaki állapota miatt gyakori a meghibásodás.</v>
      </c>
      <c r="F86" s="34" t="str">
        <f>Batyk!F83</f>
        <v>A folyamatos szennyvíztovábbítás biztosítása, szennyvízkiömlések megelőzése.</v>
      </c>
      <c r="G86" s="34" t="str">
        <f>Batyk!G83</f>
        <v>Megfelelő hatékonyságú technológia. A gépészeti funkciókat kifogástalanul ellátó szerelvények.</v>
      </c>
      <c r="H86" s="35">
        <f>Batyk!H83</f>
        <v>0</v>
      </c>
      <c r="I86" s="114" t="str">
        <f>Batyk!I83</f>
        <v>Zalaszentgrót osztatlan közös</v>
      </c>
      <c r="J86" s="115">
        <f>Batyk!J83</f>
        <v>124</v>
      </c>
      <c r="K86" s="35">
        <f>Batyk!K83</f>
        <v>0</v>
      </c>
      <c r="L86" s="105">
        <f>Batyk!L83</f>
        <v>44562</v>
      </c>
      <c r="M86" s="105">
        <f>Batyk!M83</f>
        <v>46022</v>
      </c>
      <c r="N86" s="37" t="str">
        <f>Batyk!N83</f>
        <v>közép</v>
      </c>
      <c r="O86" s="1">
        <f>Batyk!O83</f>
        <v>0</v>
      </c>
      <c r="P86" s="2">
        <f>Batyk!P83+Pakod!P83+Zalabér!P82+Zalaszentgrót!P104+Zalavég!P84</f>
        <v>375</v>
      </c>
      <c r="Q86" s="2">
        <f>Batyk!Q83+Pakod!Q83+Zalabér!Q82+Zalaszentgrót!Q104+Zalavég!Q84</f>
        <v>375</v>
      </c>
      <c r="R86" s="2">
        <f>Batyk!R83+Pakod!R83+Zalabér!R82+Zalaszentgrót!R104+Zalavég!R84</f>
        <v>375</v>
      </c>
      <c r="S86" s="120">
        <f>Batyk!S83+Pakod!S83+Zalabér!S82+Zalaszentgrót!S104+Zalavég!S84</f>
        <v>375</v>
      </c>
      <c r="T86" s="3">
        <f>Batyk!T83+Pakod!T83+Zalabér!T82+Zalaszentgrót!T104+Zalavég!T84</f>
        <v>0</v>
      </c>
      <c r="U86" s="3">
        <f>Batyk!U83+Pakod!U83+Zalabér!U82+Zalaszentgrót!U104+Zalavég!U84</f>
        <v>0</v>
      </c>
      <c r="V86" s="3">
        <f>Batyk!V83+Pakod!V83+Zalabér!V82+Zalaszentgrót!V104+Zalavég!V84</f>
        <v>0</v>
      </c>
      <c r="W86" s="3">
        <f>Batyk!W83+Pakod!W83+Zalabér!W82+Zalaszentgrót!W104+Zalavég!W84</f>
        <v>0</v>
      </c>
      <c r="X86" s="3">
        <f>Batyk!X83+Pakod!X83+Zalabér!X82+Zalaszentgrót!X104+Zalavég!X84</f>
        <v>0</v>
      </c>
      <c r="Y86" s="3">
        <f>Batyk!Y83+Pakod!Y83+Zalabér!Y82+Zalaszentgrót!Y104+Zalavég!Y84</f>
        <v>0</v>
      </c>
      <c r="Z86" s="3">
        <f>Batyk!Z83+Pakod!Z83+Zalabér!Z82+Zalaszentgrót!Z104+Zalavég!Z84</f>
        <v>0</v>
      </c>
      <c r="AA86" s="3">
        <f>Batyk!AA83+Pakod!AA83+Zalabér!AA82+Zalaszentgrót!AA104+Zalavég!AA84</f>
        <v>0</v>
      </c>
      <c r="AB86" s="3">
        <f>Batyk!AB83+Pakod!AB83+Zalabér!AB82+Zalaszentgrót!AB104+Zalavég!AB84</f>
        <v>0</v>
      </c>
      <c r="AC86" s="4">
        <f>Batyk!AC83+Pakod!AC83+Zalabér!AC82+Zalaszentgrót!AC104+Zalavég!AC84</f>
        <v>0</v>
      </c>
    </row>
    <row r="87" spans="1:29" ht="60" x14ac:dyDescent="0.25">
      <c r="A87" s="238">
        <f>Pakod!A85</f>
        <v>64</v>
      </c>
      <c r="B87" s="31">
        <f>Pakod!B85</f>
        <v>0</v>
      </c>
      <c r="C87" s="65" t="str">
        <f>Pakod!C85</f>
        <v>Pakod</v>
      </c>
      <c r="D87" s="65" t="str">
        <f>Pakod!D85</f>
        <v>átemelő akna gépészeti rekonstrukció (1-6)</v>
      </c>
      <c r="E87" s="34" t="str">
        <f>Pakod!E85</f>
        <v>A gépészeti szerelvények, műszaki állapota miatt gyakori a meghibásodás.</v>
      </c>
      <c r="F87" s="34" t="str">
        <f>Pakod!F85</f>
        <v>A folyamatos szennyvíztovábbítás biztosítása, szennyvízkiömlések megelőzése.</v>
      </c>
      <c r="G87" s="34" t="str">
        <f>Pakod!G85</f>
        <v>Megfelelő hatékonyságú technológia. A gépészeti funkciókat kifogástalanul ellátó szerelvények.</v>
      </c>
      <c r="H87" s="35">
        <f>Pakod!H85</f>
        <v>0</v>
      </c>
      <c r="I87" s="114" t="str">
        <f>Pakod!I85</f>
        <v>Zalaszentgrót osztatlan közös</v>
      </c>
      <c r="J87" s="115">
        <f>Pakod!J85</f>
        <v>636</v>
      </c>
      <c r="K87" s="35">
        <f>Pakod!K85</f>
        <v>0</v>
      </c>
      <c r="L87" s="105">
        <f>Pakod!L85</f>
        <v>44562</v>
      </c>
      <c r="M87" s="105">
        <f>Pakod!M85</f>
        <v>46022</v>
      </c>
      <c r="N87" s="37" t="str">
        <f>Pakod!N85</f>
        <v>közép</v>
      </c>
      <c r="O87" s="1">
        <f>Pakod!O85</f>
        <v>0</v>
      </c>
      <c r="P87" s="2">
        <f>Batyk!P85+Pakod!P85+Zalabér!P84+Zalaszentgrót!P106+Zalavég!P86</f>
        <v>840</v>
      </c>
      <c r="Q87" s="2">
        <f>Batyk!Q85+Pakod!Q85+Zalabér!Q84+Zalaszentgrót!Q106+Zalavég!Q86</f>
        <v>840</v>
      </c>
      <c r="R87" s="2">
        <f>Batyk!R85+Pakod!R85+Zalabér!R84+Zalaszentgrót!R106+Zalavég!R86</f>
        <v>840</v>
      </c>
      <c r="S87" s="120">
        <f>Batyk!S85+Pakod!S85+Zalabér!S84+Zalaszentgrót!S106+Zalavég!S86</f>
        <v>840</v>
      </c>
      <c r="T87" s="3">
        <f>Batyk!T85+Pakod!T85+Zalabér!T84+Zalaszentgrót!T106+Zalavég!T86</f>
        <v>0</v>
      </c>
      <c r="U87" s="3">
        <f>Batyk!U85+Pakod!U85+Zalabér!U84+Zalaszentgrót!U106+Zalavég!U86</f>
        <v>0</v>
      </c>
      <c r="V87" s="3">
        <f>Batyk!V85+Pakod!V85+Zalabér!V84+Zalaszentgrót!V106+Zalavég!V86</f>
        <v>0</v>
      </c>
      <c r="W87" s="3">
        <f>Batyk!W85+Pakod!W85+Zalabér!W84+Zalaszentgrót!W106+Zalavég!W86</f>
        <v>0</v>
      </c>
      <c r="X87" s="3">
        <f>Batyk!X85+Pakod!X85+Zalabér!X84+Zalaszentgrót!X106+Zalavég!X86</f>
        <v>0</v>
      </c>
      <c r="Y87" s="3">
        <f>Batyk!Y85+Pakod!Y85+Zalabér!Y84+Zalaszentgrót!Y106+Zalavég!Y86</f>
        <v>0</v>
      </c>
      <c r="Z87" s="3">
        <f>Batyk!Z85+Pakod!Z85+Zalabér!Z84+Zalaszentgrót!Z106+Zalavég!Z86</f>
        <v>0</v>
      </c>
      <c r="AA87" s="3">
        <f>Batyk!AA85+Pakod!AA85+Zalabér!AA84+Zalaszentgrót!AA106+Zalavég!AA86</f>
        <v>0</v>
      </c>
      <c r="AB87" s="3">
        <f>Batyk!AB85+Pakod!AB85+Zalabér!AB84+Zalaszentgrót!AB106+Zalavég!AB86</f>
        <v>0</v>
      </c>
      <c r="AC87" s="4">
        <f>Batyk!AC85+Pakod!AC85+Zalabér!AC84+Zalaszentgrót!AC106+Zalavég!AC86</f>
        <v>0</v>
      </c>
    </row>
    <row r="88" spans="1:29" ht="60" x14ac:dyDescent="0.25">
      <c r="A88" s="238">
        <f>Pakod!A87</f>
        <v>65</v>
      </c>
      <c r="B88" s="31">
        <f>Pakod!B87</f>
        <v>0</v>
      </c>
      <c r="C88" s="65" t="str">
        <f>Pakod!C87</f>
        <v>Pakod</v>
      </c>
      <c r="D88" s="65" t="str">
        <f>Pakod!D87</f>
        <v>HBA akna gépészeti rekonstrukció (1-6)</v>
      </c>
      <c r="E88" s="34" t="str">
        <f>Pakod!E87</f>
        <v>A gépészeti szerelvények, műszaki állapota miatt gyakori a meghibásodás.</v>
      </c>
      <c r="F88" s="34" t="str">
        <f>Pakod!F87</f>
        <v>A folyamatos szennyvíztovábbítás biztosítása, szennyvízkiömlések megelőzése.</v>
      </c>
      <c r="G88" s="34" t="str">
        <f>Pakod!G87</f>
        <v>Megfelelő hatékonyságú technológia. A gépészeti funkciókat kifogástalanul ellátó szerelvények.</v>
      </c>
      <c r="H88" s="35">
        <f>Pakod!H87</f>
        <v>0</v>
      </c>
      <c r="I88" s="114" t="str">
        <f>Pakod!I87</f>
        <v>Zalaszentgrót osztatlan közös</v>
      </c>
      <c r="J88" s="115">
        <f>Pakod!J87</f>
        <v>636</v>
      </c>
      <c r="K88" s="35">
        <f>Pakod!K87</f>
        <v>0</v>
      </c>
      <c r="L88" s="105">
        <f>Pakod!L87</f>
        <v>44562</v>
      </c>
      <c r="M88" s="105">
        <f>Pakod!M87</f>
        <v>46022</v>
      </c>
      <c r="N88" s="37" t="str">
        <f>Pakod!N87</f>
        <v>közép</v>
      </c>
      <c r="O88" s="1">
        <f>Pakod!O87</f>
        <v>0</v>
      </c>
      <c r="P88" s="2">
        <f>Batyk!P87+Pakod!P87+Zalabér!P86+Zalaszentgrót!P108+Zalavég!P88</f>
        <v>840</v>
      </c>
      <c r="Q88" s="2">
        <f>Batyk!Q87+Pakod!Q87+Zalabér!Q86+Zalaszentgrót!Q108+Zalavég!Q88</f>
        <v>840</v>
      </c>
      <c r="R88" s="2">
        <f>Batyk!R87+Pakod!R87+Zalabér!R86+Zalaszentgrót!R108+Zalavég!R88</f>
        <v>840</v>
      </c>
      <c r="S88" s="120">
        <f>Batyk!S87+Pakod!S87+Zalabér!S86+Zalaszentgrót!S108+Zalavég!S88</f>
        <v>840</v>
      </c>
      <c r="T88" s="3">
        <f>Batyk!T87+Pakod!T87+Zalabér!T86+Zalaszentgrót!T108+Zalavég!T88</f>
        <v>0</v>
      </c>
      <c r="U88" s="3">
        <f>Batyk!U87+Pakod!U87+Zalabér!U86+Zalaszentgrót!U108+Zalavég!U88</f>
        <v>0</v>
      </c>
      <c r="V88" s="3">
        <f>Batyk!V87+Pakod!V87+Zalabér!V86+Zalaszentgrót!V108+Zalavég!V88</f>
        <v>0</v>
      </c>
      <c r="W88" s="3">
        <f>Batyk!W87+Pakod!W87+Zalabér!W86+Zalaszentgrót!W108+Zalavég!W88</f>
        <v>0</v>
      </c>
      <c r="X88" s="3">
        <f>Batyk!X87+Pakod!X87+Zalabér!X86+Zalaszentgrót!X108+Zalavég!X88</f>
        <v>0</v>
      </c>
      <c r="Y88" s="3">
        <f>Batyk!Y87+Pakod!Y87+Zalabér!Y86+Zalaszentgrót!Y108+Zalavég!Y88</f>
        <v>0</v>
      </c>
      <c r="Z88" s="3">
        <f>Batyk!Z87+Pakod!Z87+Zalabér!Z86+Zalaszentgrót!Z108+Zalavég!Z88</f>
        <v>0</v>
      </c>
      <c r="AA88" s="3">
        <f>Batyk!AA87+Pakod!AA87+Zalabér!AA86+Zalaszentgrót!AA108+Zalavég!AA88</f>
        <v>0</v>
      </c>
      <c r="AB88" s="3">
        <f>Batyk!AB87+Pakod!AB87+Zalabér!AB86+Zalaszentgrót!AB108+Zalavég!AB88</f>
        <v>0</v>
      </c>
      <c r="AC88" s="4">
        <f>Batyk!AC87+Pakod!AC87+Zalabér!AC86+Zalaszentgrót!AC108+Zalavég!AC88</f>
        <v>0</v>
      </c>
    </row>
    <row r="89" spans="1:29" ht="60" x14ac:dyDescent="0.25">
      <c r="A89" s="238">
        <f>Zalabér!A88</f>
        <v>66</v>
      </c>
      <c r="B89" s="31">
        <f>Zalabér!B88</f>
        <v>0</v>
      </c>
      <c r="C89" s="65" t="str">
        <f>Zalabér!C88</f>
        <v>Zalabér</v>
      </c>
      <c r="D89" s="65" t="str">
        <f>Zalabér!D88</f>
        <v>átemelő akna gépészeti rekonstrukció (1-6)</v>
      </c>
      <c r="E89" s="34" t="str">
        <f>Zalabér!E88</f>
        <v>A gépészeti szerelvények, műszaki állapota miatt gyakori a meghibásodás.</v>
      </c>
      <c r="F89" s="34" t="str">
        <f>Zalabér!F88</f>
        <v>A folyamatos szennyvíztovábbítás biztosítása, szennyvízkiömlések megelőzése.</v>
      </c>
      <c r="G89" s="34" t="str">
        <f>Zalabér!G88</f>
        <v>Megfelelő hatékonyságú technológia. A gépészeti funkciókat kifogástalanul ellátó szerelvények.</v>
      </c>
      <c r="H89" s="35">
        <f>Zalabér!H88</f>
        <v>0</v>
      </c>
      <c r="I89" s="114" t="str">
        <f>Zalabér!I88</f>
        <v>Zalaszentgrót osztatlan közös</v>
      </c>
      <c r="J89" s="115">
        <f>Zalabér!J88</f>
        <v>488</v>
      </c>
      <c r="K89" s="35">
        <f>Zalabér!K88</f>
        <v>0</v>
      </c>
      <c r="L89" s="105">
        <f>Zalabér!L88</f>
        <v>44562</v>
      </c>
      <c r="M89" s="105">
        <f>Zalabér!M88</f>
        <v>46022</v>
      </c>
      <c r="N89" s="37" t="str">
        <f>Zalabér!N88</f>
        <v>közép</v>
      </c>
      <c r="O89" s="1">
        <f>Zalabér!O88</f>
        <v>0</v>
      </c>
      <c r="P89" s="2">
        <f>Batyk!P89+Pakod!P89+Zalabér!P88+Zalaszentgrót!P110+Zalavég!P90</f>
        <v>736</v>
      </c>
      <c r="Q89" s="2">
        <f>Batyk!Q89+Pakod!Q89+Zalabér!Q88+Zalaszentgrót!Q110+Zalavég!Q90</f>
        <v>736</v>
      </c>
      <c r="R89" s="2">
        <f>Batyk!R89+Pakod!R89+Zalabér!R88+Zalaszentgrót!R110+Zalavég!R90</f>
        <v>736</v>
      </c>
      <c r="S89" s="120">
        <f>Batyk!S89+Pakod!S89+Zalabér!S88+Zalaszentgrót!S110+Zalavég!S90</f>
        <v>736</v>
      </c>
      <c r="T89" s="3">
        <f>Batyk!T89+Pakod!T89+Zalabér!T88+Zalaszentgrót!T110+Zalavég!T90</f>
        <v>0</v>
      </c>
      <c r="U89" s="3">
        <f>Batyk!U89+Pakod!U89+Zalabér!U88+Zalaszentgrót!U110+Zalavég!U90</f>
        <v>0</v>
      </c>
      <c r="V89" s="3">
        <f>Batyk!V89+Pakod!V89+Zalabér!V88+Zalaszentgrót!V110+Zalavég!V90</f>
        <v>0</v>
      </c>
      <c r="W89" s="3">
        <f>Batyk!W89+Pakod!W89+Zalabér!W88+Zalaszentgrót!W110+Zalavég!W90</f>
        <v>0</v>
      </c>
      <c r="X89" s="3">
        <f>Batyk!X89+Pakod!X89+Zalabér!X88+Zalaszentgrót!X110+Zalavég!X90</f>
        <v>0</v>
      </c>
      <c r="Y89" s="3">
        <f>Batyk!Y89+Pakod!Y89+Zalabér!Y88+Zalaszentgrót!Y110+Zalavég!Y90</f>
        <v>0</v>
      </c>
      <c r="Z89" s="3">
        <f>Batyk!Z89+Pakod!Z89+Zalabér!Z88+Zalaszentgrót!Z110+Zalavég!Z90</f>
        <v>0</v>
      </c>
      <c r="AA89" s="3">
        <f>Batyk!AA89+Pakod!AA89+Zalabér!AA88+Zalaszentgrót!AA110+Zalavég!AA90</f>
        <v>0</v>
      </c>
      <c r="AB89" s="3">
        <f>Batyk!AB89+Pakod!AB89+Zalabér!AB88+Zalaszentgrót!AB110+Zalavég!AB90</f>
        <v>0</v>
      </c>
      <c r="AC89" s="4">
        <f>Batyk!AC89+Pakod!AC89+Zalabér!AC88+Zalaszentgrót!AC110+Zalavég!AC90</f>
        <v>0</v>
      </c>
    </row>
    <row r="90" spans="1:29" ht="60" x14ac:dyDescent="0.25">
      <c r="A90" s="238">
        <f>Zalabér!A90</f>
        <v>67</v>
      </c>
      <c r="B90" s="31">
        <f>Zalabér!B90</f>
        <v>0</v>
      </c>
      <c r="C90" s="65" t="str">
        <f>Zalabér!C90</f>
        <v>Zalabér</v>
      </c>
      <c r="D90" s="65" t="str">
        <f>Zalabér!D90</f>
        <v>HBA akna gépészeti rekonstrukció (1-6)</v>
      </c>
      <c r="E90" s="34" t="str">
        <f>Zalabér!E90</f>
        <v>A gépészeti szerelvények, műszaki állapota miatt gyakori a meghibásodás.</v>
      </c>
      <c r="F90" s="34" t="str">
        <f>Zalabér!F90</f>
        <v>A folyamatos szennyvíztovábbítás biztosítása, szennyvízkiömlések megelőzése.</v>
      </c>
      <c r="G90" s="34" t="str">
        <f>Zalabér!G90</f>
        <v>Megfelelő hatékonyságú technológia. A gépészeti funkciókat kifogástalanul ellátó szerelvények.</v>
      </c>
      <c r="H90" s="35">
        <f>Zalabér!H90</f>
        <v>0</v>
      </c>
      <c r="I90" s="114" t="str">
        <f>Zalabér!I90</f>
        <v>Zalaszentgrót osztatlan közös</v>
      </c>
      <c r="J90" s="115">
        <f>Zalabér!J90</f>
        <v>488</v>
      </c>
      <c r="K90" s="35">
        <f>Zalabér!K90</f>
        <v>0</v>
      </c>
      <c r="L90" s="105">
        <f>Zalabér!L90</f>
        <v>44562</v>
      </c>
      <c r="M90" s="105">
        <f>Zalabér!M90</f>
        <v>46022</v>
      </c>
      <c r="N90" s="37" t="str">
        <f>Zalabér!N90</f>
        <v>közép</v>
      </c>
      <c r="O90" s="1">
        <f>Zalabér!O90</f>
        <v>0</v>
      </c>
      <c r="P90" s="2">
        <f>Batyk!P91+Pakod!P91+Zalabér!P90+Zalaszentgrót!P112+Zalavég!P92</f>
        <v>736</v>
      </c>
      <c r="Q90" s="2">
        <f>Batyk!Q91+Pakod!Q91+Zalabér!Q90+Zalaszentgrót!Q112+Zalavég!Q92</f>
        <v>736</v>
      </c>
      <c r="R90" s="2">
        <f>Batyk!R91+Pakod!R91+Zalabér!R90+Zalaszentgrót!R112+Zalavég!R92</f>
        <v>736</v>
      </c>
      <c r="S90" s="120">
        <f>Batyk!S91+Pakod!S91+Zalabér!S90+Zalaszentgrót!S112+Zalavég!S92</f>
        <v>736</v>
      </c>
      <c r="T90" s="3">
        <f>Batyk!T91+Pakod!T91+Zalabér!T90+Zalaszentgrót!T112+Zalavég!T92</f>
        <v>0</v>
      </c>
      <c r="U90" s="3">
        <f>Batyk!U91+Pakod!U91+Zalabér!U90+Zalaszentgrót!U112+Zalavég!U92</f>
        <v>0</v>
      </c>
      <c r="V90" s="3">
        <f>Batyk!V91+Pakod!V91+Zalabér!V90+Zalaszentgrót!V112+Zalavég!V92</f>
        <v>0</v>
      </c>
      <c r="W90" s="3">
        <f>Batyk!W91+Pakod!W91+Zalabér!W90+Zalaszentgrót!W112+Zalavég!W92</f>
        <v>0</v>
      </c>
      <c r="X90" s="3">
        <f>Batyk!X91+Pakod!X91+Zalabér!X90+Zalaszentgrót!X112+Zalavég!X92</f>
        <v>0</v>
      </c>
      <c r="Y90" s="3">
        <f>Batyk!Y91+Pakod!Y91+Zalabér!Y90+Zalaszentgrót!Y112+Zalavég!Y92</f>
        <v>0</v>
      </c>
      <c r="Z90" s="3">
        <f>Batyk!Z91+Pakod!Z91+Zalabér!Z90+Zalaszentgrót!Z112+Zalavég!Z92</f>
        <v>0</v>
      </c>
      <c r="AA90" s="3">
        <f>Batyk!AA91+Pakod!AA91+Zalabér!AA90+Zalaszentgrót!AA112+Zalavég!AA92</f>
        <v>0</v>
      </c>
      <c r="AB90" s="3">
        <f>Batyk!AB91+Pakod!AB91+Zalabér!AB90+Zalaszentgrót!AB112+Zalavég!AB92</f>
        <v>0</v>
      </c>
      <c r="AC90" s="4">
        <f>Batyk!AC91+Pakod!AC91+Zalabér!AC90+Zalaszentgrót!AC112+Zalavég!AC92</f>
        <v>0</v>
      </c>
    </row>
    <row r="91" spans="1:29" ht="60" x14ac:dyDescent="0.25">
      <c r="A91" s="238">
        <f>Zalaszentgrót!A114</f>
        <v>68</v>
      </c>
      <c r="B91" s="31">
        <f>Zalaszentgrót!B114</f>
        <v>0</v>
      </c>
      <c r="C91" s="65" t="str">
        <f>Zalaszentgrót!C114</f>
        <v>Zalaszentgrót</v>
      </c>
      <c r="D91" s="65" t="str">
        <f>Zalaszentgrót!D114</f>
        <v>átemelő akna gépészeti rekonstrukció (1-6)</v>
      </c>
      <c r="E91" s="34" t="str">
        <f>Zalaszentgrót!E114</f>
        <v>A gépészeti szerelvények, műszaki állapota miatt gyakori a meghibásodás.</v>
      </c>
      <c r="F91" s="34" t="str">
        <f>Zalaszentgrót!F114</f>
        <v>A folyamatos szennyvíztovábbítás biztosítása, szennyvízkiömlések megelőzése.</v>
      </c>
      <c r="G91" s="34" t="str">
        <f>Zalaszentgrót!G114</f>
        <v>Megfelelő hatékonyságú technológia. A gépészeti funkciókat kifogástalanul ellátó szerelvények.</v>
      </c>
      <c r="H91" s="35">
        <f>Zalaszentgrót!H114</f>
        <v>0</v>
      </c>
      <c r="I91" s="114" t="str">
        <f>Zalaszentgrót!I114</f>
        <v>Zalaszentgrót osztatlan közös</v>
      </c>
      <c r="J91" s="115">
        <f>Zalaszentgrót!J114</f>
        <v>2268</v>
      </c>
      <c r="K91" s="35">
        <f>Zalaszentgrót!K114</f>
        <v>0</v>
      </c>
      <c r="L91" s="105">
        <f>Zalaszentgrót!L114</f>
        <v>44562</v>
      </c>
      <c r="M91" s="105">
        <f>Zalaszentgrót!M114</f>
        <v>46022</v>
      </c>
      <c r="N91" s="37" t="str">
        <f>Zalaszentgrót!N114</f>
        <v>közép</v>
      </c>
      <c r="O91" s="1">
        <f>Zalaszentgrót!O114</f>
        <v>0</v>
      </c>
      <c r="P91" s="2">
        <f>Batyk!P93+Pakod!P93+Zalabér!P92+Zalaszentgrót!P114+Zalavég!P94</f>
        <v>1212</v>
      </c>
      <c r="Q91" s="2">
        <f>Batyk!Q93+Pakod!Q93+Zalabér!Q92+Zalaszentgrót!Q114+Zalavég!Q94</f>
        <v>1212</v>
      </c>
      <c r="R91" s="2">
        <f>Batyk!R93+Pakod!R93+Zalabér!R92+Zalaszentgrót!R114+Zalavég!R94</f>
        <v>1212</v>
      </c>
      <c r="S91" s="120">
        <f>Batyk!S93+Pakod!S93+Zalabér!S92+Zalaszentgrót!S114+Zalavég!S94</f>
        <v>1212</v>
      </c>
      <c r="T91" s="3">
        <f>Batyk!T93+Pakod!T93+Zalabér!T92+Zalaszentgrót!T114+Zalavég!T94</f>
        <v>0</v>
      </c>
      <c r="U91" s="3">
        <f>Batyk!U93+Pakod!U93+Zalabér!U92+Zalaszentgrót!U114+Zalavég!U94</f>
        <v>0</v>
      </c>
      <c r="V91" s="3">
        <f>Batyk!V93+Pakod!V93+Zalabér!V92+Zalaszentgrót!V114+Zalavég!V94</f>
        <v>0</v>
      </c>
      <c r="W91" s="3">
        <f>Batyk!W93+Pakod!W93+Zalabér!W92+Zalaszentgrót!W114+Zalavég!W94</f>
        <v>0</v>
      </c>
      <c r="X91" s="3">
        <f>Batyk!X93+Pakod!X93+Zalabér!X92+Zalaszentgrót!X114+Zalavég!X94</f>
        <v>0</v>
      </c>
      <c r="Y91" s="3">
        <f>Batyk!Y93+Pakod!Y93+Zalabér!Y92+Zalaszentgrót!Y114+Zalavég!Y94</f>
        <v>0</v>
      </c>
      <c r="Z91" s="3">
        <f>Batyk!Z93+Pakod!Z93+Zalabér!Z92+Zalaszentgrót!Z114+Zalavég!Z94</f>
        <v>0</v>
      </c>
      <c r="AA91" s="3">
        <f>Batyk!AA93+Pakod!AA93+Zalabér!AA92+Zalaszentgrót!AA114+Zalavég!AA94</f>
        <v>0</v>
      </c>
      <c r="AB91" s="3">
        <f>Batyk!AB93+Pakod!AB93+Zalabér!AB92+Zalaszentgrót!AB114+Zalavég!AB94</f>
        <v>0</v>
      </c>
      <c r="AC91" s="4">
        <f>Batyk!AC93+Pakod!AC93+Zalabér!AC92+Zalaszentgrót!AC114+Zalavég!AC94</f>
        <v>0</v>
      </c>
    </row>
    <row r="92" spans="1:29" ht="60" x14ac:dyDescent="0.25">
      <c r="A92" s="238">
        <f>Zalaszentgrót!A116</f>
        <v>69</v>
      </c>
      <c r="B92" s="31">
        <f>Zalaszentgrót!B116</f>
        <v>0</v>
      </c>
      <c r="C92" s="65" t="str">
        <f>Zalaszentgrót!C116</f>
        <v>Zalaszentgrót</v>
      </c>
      <c r="D92" s="65" t="str">
        <f>Zalaszentgrót!D116</f>
        <v>HBA akna gépészeti rekonstrukció (1-6)</v>
      </c>
      <c r="E92" s="34" t="str">
        <f>Zalaszentgrót!E116</f>
        <v>A gépészeti szerelvények, műszaki állapota miatt gyakori a meghibásodás.</v>
      </c>
      <c r="F92" s="34" t="str">
        <f>Zalaszentgrót!F116</f>
        <v>A folyamatos szennyvíztovábbítás biztosítása, szennyvízkiömlések megelőzése.</v>
      </c>
      <c r="G92" s="34" t="str">
        <f>Zalaszentgrót!G116</f>
        <v>Megfelelő hatékonyságú technológia. A gépészeti funkciókat kifogástalanul ellátó szerelvények.</v>
      </c>
      <c r="H92" s="35">
        <f>Zalaszentgrót!H116</f>
        <v>0</v>
      </c>
      <c r="I92" s="114" t="str">
        <f>Zalaszentgrót!I116</f>
        <v>Zalaszentgrót osztatlan közös</v>
      </c>
      <c r="J92" s="115">
        <f>Zalaszentgrót!J116</f>
        <v>3288</v>
      </c>
      <c r="K92" s="35">
        <f>Zalaszentgrót!K116</f>
        <v>0</v>
      </c>
      <c r="L92" s="105">
        <f>Zalaszentgrót!L116</f>
        <v>44562</v>
      </c>
      <c r="M92" s="105">
        <f>Zalaszentgrót!M116</f>
        <v>46022</v>
      </c>
      <c r="N92" s="37" t="str">
        <f>Zalaszentgrót!N116</f>
        <v>közép</v>
      </c>
      <c r="O92" s="1">
        <f>Zalaszentgrót!O116</f>
        <v>0</v>
      </c>
      <c r="P92" s="2">
        <f>Batyk!P95+Pakod!P95+Zalabér!P94+Zalaszentgrót!P116+Zalavég!P96</f>
        <v>1758</v>
      </c>
      <c r="Q92" s="2">
        <f>Batyk!Q95+Pakod!Q95+Zalabér!Q94+Zalaszentgrót!Q116+Zalavég!Q96</f>
        <v>1758</v>
      </c>
      <c r="R92" s="2">
        <f>Batyk!R95+Pakod!R95+Zalabér!R94+Zalaszentgrót!R116+Zalavég!R96</f>
        <v>1758</v>
      </c>
      <c r="S92" s="120">
        <f>Batyk!S95+Pakod!S95+Zalabér!S94+Zalaszentgrót!S116+Zalavég!S96</f>
        <v>1758</v>
      </c>
      <c r="T92" s="3">
        <f>Batyk!T95+Pakod!T95+Zalabér!T94+Zalaszentgrót!T116+Zalavég!T96</f>
        <v>0</v>
      </c>
      <c r="U92" s="3">
        <f>Batyk!U95+Pakod!U95+Zalabér!U94+Zalaszentgrót!U116+Zalavég!U96</f>
        <v>0</v>
      </c>
      <c r="V92" s="3">
        <f>Batyk!V95+Pakod!V95+Zalabér!V94+Zalaszentgrót!V116+Zalavég!V96</f>
        <v>0</v>
      </c>
      <c r="W92" s="3">
        <f>Batyk!W95+Pakod!W95+Zalabér!W94+Zalaszentgrót!W116+Zalavég!W96</f>
        <v>0</v>
      </c>
      <c r="X92" s="3">
        <f>Batyk!X95+Pakod!X95+Zalabér!X94+Zalaszentgrót!X116+Zalavég!X96</f>
        <v>0</v>
      </c>
      <c r="Y92" s="3">
        <f>Batyk!Y95+Pakod!Y95+Zalabér!Y94+Zalaszentgrót!Y116+Zalavég!Y96</f>
        <v>0</v>
      </c>
      <c r="Z92" s="3">
        <f>Batyk!Z95+Pakod!Z95+Zalabér!Z94+Zalaszentgrót!Z116+Zalavég!Z96</f>
        <v>0</v>
      </c>
      <c r="AA92" s="3">
        <f>Batyk!AA95+Pakod!AA95+Zalabér!AA94+Zalaszentgrót!AA116+Zalavég!AA96</f>
        <v>0</v>
      </c>
      <c r="AB92" s="3">
        <f>Batyk!AB95+Pakod!AB95+Zalabér!AB94+Zalaszentgrót!AB116+Zalavég!AB96</f>
        <v>0</v>
      </c>
      <c r="AC92" s="4">
        <f>Batyk!AC95+Pakod!AC95+Zalabér!AC94+Zalaszentgrót!AC116+Zalavég!AC96</f>
        <v>0</v>
      </c>
    </row>
    <row r="93" spans="1:29" ht="60" x14ac:dyDescent="0.25">
      <c r="A93" s="238">
        <f>Zalavég!A98</f>
        <v>70</v>
      </c>
      <c r="B93" s="31">
        <f>Zalavég!B98</f>
        <v>0</v>
      </c>
      <c r="C93" s="65" t="str">
        <f>Zalavég!C98</f>
        <v>Zalavég</v>
      </c>
      <c r="D93" s="65" t="str">
        <f>Zalavég!D98</f>
        <v>átemelő akna gépészeti rekonstrukció (1-6)</v>
      </c>
      <c r="E93" s="34" t="str">
        <f>Zalavég!E98</f>
        <v>A gépészeti szerelvények, műszaki állapota miatt gyakori a meghibásodás.</v>
      </c>
      <c r="F93" s="34" t="str">
        <f>Zalavég!F98</f>
        <v>A folyamatos szennyvíztovábbítás biztosítása, szennyvízkiömlések megelőzése.</v>
      </c>
      <c r="G93" s="34" t="str">
        <f>Zalavég!G98</f>
        <v>Megfelelő hatékonyságú technológia. A gépészeti funkciókat kifogástalanul ellátó szerelvények.</v>
      </c>
      <c r="H93" s="35">
        <f>Zalavég!H98</f>
        <v>0</v>
      </c>
      <c r="I93" s="114" t="str">
        <f>Zalavég!I98</f>
        <v>Zalaszentgrót osztatlan közös</v>
      </c>
      <c r="J93" s="115">
        <f>Zalavég!J98</f>
        <v>156</v>
      </c>
      <c r="K93" s="35">
        <f>Zalavég!K98</f>
        <v>0</v>
      </c>
      <c r="L93" s="105">
        <f>Zalavég!L98</f>
        <v>44562</v>
      </c>
      <c r="M93" s="105">
        <f>Zalavég!M98</f>
        <v>46022</v>
      </c>
      <c r="N93" s="37" t="str">
        <f>Zalavég!N98</f>
        <v>közép</v>
      </c>
      <c r="O93" s="1">
        <f>Zalavég!O98</f>
        <v>0</v>
      </c>
      <c r="P93" s="2">
        <f>Batyk!P97+Pakod!P97+Zalabér!P96+Zalaszentgrót!P118+Zalavég!P98</f>
        <v>422</v>
      </c>
      <c r="Q93" s="2">
        <f>Batyk!Q97+Pakod!Q97+Zalabér!Q96+Zalaszentgrót!Q118+Zalavég!Q98</f>
        <v>422</v>
      </c>
      <c r="R93" s="2">
        <f>Batyk!R97+Pakod!R97+Zalabér!R96+Zalaszentgrót!R118+Zalavég!R98</f>
        <v>422</v>
      </c>
      <c r="S93" s="120">
        <f>Batyk!S97+Pakod!S97+Zalabér!S96+Zalaszentgrót!S118+Zalavég!S98</f>
        <v>422</v>
      </c>
      <c r="T93" s="3">
        <f>Batyk!T97+Pakod!T97+Zalabér!T96+Zalaszentgrót!T118+Zalavég!T98</f>
        <v>0</v>
      </c>
      <c r="U93" s="3">
        <f>Batyk!U97+Pakod!U97+Zalabér!U96+Zalaszentgrót!U118+Zalavég!U98</f>
        <v>0</v>
      </c>
      <c r="V93" s="3">
        <f>Batyk!V97+Pakod!V97+Zalabér!V96+Zalaszentgrót!V118+Zalavég!V98</f>
        <v>0</v>
      </c>
      <c r="W93" s="3">
        <f>Batyk!W97+Pakod!W97+Zalabér!W96+Zalaszentgrót!W118+Zalavég!W98</f>
        <v>0</v>
      </c>
      <c r="X93" s="3">
        <f>Batyk!X97+Pakod!X97+Zalabér!X96+Zalaszentgrót!X118+Zalavég!X98</f>
        <v>0</v>
      </c>
      <c r="Y93" s="3">
        <f>Batyk!Y97+Pakod!Y97+Zalabér!Y96+Zalaszentgrót!Y118+Zalavég!Y98</f>
        <v>0</v>
      </c>
      <c r="Z93" s="3">
        <f>Batyk!Z97+Pakod!Z97+Zalabér!Z96+Zalaszentgrót!Z118+Zalavég!Z98</f>
        <v>0</v>
      </c>
      <c r="AA93" s="3">
        <f>Batyk!AA97+Pakod!AA97+Zalabér!AA96+Zalaszentgrót!AA118+Zalavég!AA98</f>
        <v>0</v>
      </c>
      <c r="AB93" s="3">
        <f>Batyk!AB97+Pakod!AB97+Zalabér!AB96+Zalaszentgrót!AB118+Zalavég!AB98</f>
        <v>0</v>
      </c>
      <c r="AC93" s="4">
        <f>Batyk!AC97+Pakod!AC97+Zalabér!AC96+Zalaszentgrót!AC118+Zalavég!AC98</f>
        <v>0</v>
      </c>
    </row>
    <row r="94" spans="1:29" ht="60" x14ac:dyDescent="0.25">
      <c r="A94" s="238">
        <f>Zalavég!A100</f>
        <v>71</v>
      </c>
      <c r="B94" s="31">
        <f>Zalavég!B100</f>
        <v>0</v>
      </c>
      <c r="C94" s="65" t="str">
        <f>Zalavég!C100</f>
        <v>Zalavég</v>
      </c>
      <c r="D94" s="65" t="str">
        <f>Zalavég!D100</f>
        <v>HBA akna gépészeti rekonstrukció (1-6)</v>
      </c>
      <c r="E94" s="34" t="str">
        <f>Zalavég!E100</f>
        <v>A gépészeti szerelvények, műszaki állapota miatt gyakori a meghibásodás.</v>
      </c>
      <c r="F94" s="34" t="str">
        <f>Zalavég!F100</f>
        <v>A folyamatos szennyvíztovábbítás biztosítása, szennyvízkiömlések megelőzése.</v>
      </c>
      <c r="G94" s="34" t="str">
        <f>Zalavég!G100</f>
        <v>Megfelelő hatékonyságú technológia. A gépészeti funkciókat kifogástalanul ellátó szerelvények.</v>
      </c>
      <c r="H94" s="35">
        <f>Zalavég!H100</f>
        <v>0</v>
      </c>
      <c r="I94" s="114" t="str">
        <f>Zalavég!I100</f>
        <v>Zalaszentgrót osztatlan közös</v>
      </c>
      <c r="J94" s="115">
        <f>Zalavég!J100</f>
        <v>156</v>
      </c>
      <c r="K94" s="35">
        <f>Zalavég!K100</f>
        <v>0</v>
      </c>
      <c r="L94" s="105">
        <f>Zalavég!L100</f>
        <v>44562</v>
      </c>
      <c r="M94" s="105">
        <f>Zalavég!M100</f>
        <v>46022</v>
      </c>
      <c r="N94" s="37" t="str">
        <f>Zalavég!N100</f>
        <v>közép</v>
      </c>
      <c r="O94" s="1">
        <f>Zalavég!O100</f>
        <v>0</v>
      </c>
      <c r="P94" s="2">
        <f>Batyk!P99+Pakod!P99+Zalabér!P98+Zalaszentgrót!P120+Zalavég!P100</f>
        <v>422</v>
      </c>
      <c r="Q94" s="2">
        <f>Batyk!Q99+Pakod!Q99+Zalabér!Q98+Zalaszentgrót!Q120+Zalavég!Q100</f>
        <v>422</v>
      </c>
      <c r="R94" s="2">
        <f>Batyk!R99+Pakod!R99+Zalabér!R98+Zalaszentgrót!R120+Zalavég!R100</f>
        <v>422</v>
      </c>
      <c r="S94" s="120">
        <f>Batyk!S99+Pakod!S99+Zalabér!S98+Zalaszentgrót!S120+Zalavég!S100</f>
        <v>422</v>
      </c>
      <c r="T94" s="3">
        <f>Batyk!T99+Pakod!T99+Zalabér!T98+Zalaszentgrót!T120+Zalavég!T100</f>
        <v>0</v>
      </c>
      <c r="U94" s="3">
        <f>Batyk!U99+Pakod!U99+Zalabér!U98+Zalaszentgrót!U120+Zalavég!U100</f>
        <v>0</v>
      </c>
      <c r="V94" s="3">
        <f>Batyk!V99+Pakod!V99+Zalabér!V98+Zalaszentgrót!V120+Zalavég!V100</f>
        <v>0</v>
      </c>
      <c r="W94" s="3">
        <f>Batyk!W99+Pakod!W99+Zalabér!W98+Zalaszentgrót!W120+Zalavég!W100</f>
        <v>0</v>
      </c>
      <c r="X94" s="3">
        <f>Batyk!X99+Pakod!X99+Zalabér!X98+Zalaszentgrót!X120+Zalavég!X100</f>
        <v>0</v>
      </c>
      <c r="Y94" s="3">
        <f>Batyk!Y99+Pakod!Y99+Zalabér!Y98+Zalaszentgrót!Y120+Zalavég!Y100</f>
        <v>0</v>
      </c>
      <c r="Z94" s="3">
        <f>Batyk!Z99+Pakod!Z99+Zalabér!Z98+Zalaszentgrót!Z120+Zalavég!Z100</f>
        <v>0</v>
      </c>
      <c r="AA94" s="3">
        <f>Batyk!AA99+Pakod!AA99+Zalabér!AA98+Zalaszentgrót!AA120+Zalavég!AA100</f>
        <v>0</v>
      </c>
      <c r="AB94" s="3">
        <f>Batyk!AB99+Pakod!AB99+Zalabér!AB98+Zalaszentgrót!AB120+Zalavég!AB100</f>
        <v>0</v>
      </c>
      <c r="AC94" s="4">
        <f>Batyk!AC99+Pakod!AC99+Zalabér!AC98+Zalaszentgrót!AC120+Zalavég!AC100</f>
        <v>0</v>
      </c>
    </row>
    <row r="95" spans="1:29" ht="60" x14ac:dyDescent="0.25">
      <c r="A95" s="238">
        <f>Zalaszentgrót!A81</f>
        <v>88</v>
      </c>
      <c r="B95" s="31">
        <f>Zalaszentgrót!B81</f>
        <v>0</v>
      </c>
      <c r="C95" s="65" t="str">
        <f>Zalaszentgrót!C81</f>
        <v>Zalaszentgrót Kisszentgrót 1.</v>
      </c>
      <c r="D95" s="65" t="str">
        <f>Zalaszentgrót!D81</f>
        <v>Gépészeti felújítás1-6</v>
      </c>
      <c r="E95" s="34" t="str">
        <f>Zalaszentgrót!E81</f>
        <v>A gépészeti szerelvények, műszaki állapota miatt gyakori a meghibásodás.</v>
      </c>
      <c r="F95" s="34" t="str">
        <f>Zalaszentgrót!F81</f>
        <v>A folyamatos szennyvíztovábbítás biztosítása, szennyvízkiömlések megelőzése.</v>
      </c>
      <c r="G95" s="34" t="str">
        <f>Zalaszentgrót!G81</f>
        <v>Megfelelő hatékonyságú technológia. A gépészeti funkciókat kifogástalanul ellátó szerelvények.</v>
      </c>
      <c r="H95" s="35">
        <f>Zalaszentgrót!H81</f>
        <v>0</v>
      </c>
      <c r="I95" s="114" t="str">
        <f>Zalaszentgrót!I81</f>
        <v>Zalaszentgrót osztatlan közös</v>
      </c>
      <c r="J95" s="115">
        <f>Zalaszentgrót!J81</f>
        <v>795</v>
      </c>
      <c r="K95" s="35">
        <f>Zalaszentgrót!K81</f>
        <v>0</v>
      </c>
      <c r="L95" s="105">
        <f>Zalaszentgrót!L81</f>
        <v>44927</v>
      </c>
      <c r="M95" s="105">
        <f>Zalaszentgrót!M81</f>
        <v>45291</v>
      </c>
      <c r="N95" s="37" t="str">
        <f>Zalaszentgrót!N81</f>
        <v>közép</v>
      </c>
      <c r="O95" s="1">
        <f>Zalaszentgrót!O81</f>
        <v>0</v>
      </c>
      <c r="P95" s="2">
        <f>Batyk!P62+Pakod!P62+Zalabér!P61+Zalaszentgrót!P81+Zalavég!P63</f>
        <v>0</v>
      </c>
      <c r="Q95" s="2">
        <f>Batyk!Q62+Pakod!Q62+Zalabér!Q61+Zalaszentgrót!Q81+Zalavég!Q63</f>
        <v>1738</v>
      </c>
      <c r="R95" s="2">
        <f>Zalaszentgrót!R81</f>
        <v>0</v>
      </c>
      <c r="S95" s="120">
        <f>Zalaszentgrót!S81</f>
        <v>0</v>
      </c>
      <c r="T95" s="3">
        <f>Zalaszentgrót!T81</f>
        <v>0</v>
      </c>
      <c r="U95" s="3">
        <f>Zalaszentgrót!U81</f>
        <v>0</v>
      </c>
      <c r="V95" s="3">
        <f>Zalaszentgrót!V81</f>
        <v>0</v>
      </c>
      <c r="W95" s="3">
        <f>Zalaszentgrót!W81</f>
        <v>0</v>
      </c>
      <c r="X95" s="3">
        <f>Zalaszentgrót!X81</f>
        <v>0</v>
      </c>
      <c r="Y95" s="3">
        <f>Zalaszentgrót!Y81</f>
        <v>0</v>
      </c>
      <c r="Z95" s="3">
        <f>Zalaszentgrót!Z81</f>
        <v>0</v>
      </c>
      <c r="AA95" s="3">
        <f>Zalaszentgrót!AA81</f>
        <v>0</v>
      </c>
      <c r="AB95" s="3">
        <f>Zalaszentgrót!AB81</f>
        <v>0</v>
      </c>
      <c r="AC95" s="4">
        <f>Zalaszentgrót!AC81</f>
        <v>0</v>
      </c>
    </row>
    <row r="96" spans="1:29" ht="60" x14ac:dyDescent="0.25">
      <c r="A96" s="238">
        <f>Zalabér!A62</f>
        <v>92</v>
      </c>
      <c r="B96" s="31">
        <f>Zalabér!B62</f>
        <v>0</v>
      </c>
      <c r="C96" s="65" t="str">
        <f>Zalabér!C62</f>
        <v>Zalabér 2.</v>
      </c>
      <c r="D96" s="65" t="str">
        <f>Zalabér!D62</f>
        <v>Gépészeti felújítás1-6</v>
      </c>
      <c r="E96" s="34" t="str">
        <f>Zalabér!E62</f>
        <v>A gépészeti szerelvények, műszaki állapota miatt gyakori a meghibásodás.</v>
      </c>
      <c r="F96" s="34" t="str">
        <f>Zalabér!F62</f>
        <v>A folyamatos szennyvíztovábbítás biztosítása, szennyvízkiömlések megelőzése.</v>
      </c>
      <c r="G96" s="34" t="str">
        <f>Zalabér!G62</f>
        <v>Megfelelő hatékonyságú technológia. A gépészeti funkciókat kifogástalanul ellátó szerelvények.</v>
      </c>
      <c r="H96" s="35">
        <f>Zalabér!H62</f>
        <v>0</v>
      </c>
      <c r="I96" s="114" t="str">
        <f>Zalabér!I62</f>
        <v>Zalaszentgrót osztatlan közös</v>
      </c>
      <c r="J96" s="115">
        <f>Zalabér!J62</f>
        <v>116</v>
      </c>
      <c r="K96" s="35">
        <f>Zalabér!K62</f>
        <v>0</v>
      </c>
      <c r="L96" s="105">
        <f>Zalabér!L62</f>
        <v>45292</v>
      </c>
      <c r="M96" s="105">
        <f>Zalabér!M62</f>
        <v>45657</v>
      </c>
      <c r="N96" s="37" t="str">
        <f>Zalabér!N62</f>
        <v>közép</v>
      </c>
      <c r="O96" s="1">
        <f>Zalabér!O62</f>
        <v>0</v>
      </c>
      <c r="P96" s="2">
        <f>Zalabér!P62</f>
        <v>0</v>
      </c>
      <c r="Q96" s="2">
        <f>Zalabér!Q62</f>
        <v>0</v>
      </c>
      <c r="R96" s="2">
        <f>Batyk!R63+Pakod!R63+Zalabér!R62+Zalaszentgrót!R82+Zalavég!R64</f>
        <v>1700</v>
      </c>
      <c r="S96" s="120">
        <f>Zalabér!S62</f>
        <v>0</v>
      </c>
      <c r="T96" s="3">
        <f>Zalabér!T62</f>
        <v>0</v>
      </c>
      <c r="U96" s="3">
        <f>Zalabér!U62</f>
        <v>0</v>
      </c>
      <c r="V96" s="3">
        <f>Zalabér!V62</f>
        <v>0</v>
      </c>
      <c r="W96" s="3">
        <f>Zalabér!W62</f>
        <v>0</v>
      </c>
      <c r="X96" s="3">
        <f>Zalabér!X62</f>
        <v>0</v>
      </c>
      <c r="Y96" s="3">
        <f>Zalabér!Y62</f>
        <v>0</v>
      </c>
      <c r="Z96" s="3">
        <f>Zalabér!Z62</f>
        <v>0</v>
      </c>
      <c r="AA96" s="3">
        <f>Zalabér!AA62</f>
        <v>0</v>
      </c>
      <c r="AB96" s="3">
        <f>Zalabér!AB62</f>
        <v>0</v>
      </c>
      <c r="AC96" s="4">
        <f>Zalabér!AC62</f>
        <v>0</v>
      </c>
    </row>
    <row r="97" spans="1:29" ht="60" x14ac:dyDescent="0.25">
      <c r="A97" s="238">
        <f>Zalaszentgrót!A83</f>
        <v>93</v>
      </c>
      <c r="B97" s="31">
        <f>Zalaszentgrót!B83</f>
        <v>0</v>
      </c>
      <c r="C97" s="65" t="str">
        <f>Zalaszentgrót!C83</f>
        <v>Zalaszentgrót Kisszentgrót 1.</v>
      </c>
      <c r="D97" s="65" t="str">
        <f>Zalaszentgrót!D83</f>
        <v>Szivattyú felújítás</v>
      </c>
      <c r="E97" s="34" t="str">
        <f>Zalaszentgrót!E83</f>
        <v>A szivattyú kora, műszaki állapota miatt fennáll a meghibásodás veszélye.</v>
      </c>
      <c r="F97" s="34" t="str">
        <f>Zalaszentgrót!F83</f>
        <v>A folyamatos szennyvíztovábbítás biztosítása, szennyvízkiömlések megelőzése.</v>
      </c>
      <c r="G97" s="34" t="str">
        <f>Zalaszentgrót!G83</f>
        <v>Megfelelő hatékonyságú technológia. A gépészeti funkciókat kifogástalanul ellátó szerelvények.</v>
      </c>
      <c r="H97" s="35">
        <f>Zalaszentgrót!H83</f>
        <v>0</v>
      </c>
      <c r="I97" s="114" t="str">
        <f>Zalaszentgrót!I83</f>
        <v>Zalaszentgrót osztatlan közös</v>
      </c>
      <c r="J97" s="115">
        <f>Zalaszentgrót!J83</f>
        <v>140</v>
      </c>
      <c r="K97" s="35">
        <f>Zalaszentgrót!K83</f>
        <v>0</v>
      </c>
      <c r="L97" s="105">
        <f>Zalaszentgrót!L83</f>
        <v>45292</v>
      </c>
      <c r="M97" s="105">
        <f>Zalaszentgrót!M83</f>
        <v>45657</v>
      </c>
      <c r="N97" s="37" t="str">
        <f>Zalaszentgrót!N83</f>
        <v>közép</v>
      </c>
      <c r="O97" s="1">
        <f>Zalaszentgrót!O83</f>
        <v>0</v>
      </c>
      <c r="P97" s="2">
        <f>Zalaszentgrót!P83</f>
        <v>0</v>
      </c>
      <c r="Q97" s="2">
        <f>Zalaszentgrót!Q83</f>
        <v>0</v>
      </c>
      <c r="R97" s="2">
        <f>Batyk!R64+Pakod!R64+Zalabér!R63+Zalaszentgrót!R83+Zalavég!R65</f>
        <v>307</v>
      </c>
      <c r="S97" s="120">
        <f>Batyk!S64+Pakod!S64+Zalabér!S63+Zalaszentgrót!S83+Zalavég!S65</f>
        <v>0</v>
      </c>
      <c r="T97" s="3">
        <f>Zalaszentgrót!T83</f>
        <v>0</v>
      </c>
      <c r="U97" s="3">
        <f>Zalaszentgrót!U83</f>
        <v>0</v>
      </c>
      <c r="V97" s="3">
        <f>Zalaszentgrót!V83</f>
        <v>0</v>
      </c>
      <c r="W97" s="3">
        <f>Zalaszentgrót!W83</f>
        <v>0</v>
      </c>
      <c r="X97" s="3">
        <f>Zalaszentgrót!X83</f>
        <v>0</v>
      </c>
      <c r="Y97" s="3">
        <f>Zalaszentgrót!Y83</f>
        <v>0</v>
      </c>
      <c r="Z97" s="3">
        <f>Zalaszentgrót!Z83</f>
        <v>0</v>
      </c>
      <c r="AA97" s="3">
        <f>Zalaszentgrót!AA83</f>
        <v>0</v>
      </c>
      <c r="AB97" s="3">
        <f>Zalaszentgrót!AB83</f>
        <v>0</v>
      </c>
      <c r="AC97" s="4">
        <f>Zalaszentgrót!AC83</f>
        <v>0</v>
      </c>
    </row>
    <row r="98" spans="1:29" ht="60" x14ac:dyDescent="0.25">
      <c r="A98" s="238">
        <f>Zalaszentgrót!A84</f>
        <v>98</v>
      </c>
      <c r="B98" s="31">
        <f>Zalaszentgrót!B84</f>
        <v>0</v>
      </c>
      <c r="C98" s="65" t="str">
        <f>Zalaszentgrót!C84</f>
        <v>Zalaszentgrót Tüskeszentpéter</v>
      </c>
      <c r="D98" s="65" t="str">
        <f>Zalaszentgrót!D84</f>
        <v>Szivattyú csere (FLYGT 3127)</v>
      </c>
      <c r="E98" s="34" t="str">
        <f>Zalaszentgrót!E84</f>
        <v>A szivattyú kora, műszaki állapota miatt fennáll a meghibásodás veszélye.</v>
      </c>
      <c r="F98" s="34" t="str">
        <f>Zalaszentgrót!F84</f>
        <v>A folyamatos szennyvíztovábbítás biztosítása, szennyvízkiömlések megelőzése.</v>
      </c>
      <c r="G98" s="34" t="str">
        <f>Zalaszentgrót!G84</f>
        <v>Megfelelő hatékonyságú technológia. A gépészeti funkciókat kifogástalanul ellátó szerelvények.</v>
      </c>
      <c r="H98" s="35">
        <f>Zalaszentgrót!H84</f>
        <v>0</v>
      </c>
      <c r="I98" s="114" t="str">
        <f>Zalaszentgrót!I84</f>
        <v>Zalaszentgrót osztatlan közös</v>
      </c>
      <c r="J98" s="115">
        <f>Zalaszentgrót!J84</f>
        <v>1100</v>
      </c>
      <c r="K98" s="35">
        <f>Zalaszentgrót!K84</f>
        <v>0</v>
      </c>
      <c r="L98" s="105">
        <f>Zalaszentgrót!L84</f>
        <v>45658</v>
      </c>
      <c r="M98" s="105">
        <f>Zalaszentgrót!M84</f>
        <v>46022</v>
      </c>
      <c r="N98" s="37" t="str">
        <f>Zalaszentgrót!N84</f>
        <v>közép</v>
      </c>
      <c r="O98" s="1">
        <f>Zalaszentgrót!O84</f>
        <v>0</v>
      </c>
      <c r="P98" s="2">
        <f>Zalaszentgrót!P84</f>
        <v>0</v>
      </c>
      <c r="Q98" s="2">
        <f>Zalaszentgrót!Q84</f>
        <v>0</v>
      </c>
      <c r="R98" s="2">
        <f>Zalaszentgrót!R84</f>
        <v>0</v>
      </c>
      <c r="S98" s="120">
        <f>Batyk!S65+Pakod!S65+Zalabér!S64+Zalaszentgrót!S84+Zalavég!S66</f>
        <v>5500</v>
      </c>
      <c r="T98" s="3">
        <f>Zalaszentgrót!T84</f>
        <v>0</v>
      </c>
      <c r="U98" s="3">
        <f>Zalaszentgrót!U84</f>
        <v>0</v>
      </c>
      <c r="V98" s="3">
        <f>Zalaszentgrót!V84</f>
        <v>0</v>
      </c>
      <c r="W98" s="3">
        <f>Zalaszentgrót!W84</f>
        <v>0</v>
      </c>
      <c r="X98" s="3">
        <f>Zalaszentgrót!X84</f>
        <v>0</v>
      </c>
      <c r="Y98" s="3">
        <f>Zalaszentgrót!Y84</f>
        <v>0</v>
      </c>
      <c r="Z98" s="3">
        <f>Zalaszentgrót!Z84</f>
        <v>0</v>
      </c>
      <c r="AA98" s="3">
        <f>Zalaszentgrót!AA84</f>
        <v>0</v>
      </c>
      <c r="AB98" s="3">
        <f>Zalaszentgrót!AB84</f>
        <v>0</v>
      </c>
      <c r="AC98" s="4">
        <f>Zalaszentgrót!AC84</f>
        <v>0</v>
      </c>
    </row>
    <row r="99" spans="1:29" ht="60" x14ac:dyDescent="0.25">
      <c r="A99" s="238">
        <f>Zalabér!A65</f>
        <v>99</v>
      </c>
      <c r="B99" s="31">
        <f>Zalabér!B65</f>
        <v>0</v>
      </c>
      <c r="C99" s="65" t="str">
        <f>Zalabér!C65</f>
        <v>Zalabér 3.</v>
      </c>
      <c r="D99" s="65" t="str">
        <f>Zalabér!D65</f>
        <v>Szivattyú csere (FLYGT 3085)</v>
      </c>
      <c r="E99" s="34" t="str">
        <f>Zalabér!E65</f>
        <v>A szivattyú kora, műszaki állapota miatt fennáll a meghibásodás veszélye.</v>
      </c>
      <c r="F99" s="34" t="str">
        <f>Zalabér!F65</f>
        <v>A folyamatos szennyvíztovábbítás biztosítása, szennyvízkiömlések megelőzése.</v>
      </c>
      <c r="G99" s="34" t="str">
        <f>Zalabér!G65</f>
        <v>Megfelelő hatékonyságú technológia. A gépészeti funkciókat kifogástalanul ellátó szerelvények.</v>
      </c>
      <c r="H99" s="35">
        <f>Zalabér!H65</f>
        <v>0</v>
      </c>
      <c r="I99" s="114" t="str">
        <f>Zalabér!I65</f>
        <v>Zalaszentgrót osztatlan közös</v>
      </c>
      <c r="J99" s="115">
        <f>Zalabér!J65</f>
        <v>51</v>
      </c>
      <c r="K99" s="35">
        <f>Zalabér!K65</f>
        <v>0</v>
      </c>
      <c r="L99" s="105">
        <f>Zalabér!L65</f>
        <v>45658</v>
      </c>
      <c r="M99" s="105">
        <f>Zalabér!M65</f>
        <v>46022</v>
      </c>
      <c r="N99" s="37" t="str">
        <f>Zalabér!N65</f>
        <v>közép</v>
      </c>
      <c r="O99" s="1">
        <f>Zalabér!O65</f>
        <v>0</v>
      </c>
      <c r="P99" s="2">
        <f>Zalabér!P65</f>
        <v>0</v>
      </c>
      <c r="Q99" s="2">
        <f>Zalabér!Q65</f>
        <v>0</v>
      </c>
      <c r="R99" s="2">
        <f>Zalabér!R65</f>
        <v>0</v>
      </c>
      <c r="S99" s="120">
        <f>Batyk!S66+Pakod!S66+Zalabér!S65+Zalaszentgrót!S85+Zalavég!S67</f>
        <v>750</v>
      </c>
      <c r="T99" s="3">
        <f>Zalabér!T65</f>
        <v>0</v>
      </c>
      <c r="U99" s="3">
        <f>Zalabér!U65</f>
        <v>0</v>
      </c>
      <c r="V99" s="3">
        <f>Zalabér!V65</f>
        <v>0</v>
      </c>
      <c r="W99" s="3">
        <f>Zalabér!W65</f>
        <v>0</v>
      </c>
      <c r="X99" s="3">
        <f>Zalabér!X65</f>
        <v>0</v>
      </c>
      <c r="Y99" s="3">
        <f>Zalabér!Y65</f>
        <v>0</v>
      </c>
      <c r="Z99" s="3">
        <f>Zalabér!Z65</f>
        <v>0</v>
      </c>
      <c r="AA99" s="3">
        <f>Zalabér!AA65</f>
        <v>0</v>
      </c>
      <c r="AB99" s="3">
        <f>Zalabér!AB65</f>
        <v>0</v>
      </c>
      <c r="AC99" s="4">
        <f>Zalabér!AC65</f>
        <v>0</v>
      </c>
    </row>
    <row r="100" spans="1:29" ht="60" x14ac:dyDescent="0.25">
      <c r="A100" s="238">
        <f>Zalabér!A66</f>
        <v>100</v>
      </c>
      <c r="B100" s="31">
        <f>Zalabér!B66</f>
        <v>0</v>
      </c>
      <c r="C100" s="65" t="str">
        <f>Zalabér!C66</f>
        <v>Zalabér 3.</v>
      </c>
      <c r="D100" s="65" t="str">
        <f>Zalabér!D66</f>
        <v>Gépészeti felújítás1-6</v>
      </c>
      <c r="E100" s="34" t="str">
        <f>Zalabér!E66</f>
        <v>A gépészeti szerelvények, műszaki állapota miatt gyakori a meghibásodás.</v>
      </c>
      <c r="F100" s="34" t="str">
        <f>Zalabér!F66</f>
        <v>A folyamatos szennyvíztovábbítás biztosítása, szennyvízkiömlések megelőzése.</v>
      </c>
      <c r="G100" s="34" t="str">
        <f>Zalabér!G66</f>
        <v>Megfelelő hatékonyságú technológia. A gépészeti funkciókat kifogástalanul ellátó szerelvények.</v>
      </c>
      <c r="H100" s="35">
        <f>Zalabér!H66</f>
        <v>0</v>
      </c>
      <c r="I100" s="114" t="str">
        <f>Zalabér!I66</f>
        <v>Zalaszentgrót osztatlan közös</v>
      </c>
      <c r="J100" s="115">
        <f>Zalabér!J66</f>
        <v>116</v>
      </c>
      <c r="K100" s="35">
        <f>Zalabér!K66</f>
        <v>0</v>
      </c>
      <c r="L100" s="105">
        <f>Zalabér!L66</f>
        <v>45658</v>
      </c>
      <c r="M100" s="105">
        <f>Zalabér!M66</f>
        <v>46022</v>
      </c>
      <c r="N100" s="37" t="str">
        <f>Zalabér!N66</f>
        <v>közép</v>
      </c>
      <c r="O100" s="1">
        <f>Zalabér!O66</f>
        <v>0</v>
      </c>
      <c r="P100" s="2">
        <f>Zalabér!P66</f>
        <v>0</v>
      </c>
      <c r="Q100" s="2">
        <f>Zalabér!Q66</f>
        <v>0</v>
      </c>
      <c r="R100" s="2">
        <f>Zalabér!R66</f>
        <v>0</v>
      </c>
      <c r="S100" s="120">
        <f>Batyk!S67+Pakod!S67+Zalabér!S66+Zalaszentgrót!S86+Zalavég!S68</f>
        <v>1700</v>
      </c>
      <c r="T100" s="3">
        <f>Zalabér!T66</f>
        <v>0</v>
      </c>
      <c r="U100" s="3">
        <f>Zalabér!U66</f>
        <v>0</v>
      </c>
      <c r="V100" s="3">
        <f>Zalabér!V66</f>
        <v>0</v>
      </c>
      <c r="W100" s="3">
        <f>Zalabér!W66</f>
        <v>0</v>
      </c>
      <c r="X100" s="3">
        <f>Zalabér!X66</f>
        <v>0</v>
      </c>
      <c r="Y100" s="3">
        <f>Zalabér!Y66</f>
        <v>0</v>
      </c>
      <c r="Z100" s="3">
        <f>Zalabér!Z66</f>
        <v>0</v>
      </c>
      <c r="AA100" s="3">
        <f>Zalabér!AA66</f>
        <v>0</v>
      </c>
      <c r="AB100" s="3">
        <f>Zalabér!AB66</f>
        <v>0</v>
      </c>
      <c r="AC100" s="4">
        <f>Zalabér!AC66</f>
        <v>0</v>
      </c>
    </row>
    <row r="101" spans="1:29" ht="60" x14ac:dyDescent="0.25">
      <c r="A101" s="238">
        <f>Zalavég!A69</f>
        <v>101</v>
      </c>
      <c r="B101" s="31">
        <f>Zalavég!B69</f>
        <v>0</v>
      </c>
      <c r="C101" s="65" t="str">
        <f>Zalavég!C69</f>
        <v>Zalavég 1.</v>
      </c>
      <c r="D101" s="65" t="str">
        <f>Zalavég!D69</f>
        <v>Szivattyú csere (FLYGT 3085)</v>
      </c>
      <c r="E101" s="34" t="str">
        <f>Zalavég!E69</f>
        <v>A szivattyú kora, műszaki állapota miatt fennáll a meghibásodás veszélye.</v>
      </c>
      <c r="F101" s="34" t="str">
        <f>Zalavég!F69</f>
        <v>A folyamatos szennyvíztovábbítás biztosítása, szennyvízkiömlések megelőzése.</v>
      </c>
      <c r="G101" s="34" t="str">
        <f>Zalavég!G69</f>
        <v>Megfelelő hatékonyságú technológia. A gépészeti funkciókat kifogástalanul ellátó szerelvények.</v>
      </c>
      <c r="H101" s="35">
        <f>Zalavég!H69</f>
        <v>0</v>
      </c>
      <c r="I101" s="114" t="str">
        <f>Zalavég!I69</f>
        <v>Zalaszentgrót osztatlan közös</v>
      </c>
      <c r="J101" s="115">
        <f>Zalavég!J69</f>
        <v>24</v>
      </c>
      <c r="K101" s="35">
        <f>Zalavég!K69</f>
        <v>0</v>
      </c>
      <c r="L101" s="105">
        <f>Zalavég!L69</f>
        <v>45658</v>
      </c>
      <c r="M101" s="105">
        <f>Zalavég!M69</f>
        <v>46022</v>
      </c>
      <c r="N101" s="37" t="str">
        <f>Zalavég!N69</f>
        <v>közép</v>
      </c>
      <c r="O101" s="1">
        <f>Zalavég!O69</f>
        <v>0</v>
      </c>
      <c r="P101" s="2">
        <f>Zalavég!P69</f>
        <v>0</v>
      </c>
      <c r="Q101" s="2">
        <f>Zalavég!Q69</f>
        <v>0</v>
      </c>
      <c r="R101" s="2">
        <f>Zalavég!R69</f>
        <v>0</v>
      </c>
      <c r="S101" s="120">
        <f>Batyk!S68+Pakod!S68+Zalabér!S67+Zalaszentgrót!S87+Zalavég!S69</f>
        <v>750</v>
      </c>
      <c r="T101" s="3">
        <f>Zalavég!T69</f>
        <v>0</v>
      </c>
      <c r="U101" s="3">
        <f>Zalavég!U69</f>
        <v>0</v>
      </c>
      <c r="V101" s="3">
        <f>Zalavég!V69</f>
        <v>0</v>
      </c>
      <c r="W101" s="3">
        <f>Zalavég!W69</f>
        <v>0</v>
      </c>
      <c r="X101" s="3">
        <f>Zalavég!X69</f>
        <v>0</v>
      </c>
      <c r="Y101" s="3">
        <f>Zalavég!Y69</f>
        <v>0</v>
      </c>
      <c r="Z101" s="3">
        <f>Zalavég!Z69</f>
        <v>0</v>
      </c>
      <c r="AA101" s="3">
        <f>Zalavég!AA69</f>
        <v>0</v>
      </c>
      <c r="AB101" s="3">
        <f>Zalavég!AB69</f>
        <v>0</v>
      </c>
      <c r="AC101" s="4">
        <f>Zalavég!AC69</f>
        <v>0</v>
      </c>
    </row>
    <row r="102" spans="1:29" ht="60" x14ac:dyDescent="0.25">
      <c r="A102" s="238">
        <f>Zalavég!A70</f>
        <v>102</v>
      </c>
      <c r="B102" s="31">
        <f>Zalavég!B70</f>
        <v>0</v>
      </c>
      <c r="C102" s="65" t="str">
        <f>Zalavég!C70</f>
        <v>Zalavég 1.</v>
      </c>
      <c r="D102" s="65" t="str">
        <f>Zalavég!D70</f>
        <v>Gépészeti felújítás1-6</v>
      </c>
      <c r="E102" s="34" t="str">
        <f>Zalavég!E70</f>
        <v>A gépészeti szerelvények, műszaki állapota miatt gyakori a meghibásodás.</v>
      </c>
      <c r="F102" s="34" t="str">
        <f>Zalavég!F70</f>
        <v>A folyamatos szennyvíztovábbítás biztosítása, szennyvízkiömlések megelőzése.</v>
      </c>
      <c r="G102" s="34" t="str">
        <f>Zalavég!G70</f>
        <v>Megfelelő hatékonyságú technológia. A gépészeti funkciókat kifogástalanul ellátó szerelvények.</v>
      </c>
      <c r="H102" s="35">
        <f>Zalavég!H70</f>
        <v>0</v>
      </c>
      <c r="I102" s="114" t="str">
        <f>Zalavég!I70</f>
        <v>Zalaszentgrót osztatlan közös</v>
      </c>
      <c r="J102" s="115">
        <f>Zalavég!J70</f>
        <v>54</v>
      </c>
      <c r="K102" s="35">
        <f>Zalavég!K70</f>
        <v>0</v>
      </c>
      <c r="L102" s="105">
        <f>Zalavég!L70</f>
        <v>45658</v>
      </c>
      <c r="M102" s="105">
        <f>Zalavég!M70</f>
        <v>46022</v>
      </c>
      <c r="N102" s="37" t="str">
        <f>Zalavég!N70</f>
        <v>közép</v>
      </c>
      <c r="O102" s="1">
        <f>Zalavég!O70</f>
        <v>0</v>
      </c>
      <c r="P102" s="2">
        <f>Zalavég!P70</f>
        <v>0</v>
      </c>
      <c r="Q102" s="2">
        <f>Zalavég!Q70</f>
        <v>0</v>
      </c>
      <c r="R102" s="2">
        <f>Zalavég!R70</f>
        <v>0</v>
      </c>
      <c r="S102" s="120">
        <f>Batyk!S69+Pakod!S69+Zalabér!S68+Zalaszentgrót!S88+Zalavég!S70</f>
        <v>1700</v>
      </c>
      <c r="T102" s="3">
        <f>Zalavég!T70</f>
        <v>0</v>
      </c>
      <c r="U102" s="3">
        <f>Zalavég!U70</f>
        <v>0</v>
      </c>
      <c r="V102" s="3">
        <f>Zalavég!V70</f>
        <v>0</v>
      </c>
      <c r="W102" s="3">
        <f>Zalavég!W70</f>
        <v>0</v>
      </c>
      <c r="X102" s="3">
        <f>Zalavég!X70</f>
        <v>0</v>
      </c>
      <c r="Y102" s="3">
        <f>Zalavég!Y70</f>
        <v>0</v>
      </c>
      <c r="Z102" s="3">
        <f>Zalavég!Z70</f>
        <v>0</v>
      </c>
      <c r="AA102" s="3">
        <f>Zalavég!AA70</f>
        <v>0</v>
      </c>
      <c r="AB102" s="3">
        <f>Zalavég!AB70</f>
        <v>0</v>
      </c>
      <c r="AC102" s="4">
        <f>Zalavég!AC70</f>
        <v>0</v>
      </c>
    </row>
    <row r="103" spans="1:29" ht="60" x14ac:dyDescent="0.25">
      <c r="A103" s="238">
        <f>Batyk!A70</f>
        <v>124</v>
      </c>
      <c r="B103" s="31">
        <f>Batyk!B70</f>
        <v>0</v>
      </c>
      <c r="C103" s="65" t="str">
        <f>Batyk!C70</f>
        <v>Batyk 1.</v>
      </c>
      <c r="D103" s="65" t="str">
        <f>Batyk!D70</f>
        <v>Szivattyú csere (FLYGT 3085)</v>
      </c>
      <c r="E103" s="34" t="str">
        <f>Batyk!E70</f>
        <v>A szivattyú kora, műszaki állapota miatt fennáll a meghibásodás veszélye.</v>
      </c>
      <c r="F103" s="34" t="str">
        <f>Batyk!F70</f>
        <v>A folyamatos szennyvíztovábbítás biztosítása, szennyvízkiömlések megelőzése.</v>
      </c>
      <c r="G103" s="34" t="str">
        <f>Batyk!G70</f>
        <v>Megfelelő hatékonyságú technológia. A gépészeti funkciókat kifogástalanul ellátó szerelvények.</v>
      </c>
      <c r="H103" s="35">
        <f>Batyk!H70</f>
        <v>0</v>
      </c>
      <c r="I103" s="114" t="str">
        <f>Batyk!I70</f>
        <v>Zalaszentgrót osztatlan közös</v>
      </c>
      <c r="J103" s="115">
        <f>Batyk!J70</f>
        <v>24</v>
      </c>
      <c r="K103" s="35">
        <f>Batyk!K70</f>
        <v>0</v>
      </c>
      <c r="L103" s="105">
        <f>Batyk!L70</f>
        <v>46023</v>
      </c>
      <c r="M103" s="105">
        <f>Batyk!M70</f>
        <v>46387</v>
      </c>
      <c r="N103" s="37" t="str">
        <f>Batyk!N70</f>
        <v>hosszú</v>
      </c>
      <c r="O103" s="1">
        <f>Batyk!O70</f>
        <v>0</v>
      </c>
      <c r="P103" s="2">
        <f>Batyk!P70</f>
        <v>0</v>
      </c>
      <c r="Q103" s="2">
        <f>Batyk!Q70</f>
        <v>0</v>
      </c>
      <c r="R103" s="2">
        <f>Batyk!R70</f>
        <v>0</v>
      </c>
      <c r="S103" s="120">
        <f>Batyk!S70+Pakod!S70+Zalabér!S69+Zalaszentgrót!S89+Zalavég!S71</f>
        <v>0</v>
      </c>
      <c r="T103" s="3">
        <f>Batyk!T70+Pakod!T70+Zalabér!T69+Zalaszentgrót!T89+Zalavég!T71</f>
        <v>750</v>
      </c>
      <c r="U103" s="3">
        <f>Batyk!U70</f>
        <v>0</v>
      </c>
      <c r="V103" s="3">
        <f>Batyk!V70</f>
        <v>0</v>
      </c>
      <c r="W103" s="3">
        <f>Batyk!W70</f>
        <v>0</v>
      </c>
      <c r="X103" s="3">
        <f>Batyk!X70</f>
        <v>0</v>
      </c>
      <c r="Y103" s="3">
        <f>Batyk!Y70</f>
        <v>0</v>
      </c>
      <c r="Z103" s="3">
        <f>Batyk!Z70</f>
        <v>0</v>
      </c>
      <c r="AA103" s="3">
        <f>Batyk!AA70</f>
        <v>0</v>
      </c>
      <c r="AB103" s="3">
        <f>Batyk!AB70</f>
        <v>0</v>
      </c>
      <c r="AC103" s="4">
        <f>Batyk!AC70</f>
        <v>0</v>
      </c>
    </row>
    <row r="104" spans="1:29" ht="60" x14ac:dyDescent="0.25">
      <c r="A104" s="238">
        <f>Pakod!A71</f>
        <v>125</v>
      </c>
      <c r="B104" s="31">
        <f>Pakod!B71</f>
        <v>0</v>
      </c>
      <c r="C104" s="65" t="str">
        <f>Pakod!C71</f>
        <v>Pakod 2.</v>
      </c>
      <c r="D104" s="65" t="str">
        <f>Pakod!D71</f>
        <v>Szivattyú csere (FLYGT 3127)</v>
      </c>
      <c r="E104" s="34" t="str">
        <f>Pakod!E71</f>
        <v>A szivattyú kora, műszaki állapota miatt fennáll a meghibásodás veszélye.</v>
      </c>
      <c r="F104" s="34" t="str">
        <f>Pakod!F71</f>
        <v>A folyamatos szennyvíztovábbítás biztosítása, szennyvízkiömlések megelőzése.</v>
      </c>
      <c r="G104" s="34" t="str">
        <f>Pakod!G71</f>
        <v>Megfelelő hatékonyságú technológia. A gépészeti funkciókat kifogástalanul ellátó szerelvények.</v>
      </c>
      <c r="H104" s="35">
        <f>Pakod!H71</f>
        <v>0</v>
      </c>
      <c r="I104" s="114" t="str">
        <f>Pakod!I71</f>
        <v>Zalaszentgrót osztatlan közös</v>
      </c>
      <c r="J104" s="115">
        <f>Pakod!J71</f>
        <v>250</v>
      </c>
      <c r="K104" s="35">
        <f>Pakod!K71</f>
        <v>0</v>
      </c>
      <c r="L104" s="105">
        <f>Pakod!L71</f>
        <v>46023</v>
      </c>
      <c r="M104" s="105">
        <f>Pakod!M71</f>
        <v>46387</v>
      </c>
      <c r="N104" s="37" t="str">
        <f>Pakod!N71</f>
        <v>hosszú</v>
      </c>
      <c r="O104" s="1">
        <f>Pakod!O71</f>
        <v>0</v>
      </c>
      <c r="P104" s="2">
        <f>Pakod!P71</f>
        <v>0</v>
      </c>
      <c r="Q104" s="2">
        <f>Pakod!Q71</f>
        <v>0</v>
      </c>
      <c r="R104" s="2">
        <f>Pakod!R71</f>
        <v>0</v>
      </c>
      <c r="S104" s="120">
        <f>Pakod!S71</f>
        <v>0</v>
      </c>
      <c r="T104" s="3">
        <f>Batyk!T71+Pakod!T71+Zalabér!T70+Zalaszentgrót!T90+Zalavég!T72</f>
        <v>1449</v>
      </c>
      <c r="U104" s="3">
        <f>Pakod!U71</f>
        <v>0</v>
      </c>
      <c r="V104" s="3">
        <f>Pakod!V71</f>
        <v>0</v>
      </c>
      <c r="W104" s="3">
        <f>Pakod!W71</f>
        <v>0</v>
      </c>
      <c r="X104" s="3">
        <f>Pakod!X71</f>
        <v>0</v>
      </c>
      <c r="Y104" s="3">
        <f>Pakod!Y71</f>
        <v>0</v>
      </c>
      <c r="Z104" s="3">
        <f>Pakod!Z71</f>
        <v>0</v>
      </c>
      <c r="AA104" s="3">
        <f>Pakod!AA71</f>
        <v>0</v>
      </c>
      <c r="AB104" s="3">
        <f>Pakod!AB71</f>
        <v>0</v>
      </c>
      <c r="AC104" s="4">
        <f>Pakod!AC71</f>
        <v>0</v>
      </c>
    </row>
    <row r="105" spans="1:29" ht="60" x14ac:dyDescent="0.25">
      <c r="A105" s="238">
        <f>Zalaszentgrót!A91</f>
        <v>126</v>
      </c>
      <c r="B105" s="31">
        <f>Zalaszentgrót!B91</f>
        <v>0</v>
      </c>
      <c r="C105" s="65" t="str">
        <f>Zalaszentgrót!C91</f>
        <v>Zalaszentgrót Zalaudvarnok 2.</v>
      </c>
      <c r="D105" s="65" t="str">
        <f>Zalaszentgrót!D91</f>
        <v>Szivattyú csere (FLYGT 3057)</v>
      </c>
      <c r="E105" s="34" t="str">
        <f>Zalaszentgrót!E91</f>
        <v>A szivattyú kora, műszaki állapota miatt fennáll a meghibásodás veszélye.</v>
      </c>
      <c r="F105" s="34" t="str">
        <f>Zalaszentgrót!F91</f>
        <v>A folyamatos szennyvíztovábbítás biztosítása, szennyvízkiömlések megelőzése.</v>
      </c>
      <c r="G105" s="34" t="str">
        <f>Zalaszentgrót!G91</f>
        <v>Megfelelő hatékonyságú technológia. A gépészeti funkciókat kifogástalanul ellátó szerelvények.</v>
      </c>
      <c r="H105" s="35">
        <f>Zalaszentgrót!H91</f>
        <v>0</v>
      </c>
      <c r="I105" s="114" t="str">
        <f>Zalaszentgrót!I91</f>
        <v>Zalaszentgrót osztatlan közös</v>
      </c>
      <c r="J105" s="115">
        <f>Zalaszentgrót!J91</f>
        <v>140</v>
      </c>
      <c r="K105" s="35">
        <f>Zalaszentgrót!K91</f>
        <v>0</v>
      </c>
      <c r="L105" s="105">
        <f>Zalaszentgrót!L91</f>
        <v>46023</v>
      </c>
      <c r="M105" s="105">
        <f>Zalaszentgrót!M91</f>
        <v>46387</v>
      </c>
      <c r="N105" s="37" t="str">
        <f>Zalaszentgrót!N91</f>
        <v>hosszú</v>
      </c>
      <c r="O105" s="1">
        <f>Zalaszentgrót!O91</f>
        <v>0</v>
      </c>
      <c r="P105" s="2">
        <f>Zalaszentgrót!P91</f>
        <v>0</v>
      </c>
      <c r="Q105" s="2">
        <f>Zalaszentgrót!Q91</f>
        <v>0</v>
      </c>
      <c r="R105" s="2">
        <f>Zalaszentgrót!R91</f>
        <v>0</v>
      </c>
      <c r="S105" s="120">
        <f>Zalaszentgrót!S91</f>
        <v>0</v>
      </c>
      <c r="T105" s="3">
        <f>Batyk!T72+Pakod!T72+Zalabér!T71+Zalaszentgrót!T91+Zalavég!T73</f>
        <v>307</v>
      </c>
      <c r="U105" s="3">
        <f>Zalaszentgrót!U91</f>
        <v>0</v>
      </c>
      <c r="V105" s="3">
        <f>Zalaszentgrót!V91</f>
        <v>0</v>
      </c>
      <c r="W105" s="3">
        <f>Zalaszentgrót!W91</f>
        <v>0</v>
      </c>
      <c r="X105" s="3">
        <f>Zalaszentgrót!X91</f>
        <v>0</v>
      </c>
      <c r="Y105" s="3">
        <f>Zalaszentgrót!Y91</f>
        <v>0</v>
      </c>
      <c r="Z105" s="3">
        <f>Zalaszentgrót!Z91</f>
        <v>0</v>
      </c>
      <c r="AA105" s="3">
        <f>Zalaszentgrót!AA91</f>
        <v>0</v>
      </c>
      <c r="AB105" s="3">
        <f>Zalaszentgrót!AB91</f>
        <v>0</v>
      </c>
      <c r="AC105" s="4">
        <f>Zalaszentgrót!AC91</f>
        <v>0</v>
      </c>
    </row>
    <row r="106" spans="1:29" ht="60" x14ac:dyDescent="0.25">
      <c r="A106" s="238">
        <f>Zalaszentgrót!A92</f>
        <v>127</v>
      </c>
      <c r="B106" s="31">
        <f>Zalaszentgrót!B92</f>
        <v>0</v>
      </c>
      <c r="C106" s="65" t="str">
        <f>Zalaszentgrót!C92</f>
        <v>Zalaszentgrót Zalaudvarnok 2.</v>
      </c>
      <c r="D106" s="65" t="str">
        <f>Zalaszentgrót!D92</f>
        <v>Gépészeti felújítás1-6</v>
      </c>
      <c r="E106" s="34" t="str">
        <f>Zalaszentgrót!E92</f>
        <v>A gépészeti szerelvények, műszaki állapota miatt gyakori a meghibásodás.</v>
      </c>
      <c r="F106" s="34" t="str">
        <f>Zalaszentgrót!F92</f>
        <v>A folyamatos szennyvíztovábbítás biztosítása, szennyvízkiömlések megelőzése.</v>
      </c>
      <c r="G106" s="34" t="str">
        <f>Zalaszentgrót!G92</f>
        <v>Megfelelő hatékonyságú technológia. A gépészeti funkciókat kifogástalanul ellátó szerelvények.</v>
      </c>
      <c r="H106" s="35">
        <f>Zalaszentgrót!H92</f>
        <v>0</v>
      </c>
      <c r="I106" s="114" t="str">
        <f>Zalaszentgrót!I92</f>
        <v>Zalaszentgrót osztatlan közös</v>
      </c>
      <c r="J106" s="115">
        <f>Zalaszentgrót!J92</f>
        <v>795</v>
      </c>
      <c r="K106" s="35">
        <f>Zalaszentgrót!K92</f>
        <v>0</v>
      </c>
      <c r="L106" s="105">
        <f>Zalaszentgrót!L92</f>
        <v>46023</v>
      </c>
      <c r="M106" s="105">
        <f>Zalaszentgrót!M92</f>
        <v>46387</v>
      </c>
      <c r="N106" s="37" t="str">
        <f>Zalaszentgrót!N92</f>
        <v>hosszú</v>
      </c>
      <c r="O106" s="1">
        <f>Zalaszentgrót!O92</f>
        <v>0</v>
      </c>
      <c r="P106" s="2">
        <f>Zalaszentgrót!P92</f>
        <v>0</v>
      </c>
      <c r="Q106" s="2">
        <f>Zalaszentgrót!Q92</f>
        <v>0</v>
      </c>
      <c r="R106" s="2">
        <f>Zalaszentgrót!R92</f>
        <v>0</v>
      </c>
      <c r="S106" s="120">
        <f>Zalaszentgrót!S92</f>
        <v>0</v>
      </c>
      <c r="T106" s="3">
        <f>Batyk!T73+Pakod!T73+Zalabér!T72+Zalaszentgrót!T92+Zalavég!T74</f>
        <v>1738</v>
      </c>
      <c r="U106" s="3">
        <f>Zalaszentgrót!U92</f>
        <v>0</v>
      </c>
      <c r="V106" s="3">
        <f>Zalaszentgrót!V92</f>
        <v>0</v>
      </c>
      <c r="W106" s="3">
        <f>Zalaszentgrót!W92</f>
        <v>0</v>
      </c>
      <c r="X106" s="3">
        <f>Zalaszentgrót!X92</f>
        <v>0</v>
      </c>
      <c r="Y106" s="3">
        <f>Zalaszentgrót!Y92</f>
        <v>0</v>
      </c>
      <c r="Z106" s="3">
        <f>Zalaszentgrót!Z92</f>
        <v>0</v>
      </c>
      <c r="AA106" s="3">
        <f>Zalaszentgrót!AA92</f>
        <v>0</v>
      </c>
      <c r="AB106" s="3">
        <f>Zalaszentgrót!AB92</f>
        <v>0</v>
      </c>
      <c r="AC106" s="4">
        <f>Zalaszentgrót!AC92</f>
        <v>0</v>
      </c>
    </row>
    <row r="107" spans="1:29" ht="60" x14ac:dyDescent="0.25">
      <c r="A107" s="238">
        <f>Batyk!A82</f>
        <v>128</v>
      </c>
      <c r="B107" s="31">
        <f>Batyk!B82</f>
        <v>0</v>
      </c>
      <c r="C107" s="65" t="str">
        <f>Batyk!C82</f>
        <v>Batyk</v>
      </c>
      <c r="D107" s="65" t="str">
        <f>Batyk!D82</f>
        <v>átemelő akna gépészeti rekonstrukció (1-6)</v>
      </c>
      <c r="E107" s="34" t="str">
        <f>Batyk!E82</f>
        <v>A gépészeti szerelvények, műszaki állapota miatt gyakori a meghibásodás.</v>
      </c>
      <c r="F107" s="34" t="str">
        <f>Batyk!F82</f>
        <v>A folyamatos szennyvíztovábbítás biztosítása, szennyvízkiömlések megelőzése.</v>
      </c>
      <c r="G107" s="34" t="str">
        <f>Batyk!G82</f>
        <v>Megfelelő hatékonyságú technológia. A gépészeti funkciókat kifogástalanul ellátó szerelvények.</v>
      </c>
      <c r="H107" s="35">
        <f>Batyk!H82</f>
        <v>0</v>
      </c>
      <c r="I107" s="114" t="str">
        <f>Batyk!I82</f>
        <v>Zalaszentgrót osztatlan közös</v>
      </c>
      <c r="J107" s="115">
        <f>Batyk!J82</f>
        <v>270</v>
      </c>
      <c r="K107" s="35">
        <f>Batyk!K82</f>
        <v>0</v>
      </c>
      <c r="L107" s="105">
        <f>Batyk!L82</f>
        <v>46023</v>
      </c>
      <c r="M107" s="105">
        <f>Batyk!M82</f>
        <v>49674</v>
      </c>
      <c r="N107" s="37" t="str">
        <f>Batyk!N82</f>
        <v>hosszú</v>
      </c>
      <c r="O107" s="1">
        <f>Batyk!O82</f>
        <v>0</v>
      </c>
      <c r="P107" s="2">
        <f>Batyk!P82+Pakod!P82+Zalabér!P81+Zalaszentgrót!P103+Zalavég!P83</f>
        <v>0</v>
      </c>
      <c r="Q107" s="2">
        <f>Batyk!Q82+Pakod!Q82+Zalabér!Q81+Zalaszentgrót!Q103+Zalavég!Q83</f>
        <v>0</v>
      </c>
      <c r="R107" s="2">
        <f>Batyk!R82+Pakod!R82+Zalabér!R81+Zalaszentgrót!R103+Zalavég!R83</f>
        <v>0</v>
      </c>
      <c r="S107" s="120">
        <f>Batyk!S82+Pakod!S82+Zalabér!S81+Zalaszentgrót!S103+Zalavég!S83</f>
        <v>0</v>
      </c>
      <c r="T107" s="3">
        <f>Batyk!T82+Pakod!T82+Zalabér!T81+Zalaszentgrót!T103+Zalavég!T83</f>
        <v>322</v>
      </c>
      <c r="U107" s="3">
        <f>Batyk!U82+Pakod!U82+Zalabér!U81+Zalaszentgrót!U103+Zalavég!U83</f>
        <v>322</v>
      </c>
      <c r="V107" s="3">
        <f>Batyk!V82+Pakod!V82+Zalabér!V81+Zalaszentgrót!V103+Zalavég!V83</f>
        <v>322</v>
      </c>
      <c r="W107" s="3">
        <f>Batyk!W82+Pakod!W82+Zalabér!W81+Zalaszentgrót!W103+Zalavég!W83</f>
        <v>322</v>
      </c>
      <c r="X107" s="3">
        <f>Batyk!X82+Pakod!X82+Zalabér!X81+Zalaszentgrót!X103+Zalavég!X83</f>
        <v>322</v>
      </c>
      <c r="Y107" s="3">
        <f>Batyk!Y82+Pakod!Y82+Zalabér!Y81+Zalaszentgrót!Y103+Zalavég!Y83</f>
        <v>322</v>
      </c>
      <c r="Z107" s="3">
        <f>Batyk!Z82+Pakod!Z82+Zalabér!Z81+Zalaszentgrót!Z103+Zalavég!Z83</f>
        <v>322</v>
      </c>
      <c r="AA107" s="3">
        <f>Batyk!AA82+Pakod!AA82+Zalabér!AA81+Zalaszentgrót!AA103+Zalavég!AA83</f>
        <v>322</v>
      </c>
      <c r="AB107" s="3">
        <f>Batyk!AB82+Pakod!AB82+Zalabér!AB81+Zalaszentgrót!AB103+Zalavég!AB83</f>
        <v>322</v>
      </c>
      <c r="AC107" s="4">
        <f>Batyk!AC82+Pakod!AC82+Zalabér!AC81+Zalaszentgrót!AC103+Zalavég!AC83</f>
        <v>322</v>
      </c>
    </row>
    <row r="108" spans="1:29" ht="60" x14ac:dyDescent="0.25">
      <c r="A108" s="238">
        <f>Batyk!A84</f>
        <v>129</v>
      </c>
      <c r="B108" s="31">
        <f>Batyk!B84</f>
        <v>0</v>
      </c>
      <c r="C108" s="65" t="str">
        <f>Batyk!C84</f>
        <v>Batyk</v>
      </c>
      <c r="D108" s="65" t="str">
        <f>Batyk!D84</f>
        <v>HBA akna gépészeti rekonstrukció (1-6)</v>
      </c>
      <c r="E108" s="34" t="str">
        <f>Batyk!E84</f>
        <v>A gépészeti szerelvények, műszaki állapota miatt gyakori a meghibásodás.</v>
      </c>
      <c r="F108" s="34" t="str">
        <f>Batyk!F84</f>
        <v>A folyamatos szennyvíztovábbítás biztosítása, szennyvízkiömlések megelőzése.</v>
      </c>
      <c r="G108" s="34" t="str">
        <f>Batyk!G84</f>
        <v>Megfelelő hatékonyságú technológia. A gépészeti funkciókat kifogástalanul ellátó szerelvények.</v>
      </c>
      <c r="H108" s="35">
        <f>Batyk!H84</f>
        <v>0</v>
      </c>
      <c r="I108" s="114" t="str">
        <f>Batyk!I84</f>
        <v>Zalaszentgrót osztatlan közös</v>
      </c>
      <c r="J108" s="115">
        <f>Batyk!J84</f>
        <v>270</v>
      </c>
      <c r="K108" s="35">
        <f>Batyk!K84</f>
        <v>0</v>
      </c>
      <c r="L108" s="105">
        <f>Batyk!L84</f>
        <v>46023</v>
      </c>
      <c r="M108" s="105">
        <f>Batyk!M84</f>
        <v>49674</v>
      </c>
      <c r="N108" s="37" t="str">
        <f>Batyk!N84</f>
        <v>hosszú</v>
      </c>
      <c r="O108" s="1">
        <f>Batyk!O84</f>
        <v>0</v>
      </c>
      <c r="P108" s="2">
        <f>Batyk!P84+Pakod!P84+Zalabér!P83+Zalaszentgrót!P105+Zalavég!P85</f>
        <v>0</v>
      </c>
      <c r="Q108" s="2">
        <f>Batyk!Q84+Pakod!Q84+Zalabér!Q83+Zalaszentgrót!Q105+Zalavég!Q85</f>
        <v>0</v>
      </c>
      <c r="R108" s="2">
        <f>Batyk!R84+Pakod!R84+Zalabér!R83+Zalaszentgrót!R105+Zalavég!R85</f>
        <v>0</v>
      </c>
      <c r="S108" s="120">
        <f>Batyk!S84+Pakod!S84+Zalabér!S83+Zalaszentgrót!S105+Zalavég!S85</f>
        <v>0</v>
      </c>
      <c r="T108" s="3">
        <f>Batyk!T84+Pakod!T84+Zalabér!T83+Zalaszentgrót!T105+Zalavég!T85</f>
        <v>322</v>
      </c>
      <c r="U108" s="3">
        <f>Batyk!U84+Pakod!U84+Zalabér!U83+Zalaszentgrót!U105+Zalavég!U85</f>
        <v>321</v>
      </c>
      <c r="V108" s="3">
        <f>Batyk!V84+Pakod!V84+Zalabér!V83+Zalaszentgrót!V105+Zalavég!V85</f>
        <v>322</v>
      </c>
      <c r="W108" s="3">
        <f>Batyk!W84+Pakod!W84+Zalabér!W83+Zalaszentgrót!W105+Zalavég!W85</f>
        <v>321</v>
      </c>
      <c r="X108" s="3">
        <f>Batyk!X84+Pakod!X84+Zalabér!X83+Zalaszentgrót!X105+Zalavég!X85</f>
        <v>322</v>
      </c>
      <c r="Y108" s="3">
        <f>Batyk!Y84+Pakod!Y84+Zalabér!Y83+Zalaszentgrót!Y105+Zalavég!Y85</f>
        <v>321</v>
      </c>
      <c r="Z108" s="3">
        <f>Batyk!Z84+Pakod!Z84+Zalabér!Z83+Zalaszentgrót!Z105+Zalavég!Z85</f>
        <v>322</v>
      </c>
      <c r="AA108" s="3">
        <f>Batyk!AA84+Pakod!AA84+Zalabér!AA83+Zalaszentgrót!AA105+Zalavég!AA85</f>
        <v>321</v>
      </c>
      <c r="AB108" s="3">
        <f>Batyk!AB84+Pakod!AB84+Zalabér!AB83+Zalaszentgrót!AB105+Zalavég!AB85</f>
        <v>322</v>
      </c>
      <c r="AC108" s="4">
        <f>Batyk!AC84+Pakod!AC84+Zalabér!AC83+Zalaszentgrót!AC105+Zalavég!AC85</f>
        <v>321</v>
      </c>
    </row>
    <row r="109" spans="1:29" ht="60" x14ac:dyDescent="0.25">
      <c r="A109" s="238">
        <f>Pakod!A86</f>
        <v>130</v>
      </c>
      <c r="B109" s="31">
        <f>Pakod!B86</f>
        <v>0</v>
      </c>
      <c r="C109" s="65" t="str">
        <f>Pakod!C86</f>
        <v>Pakod</v>
      </c>
      <c r="D109" s="65" t="str">
        <f>Pakod!D86</f>
        <v>átemelő akna gépészeti rekonstrukció (1-6)</v>
      </c>
      <c r="E109" s="34" t="str">
        <f>Pakod!E86</f>
        <v>A gépészeti szerelvények, műszaki állapota miatt gyakori a meghibásodás.</v>
      </c>
      <c r="F109" s="34" t="str">
        <f>Pakod!F86</f>
        <v>A folyamatos szennyvíztovábbítás biztosítása, szennyvízkiömlések megelőzése.</v>
      </c>
      <c r="G109" s="34" t="str">
        <f>Pakod!G86</f>
        <v>Megfelelő hatékonyságú technológia. A gépészeti funkciókat kifogástalanul ellátó szerelvények.</v>
      </c>
      <c r="H109" s="35">
        <f>Pakod!H86</f>
        <v>0</v>
      </c>
      <c r="I109" s="114" t="str">
        <f>Pakod!I86</f>
        <v>Zalaszentgrót osztatlan közös</v>
      </c>
      <c r="J109" s="115">
        <f>Pakod!J86</f>
        <v>1370</v>
      </c>
      <c r="K109" s="35">
        <f>Pakod!K86</f>
        <v>0</v>
      </c>
      <c r="L109" s="105">
        <f>Pakod!L86</f>
        <v>46023</v>
      </c>
      <c r="M109" s="105">
        <f>Pakod!M86</f>
        <v>49674</v>
      </c>
      <c r="N109" s="37" t="str">
        <f>Pakod!N86</f>
        <v>hosszú</v>
      </c>
      <c r="O109" s="1">
        <f>Pakod!O86</f>
        <v>0</v>
      </c>
      <c r="P109" s="2">
        <f>Batyk!P86+Pakod!P86+Zalabér!P85+Zalaszentgrót!P107+Zalavég!P87</f>
        <v>0</v>
      </c>
      <c r="Q109" s="2">
        <f>Batyk!Q86+Pakod!Q86+Zalabér!Q85+Zalaszentgrót!Q107+Zalavég!Q87</f>
        <v>0</v>
      </c>
      <c r="R109" s="2">
        <f>Batyk!R86+Pakod!R86+Zalabér!R85+Zalaszentgrót!R107+Zalavég!R87</f>
        <v>0</v>
      </c>
      <c r="S109" s="120">
        <f>Batyk!S86+Pakod!S86+Zalabér!S85+Zalaszentgrót!S107+Zalavég!S87</f>
        <v>0</v>
      </c>
      <c r="T109" s="3">
        <f>Batyk!T86+Pakod!T86+Zalabér!T85+Zalaszentgrót!T107+Zalavég!T87</f>
        <v>722</v>
      </c>
      <c r="U109" s="3">
        <f>Batyk!U86+Pakod!U86+Zalabér!U85+Zalaszentgrót!U107+Zalavég!U87</f>
        <v>722</v>
      </c>
      <c r="V109" s="3">
        <f>Batyk!V86+Pakod!V86+Zalabér!V85+Zalaszentgrót!V107+Zalavég!V87</f>
        <v>722</v>
      </c>
      <c r="W109" s="3">
        <f>Batyk!W86+Pakod!W86+Zalabér!W85+Zalaszentgrót!W107+Zalavég!W87</f>
        <v>722</v>
      </c>
      <c r="X109" s="3">
        <f>Batyk!X86+Pakod!X86+Zalabér!X85+Zalaszentgrót!X107+Zalavég!X87</f>
        <v>722</v>
      </c>
      <c r="Y109" s="3">
        <f>Batyk!Y86+Pakod!Y86+Zalabér!Y85+Zalaszentgrót!Y107+Zalavég!Y87</f>
        <v>722</v>
      </c>
      <c r="Z109" s="3">
        <f>Batyk!Z86+Pakod!Z86+Zalabér!Z85+Zalaszentgrót!Z107+Zalavég!Z87</f>
        <v>722</v>
      </c>
      <c r="AA109" s="3">
        <f>Batyk!AA86+Pakod!AA86+Zalabér!AA85+Zalaszentgrót!AA107+Zalavég!AA87</f>
        <v>722</v>
      </c>
      <c r="AB109" s="3">
        <f>Batyk!AB86+Pakod!AB86+Zalabér!AB85+Zalaszentgrót!AB107+Zalavég!AB87</f>
        <v>722</v>
      </c>
      <c r="AC109" s="4">
        <f>Batyk!AC86+Pakod!AC86+Zalabér!AC85+Zalaszentgrót!AC107+Zalavég!AC87</f>
        <v>722</v>
      </c>
    </row>
    <row r="110" spans="1:29" ht="60" x14ac:dyDescent="0.25">
      <c r="A110" s="238">
        <f>Pakod!A88</f>
        <v>131</v>
      </c>
      <c r="B110" s="31">
        <f>Pakod!B88</f>
        <v>0</v>
      </c>
      <c r="C110" s="65" t="str">
        <f>Pakod!C88</f>
        <v>Pakod</v>
      </c>
      <c r="D110" s="65" t="str">
        <f>Pakod!D88</f>
        <v>HBA akna gépészeti rekonstrukció (1-6)</v>
      </c>
      <c r="E110" s="34" t="str">
        <f>Pakod!E88</f>
        <v>A gépészeti szerelvények, műszaki állapota miatt gyakori a meghibásodás.</v>
      </c>
      <c r="F110" s="34" t="str">
        <f>Pakod!F88</f>
        <v>A folyamatos szennyvíztovábbítás biztosítása, szennyvízkiömlések megelőzése.</v>
      </c>
      <c r="G110" s="34" t="str">
        <f>Pakod!G88</f>
        <v>Megfelelő hatékonyságú technológia. A gépészeti funkciókat kifogástalanul ellátó szerelvények.</v>
      </c>
      <c r="H110" s="35">
        <f>Pakod!H88</f>
        <v>0</v>
      </c>
      <c r="I110" s="114" t="str">
        <f>Pakod!I88</f>
        <v>Zalaszentgrót osztatlan közös</v>
      </c>
      <c r="J110" s="115">
        <f>Pakod!J88</f>
        <v>1360</v>
      </c>
      <c r="K110" s="35">
        <f>Pakod!K88</f>
        <v>0</v>
      </c>
      <c r="L110" s="105">
        <f>Pakod!L88</f>
        <v>46023</v>
      </c>
      <c r="M110" s="105">
        <f>Pakod!M88</f>
        <v>49674</v>
      </c>
      <c r="N110" s="37" t="str">
        <f>Pakod!N88</f>
        <v>hosszú</v>
      </c>
      <c r="O110" s="1">
        <f>Pakod!O88</f>
        <v>0</v>
      </c>
      <c r="P110" s="2">
        <f>Batyk!P88+Pakod!P88+Zalabér!P87+Zalaszentgrót!P109+Zalavég!P89</f>
        <v>0</v>
      </c>
      <c r="Q110" s="2">
        <f>Batyk!Q88+Pakod!Q88+Zalabér!Q87+Zalaszentgrót!Q109+Zalavég!Q89</f>
        <v>0</v>
      </c>
      <c r="R110" s="2">
        <f>Batyk!R88+Pakod!R88+Zalabér!R87+Zalaszentgrót!R109+Zalavég!R89</f>
        <v>0</v>
      </c>
      <c r="S110" s="120">
        <f>Batyk!S88+Pakod!S88+Zalabér!S87+Zalaszentgrót!S109+Zalavég!S89</f>
        <v>0</v>
      </c>
      <c r="T110" s="3">
        <f>Batyk!T88+Pakod!T88+Zalabér!T87+Zalaszentgrót!T109+Zalavég!T89</f>
        <v>721</v>
      </c>
      <c r="U110" s="3">
        <f>Batyk!U88+Pakod!U88+Zalabér!U87+Zalaszentgrót!U109+Zalavég!U89</f>
        <v>721</v>
      </c>
      <c r="V110" s="3">
        <f>Batyk!V88+Pakod!V88+Zalabér!V87+Zalaszentgrót!V109+Zalavég!V89</f>
        <v>721</v>
      </c>
      <c r="W110" s="3">
        <f>Batyk!W88+Pakod!W88+Zalabér!W87+Zalaszentgrót!W109+Zalavég!W89</f>
        <v>721</v>
      </c>
      <c r="X110" s="3">
        <f>Batyk!X88+Pakod!X88+Zalabér!X87+Zalaszentgrót!X109+Zalavég!X89</f>
        <v>721</v>
      </c>
      <c r="Y110" s="3">
        <f>Batyk!Y88+Pakod!Y88+Zalabér!Y87+Zalaszentgrót!Y109+Zalavég!Y89</f>
        <v>721</v>
      </c>
      <c r="Z110" s="3">
        <f>Batyk!Z88+Pakod!Z88+Zalabér!Z87+Zalaszentgrót!Z109+Zalavég!Z89</f>
        <v>721</v>
      </c>
      <c r="AA110" s="3">
        <f>Batyk!AA88+Pakod!AA88+Zalabér!AA87+Zalaszentgrót!AA109+Zalavég!AA89</f>
        <v>721</v>
      </c>
      <c r="AB110" s="3">
        <f>Batyk!AB88+Pakod!AB88+Zalabér!AB87+Zalaszentgrót!AB109+Zalavég!AB89</f>
        <v>721</v>
      </c>
      <c r="AC110" s="4">
        <f>Batyk!AC88+Pakod!AC88+Zalabér!AC87+Zalaszentgrót!AC109+Zalavég!AC89</f>
        <v>721</v>
      </c>
    </row>
    <row r="111" spans="1:29" ht="60" x14ac:dyDescent="0.25">
      <c r="A111" s="238">
        <f>Zalabér!A89</f>
        <v>132</v>
      </c>
      <c r="B111" s="31">
        <f>Zalabér!B89</f>
        <v>0</v>
      </c>
      <c r="C111" s="65" t="str">
        <f>Zalabér!C89</f>
        <v>Zalabér</v>
      </c>
      <c r="D111" s="65" t="str">
        <f>Zalabér!D89</f>
        <v>átemelő akna gépészeti rekonstrukció (1-6)</v>
      </c>
      <c r="E111" s="34" t="str">
        <f>Zalabér!E89</f>
        <v>A gépészeti szerelvények, műszaki állapota miatt gyakori a meghibásodás.</v>
      </c>
      <c r="F111" s="34" t="str">
        <f>Zalabér!F89</f>
        <v>A folyamatos szennyvíztovábbítás biztosítása, szennyvízkiömlések megelőzése.</v>
      </c>
      <c r="G111" s="34" t="str">
        <f>Zalabér!G89</f>
        <v>Megfelelő hatékonyságú technológia. A gépészeti funkciókat kifogástalanul ellátó szerelvények.</v>
      </c>
      <c r="H111" s="35">
        <f>Zalabér!H89</f>
        <v>0</v>
      </c>
      <c r="I111" s="114" t="str">
        <f>Zalabér!I89</f>
        <v>Zalaszentgrót osztatlan közös</v>
      </c>
      <c r="J111" s="115">
        <f>Zalabér!J89</f>
        <v>1060</v>
      </c>
      <c r="K111" s="35">
        <f>Zalabér!K89</f>
        <v>0</v>
      </c>
      <c r="L111" s="105">
        <f>Zalabér!L89</f>
        <v>46023</v>
      </c>
      <c r="M111" s="105">
        <f>Zalabér!M89</f>
        <v>49674</v>
      </c>
      <c r="N111" s="37" t="str">
        <f>Zalabér!N89</f>
        <v>hosszú</v>
      </c>
      <c r="O111" s="1">
        <f>Zalabér!O89</f>
        <v>0</v>
      </c>
      <c r="P111" s="2">
        <f>Batyk!P90+Pakod!P90+Zalabér!P89+Zalaszentgrót!P111+Zalavég!P91</f>
        <v>0</v>
      </c>
      <c r="Q111" s="2">
        <f>Batyk!Q90+Pakod!Q90+Zalabér!Q89+Zalaszentgrót!Q111+Zalavég!Q91</f>
        <v>0</v>
      </c>
      <c r="R111" s="2">
        <f>Batyk!R90+Pakod!R90+Zalabér!R89+Zalaszentgrót!R111+Zalavég!R91</f>
        <v>0</v>
      </c>
      <c r="S111" s="120">
        <f>Batyk!S90+Pakod!S90+Zalabér!S89+Zalaszentgrót!S111+Zalavég!S91</f>
        <v>0</v>
      </c>
      <c r="T111" s="3">
        <f>Batyk!T90+Pakod!T90+Zalabér!T89+Zalaszentgrót!T111+Zalavég!T91</f>
        <v>636</v>
      </c>
      <c r="U111" s="3">
        <f>Batyk!U90+Pakod!U90+Zalabér!U89+Zalaszentgrót!U111+Zalavég!U91</f>
        <v>636</v>
      </c>
      <c r="V111" s="3">
        <f>Batyk!V90+Pakod!V90+Zalabér!V89+Zalaszentgrót!V111+Zalavég!V91</f>
        <v>636</v>
      </c>
      <c r="W111" s="3">
        <f>Batyk!W90+Pakod!W90+Zalabér!W89+Zalaszentgrót!W111+Zalavég!W91</f>
        <v>636</v>
      </c>
      <c r="X111" s="3">
        <f>Batyk!X90+Pakod!X90+Zalabér!X89+Zalaszentgrót!X111+Zalavég!X91</f>
        <v>636</v>
      </c>
      <c r="Y111" s="3">
        <f>Batyk!Y90+Pakod!Y90+Zalabér!Y89+Zalaszentgrót!Y111+Zalavég!Y91</f>
        <v>636</v>
      </c>
      <c r="Z111" s="3">
        <f>Batyk!Z90+Pakod!Z90+Zalabér!Z89+Zalaszentgrót!Z111+Zalavég!Z91</f>
        <v>636</v>
      </c>
      <c r="AA111" s="3">
        <f>Batyk!AA90+Pakod!AA90+Zalabér!AA89+Zalaszentgrót!AA111+Zalavég!AA91</f>
        <v>636</v>
      </c>
      <c r="AB111" s="3">
        <f>Batyk!AB90+Pakod!AB90+Zalabér!AB89+Zalaszentgrót!AB111+Zalavég!AB91</f>
        <v>636</v>
      </c>
      <c r="AC111" s="4">
        <f>Batyk!AC90+Pakod!AC90+Zalabér!AC89+Zalaszentgrót!AC111+Zalavég!AC91</f>
        <v>636</v>
      </c>
    </row>
    <row r="112" spans="1:29" ht="60" x14ac:dyDescent="0.25">
      <c r="A112" s="238">
        <f>Zalabér!A91</f>
        <v>133</v>
      </c>
      <c r="B112" s="31">
        <f>Zalabér!B91</f>
        <v>0</v>
      </c>
      <c r="C112" s="65" t="str">
        <f>Zalabér!C91</f>
        <v>Zalabér</v>
      </c>
      <c r="D112" s="65" t="str">
        <f>Zalabér!D91</f>
        <v>HBA akna gépészeti rekonstrukció (1-6)</v>
      </c>
      <c r="E112" s="34" t="str">
        <f>Zalabér!E91</f>
        <v>A gépészeti szerelvények, műszaki állapota miatt gyakori a meghibásodás.</v>
      </c>
      <c r="F112" s="34" t="str">
        <f>Zalabér!F91</f>
        <v>A folyamatos szennyvíztovábbítás biztosítása, szennyvízkiömlések megelőzése.</v>
      </c>
      <c r="G112" s="34" t="str">
        <f>Zalabér!G91</f>
        <v>Megfelelő hatékonyságú technológia. A gépészeti funkciókat kifogástalanul ellátó szerelvények.</v>
      </c>
      <c r="H112" s="35">
        <f>Zalabér!H91</f>
        <v>0</v>
      </c>
      <c r="I112" s="114" t="str">
        <f>Zalabér!I91</f>
        <v>Zalaszentgrót osztatlan közös</v>
      </c>
      <c r="J112" s="115">
        <f>Zalabér!J91</f>
        <v>1060</v>
      </c>
      <c r="K112" s="35">
        <f>Zalabér!K91</f>
        <v>0</v>
      </c>
      <c r="L112" s="105">
        <f>Zalabér!L91</f>
        <v>46023</v>
      </c>
      <c r="M112" s="105">
        <f>Zalabér!M91</f>
        <v>49674</v>
      </c>
      <c r="N112" s="37" t="str">
        <f>Zalabér!N91</f>
        <v>hosszú</v>
      </c>
      <c r="O112" s="1">
        <f>Zalabér!O91</f>
        <v>0</v>
      </c>
      <c r="P112" s="2">
        <f>Batyk!P92+Pakod!P92+Zalabér!P91+Zalaszentgrót!P113+Zalavég!P93</f>
        <v>0</v>
      </c>
      <c r="Q112" s="2">
        <f>Batyk!Q92+Pakod!Q92+Zalabér!Q91+Zalaszentgrót!Q113+Zalavég!Q93</f>
        <v>0</v>
      </c>
      <c r="R112" s="2">
        <f>Batyk!R92+Pakod!R92+Zalabér!R91+Zalaszentgrót!R113+Zalavég!R93</f>
        <v>0</v>
      </c>
      <c r="S112" s="120">
        <f>Batyk!S92+Pakod!S92+Zalabér!S91+Zalaszentgrót!S113+Zalavég!S93</f>
        <v>0</v>
      </c>
      <c r="T112" s="3">
        <f>Batyk!T92+Pakod!T92+Zalabér!T91+Zalaszentgrót!T113+Zalavég!T93</f>
        <v>635</v>
      </c>
      <c r="U112" s="3">
        <f>Batyk!U92+Pakod!U92+Zalabér!U91+Zalaszentgrót!U113+Zalavég!U93</f>
        <v>635</v>
      </c>
      <c r="V112" s="3">
        <f>Batyk!V92+Pakod!V92+Zalabér!V91+Zalaszentgrót!V113+Zalavég!V93</f>
        <v>635</v>
      </c>
      <c r="W112" s="3">
        <f>Batyk!W92+Pakod!W92+Zalabér!W91+Zalaszentgrót!W113+Zalavég!W93</f>
        <v>635</v>
      </c>
      <c r="X112" s="3">
        <f>Batyk!X92+Pakod!X92+Zalabér!X91+Zalaszentgrót!X113+Zalavég!X93</f>
        <v>635</v>
      </c>
      <c r="Y112" s="3">
        <f>Batyk!Y92+Pakod!Y92+Zalabér!Y91+Zalaszentgrót!Y113+Zalavég!Y93</f>
        <v>635</v>
      </c>
      <c r="Z112" s="3">
        <f>Batyk!Z92+Pakod!Z92+Zalabér!Z91+Zalaszentgrót!Z113+Zalavég!Z93</f>
        <v>635</v>
      </c>
      <c r="AA112" s="3">
        <f>Batyk!AA92+Pakod!AA92+Zalabér!AA91+Zalaszentgrót!AA113+Zalavég!AA93</f>
        <v>635</v>
      </c>
      <c r="AB112" s="3">
        <f>Batyk!AB92+Pakod!AB92+Zalabér!AB91+Zalaszentgrót!AB113+Zalavég!AB93</f>
        <v>635</v>
      </c>
      <c r="AC112" s="4">
        <f>Batyk!AC92+Pakod!AC92+Zalabér!AC91+Zalaszentgrót!AC113+Zalavég!AC93</f>
        <v>635</v>
      </c>
    </row>
    <row r="113" spans="1:30" ht="60" x14ac:dyDescent="0.25">
      <c r="A113" s="238">
        <f>Zalaszentgrót!A115</f>
        <v>134</v>
      </c>
      <c r="B113" s="31">
        <f>Zalaszentgrót!B115</f>
        <v>0</v>
      </c>
      <c r="C113" s="65" t="str">
        <f>Zalaszentgrót!C115</f>
        <v>Zalaszentgrót</v>
      </c>
      <c r="D113" s="65" t="str">
        <f>Zalaszentgrót!D115</f>
        <v>átemelő akna gépészeti rekonstrukció (1-6)</v>
      </c>
      <c r="E113" s="34" t="str">
        <f>Zalaszentgrót!E115</f>
        <v>A gépészeti szerelvények, műszaki állapota miatt gyakori a meghibásodás.</v>
      </c>
      <c r="F113" s="34" t="str">
        <f>Zalaszentgrót!F115</f>
        <v>A folyamatos szennyvíztovábbítás biztosítása, szennyvízkiömlések megelőzése.</v>
      </c>
      <c r="G113" s="34" t="str">
        <f>Zalaszentgrót!G115</f>
        <v>Megfelelő hatékonyságú technológia. A gépészeti funkciókat kifogástalanul ellátó szerelvények.</v>
      </c>
      <c r="H113" s="35">
        <f>Zalaszentgrót!H115</f>
        <v>0</v>
      </c>
      <c r="I113" s="114" t="str">
        <f>Zalaszentgrót!I115</f>
        <v>Zalaszentgrót osztatlan közös</v>
      </c>
      <c r="J113" s="115">
        <f>Zalaszentgrót!J115</f>
        <v>8510</v>
      </c>
      <c r="K113" s="35">
        <f>Zalaszentgrót!K115</f>
        <v>0</v>
      </c>
      <c r="L113" s="105">
        <f>Zalaszentgrót!L115</f>
        <v>46023</v>
      </c>
      <c r="M113" s="105">
        <f>Zalaszentgrót!M115</f>
        <v>49674</v>
      </c>
      <c r="N113" s="37" t="str">
        <f>Zalaszentgrót!N115</f>
        <v>hosszú</v>
      </c>
      <c r="O113" s="1">
        <f>Zalaszentgrót!O115</f>
        <v>0</v>
      </c>
      <c r="P113" s="2">
        <f>Batyk!P94+Pakod!P94+Zalabér!P93+Zalaszentgrót!P115+Zalavég!P95</f>
        <v>0</v>
      </c>
      <c r="Q113" s="2">
        <f>Batyk!Q94+Pakod!Q94+Zalabér!Q93+Zalaszentgrót!Q115+Zalavég!Q95</f>
        <v>0</v>
      </c>
      <c r="R113" s="2">
        <f>Batyk!R94+Pakod!R94+Zalabér!R93+Zalaszentgrót!R115+Zalavég!R95</f>
        <v>0</v>
      </c>
      <c r="S113" s="120">
        <f>Batyk!S94+Pakod!S94+Zalabér!S93+Zalaszentgrót!S115+Zalavég!S95</f>
        <v>0</v>
      </c>
      <c r="T113" s="3">
        <f>Batyk!T94+Pakod!T94+Zalabér!T93+Zalaszentgrót!T115+Zalavég!T95</f>
        <v>1820</v>
      </c>
      <c r="U113" s="3">
        <f>Batyk!U94+Pakod!U94+Zalabér!U93+Zalaszentgrót!U115+Zalavég!U95</f>
        <v>1820</v>
      </c>
      <c r="V113" s="3">
        <f>Batyk!V94+Pakod!V94+Zalabér!V93+Zalaszentgrót!V115+Zalavég!V95</f>
        <v>1820</v>
      </c>
      <c r="W113" s="3">
        <f>Batyk!W94+Pakod!W94+Zalabér!W93+Zalaszentgrót!W115+Zalavég!W95</f>
        <v>1820</v>
      </c>
      <c r="X113" s="3">
        <f>Batyk!X94+Pakod!X94+Zalabér!X93+Zalaszentgrót!X115+Zalavég!X95</f>
        <v>1820</v>
      </c>
      <c r="Y113" s="3">
        <f>Batyk!Y94+Pakod!Y94+Zalabér!Y93+Zalaszentgrót!Y115+Zalavég!Y95</f>
        <v>1820</v>
      </c>
      <c r="Z113" s="3">
        <f>Batyk!Z94+Pakod!Z94+Zalabér!Z93+Zalaszentgrót!Z115+Zalavég!Z95</f>
        <v>1820</v>
      </c>
      <c r="AA113" s="3">
        <f>Batyk!AA94+Pakod!AA94+Zalabér!AA93+Zalaszentgrót!AA115+Zalavég!AA95</f>
        <v>1820</v>
      </c>
      <c r="AB113" s="3">
        <f>Batyk!AB94+Pakod!AB94+Zalabér!AB93+Zalaszentgrót!AB115+Zalavég!AB95</f>
        <v>1820</v>
      </c>
      <c r="AC113" s="4">
        <f>Batyk!AC94+Pakod!AC94+Zalabér!AC93+Zalaszentgrót!AC115+Zalavég!AC95</f>
        <v>1820</v>
      </c>
    </row>
    <row r="114" spans="1:30" ht="60" x14ac:dyDescent="0.25">
      <c r="A114" s="238">
        <f>Zalaszentgrót!A117</f>
        <v>135</v>
      </c>
      <c r="B114" s="31">
        <f>Zalaszentgrót!B117</f>
        <v>0</v>
      </c>
      <c r="C114" s="65" t="str">
        <f>Zalaszentgrót!C117</f>
        <v>Zalaszentgrót</v>
      </c>
      <c r="D114" s="65" t="str">
        <f>Zalaszentgrót!D117</f>
        <v>HBA akna gépészeti rekonstrukció (1-6)</v>
      </c>
      <c r="E114" s="34" t="str">
        <f>Zalaszentgrót!E117</f>
        <v>A gépészeti szerelvények, műszaki állapota miatt gyakori a meghibásodás.</v>
      </c>
      <c r="F114" s="34" t="str">
        <f>Zalaszentgrót!F117</f>
        <v>A folyamatos szennyvíztovábbítás biztosítása, szennyvízkiömlések megelőzése.</v>
      </c>
      <c r="G114" s="34" t="str">
        <f>Zalaszentgrót!G117</f>
        <v>Megfelelő hatékonyságú technológia. A gépészeti funkciókat kifogástalanul ellátó szerelvények.</v>
      </c>
      <c r="H114" s="35">
        <f>Zalaszentgrót!H117</f>
        <v>0</v>
      </c>
      <c r="I114" s="114" t="str">
        <f>Zalaszentgrót!I117</f>
        <v>Zalaszentgrót osztatlan közös</v>
      </c>
      <c r="J114" s="115">
        <f>Zalaszentgrót!J117</f>
        <v>8500</v>
      </c>
      <c r="K114" s="35">
        <f>Zalaszentgrót!K117</f>
        <v>0</v>
      </c>
      <c r="L114" s="105">
        <f>Zalaszentgrót!L117</f>
        <v>46023</v>
      </c>
      <c r="M114" s="105">
        <f>Zalaszentgrót!M117</f>
        <v>49674</v>
      </c>
      <c r="N114" s="37" t="str">
        <f>Zalaszentgrót!N117</f>
        <v>hosszú</v>
      </c>
      <c r="O114" s="1">
        <f>Zalaszentgrót!O117</f>
        <v>0</v>
      </c>
      <c r="P114" s="2">
        <f>Batyk!P96+Pakod!P96+Zalabér!P95+Zalaszentgrót!P117+Zalavég!P97</f>
        <v>0</v>
      </c>
      <c r="Q114" s="2">
        <f>Batyk!Q96+Pakod!Q96+Zalabér!Q95+Zalaszentgrót!Q117+Zalavég!Q97</f>
        <v>0</v>
      </c>
      <c r="R114" s="2">
        <f>Batyk!R96+Pakod!R96+Zalabér!R95+Zalaszentgrót!R117+Zalavég!R97</f>
        <v>0</v>
      </c>
      <c r="S114" s="120">
        <f>Batyk!S96+Pakod!S96+Zalabér!S95+Zalaszentgrót!S117+Zalavég!S97</f>
        <v>0</v>
      </c>
      <c r="T114" s="3">
        <f>Batyk!T96+Pakod!T96+Zalabér!T95+Zalaszentgrót!T117+Zalavég!T97</f>
        <v>1816</v>
      </c>
      <c r="U114" s="3">
        <f>Batyk!U96+Pakod!U96+Zalabér!U95+Zalaszentgrót!U117+Zalavég!U97</f>
        <v>1816</v>
      </c>
      <c r="V114" s="3">
        <f>Batyk!V96+Pakod!V96+Zalabér!V95+Zalaszentgrót!V117+Zalavég!V97</f>
        <v>1816</v>
      </c>
      <c r="W114" s="3">
        <f>Batyk!W96+Pakod!W96+Zalabér!W95+Zalaszentgrót!W117+Zalavég!W97</f>
        <v>1816</v>
      </c>
      <c r="X114" s="3">
        <f>Batyk!X96+Pakod!X96+Zalabér!X95+Zalaszentgrót!X117+Zalavég!X97</f>
        <v>1816</v>
      </c>
      <c r="Y114" s="3">
        <f>Batyk!Y96+Pakod!Y96+Zalabér!Y95+Zalaszentgrót!Y117+Zalavég!Y97</f>
        <v>1816</v>
      </c>
      <c r="Z114" s="3">
        <f>Batyk!Z96+Pakod!Z96+Zalabér!Z95+Zalaszentgrót!Z117+Zalavég!Z97</f>
        <v>1816</v>
      </c>
      <c r="AA114" s="3">
        <f>Batyk!AA96+Pakod!AA96+Zalabér!AA95+Zalaszentgrót!AA117+Zalavég!AA97</f>
        <v>1816</v>
      </c>
      <c r="AB114" s="3">
        <f>Batyk!AB96+Pakod!AB96+Zalabér!AB95+Zalaszentgrót!AB117+Zalavég!AB97</f>
        <v>1816</v>
      </c>
      <c r="AC114" s="4">
        <f>Batyk!AC96+Pakod!AC96+Zalabér!AC95+Zalaszentgrót!AC117+Zalavég!AC97</f>
        <v>1816</v>
      </c>
    </row>
    <row r="115" spans="1:30" ht="60" x14ac:dyDescent="0.25">
      <c r="A115" s="238">
        <f>Zalavég!A99</f>
        <v>136</v>
      </c>
      <c r="B115" s="31">
        <f>Zalavég!B99</f>
        <v>0</v>
      </c>
      <c r="C115" s="65" t="str">
        <f>Zalavég!C99</f>
        <v>Zalavég</v>
      </c>
      <c r="D115" s="65" t="str">
        <f>Zalavég!D99</f>
        <v>átemelő akna gépészeti rekonstrukció (1-6)</v>
      </c>
      <c r="E115" s="34" t="str">
        <f>Zalavég!E99</f>
        <v>A gépészeti szerelvények, műszaki állapota miatt gyakori a meghibásodás.</v>
      </c>
      <c r="F115" s="34" t="str">
        <f>Zalavég!F99</f>
        <v>A folyamatos szennyvíztovábbítás biztosítása, szennyvízkiömlések megelőzése.</v>
      </c>
      <c r="G115" s="34" t="str">
        <f>Zalavég!G99</f>
        <v>Megfelelő hatékonyságú technológia. A gépészeti funkciókat kifogástalanul ellátó szerelvények.</v>
      </c>
      <c r="H115" s="35">
        <f>Zalavég!H99</f>
        <v>0</v>
      </c>
      <c r="I115" s="114" t="str">
        <f>Zalavég!I99</f>
        <v>Zalaszentgrót osztatlan közös</v>
      </c>
      <c r="J115" s="115">
        <f>Zalavég!J99</f>
        <v>340</v>
      </c>
      <c r="K115" s="35">
        <f>Zalavég!K99</f>
        <v>0</v>
      </c>
      <c r="L115" s="105">
        <f>Zalavég!L99</f>
        <v>46023</v>
      </c>
      <c r="M115" s="105">
        <f>Zalavég!M99</f>
        <v>49674</v>
      </c>
      <c r="N115" s="37" t="str">
        <f>Zalavég!N99</f>
        <v>hosszú</v>
      </c>
      <c r="O115" s="1">
        <f>Zalavég!O99</f>
        <v>0</v>
      </c>
      <c r="P115" s="2">
        <f>Batyk!P98+Pakod!P98+Zalabér!P97+Zalaszentgrót!P119+Zalavég!P99</f>
        <v>0</v>
      </c>
      <c r="Q115" s="2">
        <f>Batyk!Q98+Pakod!Q98+Zalabér!Q97+Zalaszentgrót!Q119+Zalavég!Q99</f>
        <v>0</v>
      </c>
      <c r="R115" s="2">
        <f>Batyk!R98+Pakod!R98+Zalabér!R97+Zalaszentgrót!R119+Zalavég!R99</f>
        <v>0</v>
      </c>
      <c r="S115" s="120">
        <f>Batyk!S98+Pakod!S98+Zalabér!S97+Zalaszentgrót!S119+Zalavég!S99</f>
        <v>0</v>
      </c>
      <c r="T115" s="3">
        <f>Batyk!T98+Pakod!T98+Zalabér!T97+Zalaszentgrót!T119+Zalavég!T99</f>
        <v>362</v>
      </c>
      <c r="U115" s="3">
        <f>Batyk!U98+Pakod!U98+Zalabér!U97+Zalaszentgrót!U119+Zalavég!U99</f>
        <v>362</v>
      </c>
      <c r="V115" s="3">
        <f>Batyk!V98+Pakod!V98+Zalabér!V97+Zalaszentgrót!V119+Zalavég!V99</f>
        <v>362</v>
      </c>
      <c r="W115" s="3">
        <f>Batyk!W98+Pakod!W98+Zalabér!W97+Zalaszentgrót!W119+Zalavég!W99</f>
        <v>362</v>
      </c>
      <c r="X115" s="3">
        <f>Batyk!X98+Pakod!X98+Zalabér!X97+Zalaszentgrót!X119+Zalavég!X99</f>
        <v>362</v>
      </c>
      <c r="Y115" s="3">
        <f>Batyk!Y98+Pakod!Y98+Zalabér!Y97+Zalaszentgrót!Y119+Zalavég!Y99</f>
        <v>362</v>
      </c>
      <c r="Z115" s="3">
        <f>Batyk!Z98+Pakod!Z98+Zalabér!Z97+Zalaszentgrót!Z119+Zalavég!Z99</f>
        <v>362</v>
      </c>
      <c r="AA115" s="3">
        <f>Batyk!AA98+Pakod!AA98+Zalabér!AA97+Zalaszentgrót!AA119+Zalavég!AA99</f>
        <v>362</v>
      </c>
      <c r="AB115" s="3">
        <f>Batyk!AB98+Pakod!AB98+Zalabér!AB97+Zalaszentgrót!AB119+Zalavég!AB99</f>
        <v>362</v>
      </c>
      <c r="AC115" s="4">
        <f>Batyk!AC98+Pakod!AC98+Zalabér!AC97+Zalaszentgrót!AC119+Zalavég!AC99</f>
        <v>362</v>
      </c>
    </row>
    <row r="116" spans="1:30" ht="60" x14ac:dyDescent="0.25">
      <c r="A116" s="238">
        <f>Zalavég!A101</f>
        <v>137</v>
      </c>
      <c r="B116" s="31">
        <f>Zalavég!B101</f>
        <v>0</v>
      </c>
      <c r="C116" s="65" t="str">
        <f>Zalavég!C101</f>
        <v>Zalavég</v>
      </c>
      <c r="D116" s="65" t="str">
        <f>Zalavég!D101</f>
        <v>HBA akna gépészeti rekonstrukció (1-6)</v>
      </c>
      <c r="E116" s="34" t="str">
        <f>Zalavég!E101</f>
        <v>A gépészeti szerelvények, műszaki állapota miatt gyakori a meghibásodás.</v>
      </c>
      <c r="F116" s="34" t="str">
        <f>Zalavég!F101</f>
        <v>A folyamatos szennyvíztovábbítás biztosítása, szennyvízkiömlések megelőzése.</v>
      </c>
      <c r="G116" s="34" t="str">
        <f>Zalavég!G101</f>
        <v>Megfelelő hatékonyságú technológia. A gépészeti funkciókat kifogástalanul ellátó szerelvények.</v>
      </c>
      <c r="H116" s="35">
        <f>Zalavég!H101</f>
        <v>0</v>
      </c>
      <c r="I116" s="114" t="str">
        <f>Zalavég!I101</f>
        <v>Zalaszentgrót osztatlan közös</v>
      </c>
      <c r="J116" s="115">
        <f>Zalavég!J101</f>
        <v>340</v>
      </c>
      <c r="K116" s="35">
        <f>Zalavég!K101</f>
        <v>0</v>
      </c>
      <c r="L116" s="105">
        <f>Zalavég!L101</f>
        <v>46023</v>
      </c>
      <c r="M116" s="105">
        <f>Zalavég!M101</f>
        <v>49674</v>
      </c>
      <c r="N116" s="37" t="str">
        <f>Zalavég!N101</f>
        <v>hosszú</v>
      </c>
      <c r="O116" s="1">
        <f>Zalavég!O101</f>
        <v>0</v>
      </c>
      <c r="P116" s="2">
        <f>Batyk!P100+Pakod!P100+Zalabér!P99+Zalaszentgrót!P121+Zalavég!P101</f>
        <v>0</v>
      </c>
      <c r="Q116" s="2">
        <f>Batyk!Q100+Pakod!Q100+Zalabér!Q99+Zalaszentgrót!Q121+Zalavég!Q101</f>
        <v>0</v>
      </c>
      <c r="R116" s="2">
        <f>Batyk!R100+Pakod!R100+Zalabér!R99+Zalaszentgrót!R121+Zalavég!R101</f>
        <v>0</v>
      </c>
      <c r="S116" s="120">
        <f>Batyk!S100+Pakod!S100+Zalabér!S99+Zalaszentgrót!S121+Zalavég!S101</f>
        <v>0</v>
      </c>
      <c r="T116" s="3">
        <f>Batyk!T100+Pakod!T100+Zalabér!T99+Zalaszentgrót!T121+Zalavég!T101</f>
        <v>361</v>
      </c>
      <c r="U116" s="3">
        <f>Batyk!U100+Pakod!U100+Zalabér!U99+Zalaszentgrót!U121+Zalavég!U101</f>
        <v>361</v>
      </c>
      <c r="V116" s="3">
        <f>Batyk!V100+Pakod!V100+Zalabér!V99+Zalaszentgrót!V121+Zalavég!V101</f>
        <v>361</v>
      </c>
      <c r="W116" s="3">
        <f>Batyk!W100+Pakod!W100+Zalabér!W99+Zalaszentgrót!W121+Zalavég!W101</f>
        <v>361</v>
      </c>
      <c r="X116" s="3">
        <f>Batyk!X100+Pakod!X100+Zalabér!X99+Zalaszentgrót!X121+Zalavég!X101</f>
        <v>361</v>
      </c>
      <c r="Y116" s="3">
        <f>Batyk!Y100+Pakod!Y100+Zalabér!Y99+Zalaszentgrót!Y121+Zalavég!Y101</f>
        <v>361</v>
      </c>
      <c r="Z116" s="3">
        <f>Batyk!Z100+Pakod!Z100+Zalabér!Z99+Zalaszentgrót!Z121+Zalavég!Z101</f>
        <v>361</v>
      </c>
      <c r="AA116" s="3">
        <f>Batyk!AA100+Pakod!AA100+Zalabér!AA99+Zalaszentgrót!AA121+Zalavég!AA101</f>
        <v>361</v>
      </c>
      <c r="AB116" s="3">
        <f>Batyk!AB100+Pakod!AB100+Zalabér!AB99+Zalaszentgrót!AB121+Zalavég!AB101</f>
        <v>361</v>
      </c>
      <c r="AC116" s="4">
        <f>Batyk!AC100+Pakod!AC100+Zalabér!AC99+Zalaszentgrót!AC121+Zalavég!AC101</f>
        <v>361</v>
      </c>
    </row>
    <row r="117" spans="1:30" ht="60" x14ac:dyDescent="0.25">
      <c r="A117" s="238">
        <f>Zalaszentgrót!A93</f>
        <v>154</v>
      </c>
      <c r="B117" s="31">
        <f>Zalaszentgrót!B93</f>
        <v>0</v>
      </c>
      <c r="C117" s="65" t="str">
        <f>Zalaszentgrót!C93</f>
        <v>Zalaszentgrót Szentpéteri út</v>
      </c>
      <c r="D117" s="65" t="str">
        <f>Zalaszentgrót!D93</f>
        <v>Szivattyú felújítás</v>
      </c>
      <c r="E117" s="34" t="str">
        <f>Zalaszentgrót!E93</f>
        <v>A szivattyú kora, műszaki állapota miatt fennáll a meghibásodás veszélye.</v>
      </c>
      <c r="F117" s="34" t="str">
        <f>Zalaszentgrót!F93</f>
        <v>A folyamatos szennyvíztovábbítás biztosítása, szennyvízkiömlések megelőzése.</v>
      </c>
      <c r="G117" s="34" t="str">
        <f>Zalaszentgrót!G93</f>
        <v>Megfelelő hatékonyságú technológia. A gépészeti funkciókat kifogástalanul ellátó szerelvények.</v>
      </c>
      <c r="H117" s="35">
        <f>Zalaszentgrót!H93</f>
        <v>0</v>
      </c>
      <c r="I117" s="113" t="str">
        <f>Zalaszentgrót!I93</f>
        <v>Zalaszentgrót</v>
      </c>
      <c r="J117" s="115">
        <f>Zalaszentgrót!J93</f>
        <v>350</v>
      </c>
      <c r="K117" s="35">
        <f>Zalaszentgrót!K93</f>
        <v>0</v>
      </c>
      <c r="L117" s="105">
        <f>Zalaszentgrót!L93</f>
        <v>47119</v>
      </c>
      <c r="M117" s="105">
        <f>Zalaszentgrót!M93</f>
        <v>47483</v>
      </c>
      <c r="N117" s="37" t="str">
        <f>Zalaszentgrót!N93</f>
        <v>hosszú</v>
      </c>
      <c r="O117" s="1">
        <f>Zalaszentgrót!O93</f>
        <v>0</v>
      </c>
      <c r="P117" s="2">
        <f>Zalaszentgrót!P93</f>
        <v>0</v>
      </c>
      <c r="Q117" s="2">
        <f>Zalaszentgrót!Q93</f>
        <v>0</v>
      </c>
      <c r="R117" s="2">
        <f>Zalaszentgrót!R93</f>
        <v>0</v>
      </c>
      <c r="S117" s="2">
        <f>Zalaszentgrót!S93</f>
        <v>0</v>
      </c>
      <c r="T117" s="3">
        <f>Zalaszentgrót!T93</f>
        <v>0</v>
      </c>
      <c r="U117" s="3">
        <f>Zalaszentgrót!U93</f>
        <v>0</v>
      </c>
      <c r="V117" s="3">
        <f>Zalaszentgrót!V93</f>
        <v>0</v>
      </c>
      <c r="W117" s="3">
        <f>Zalaszentgrót!W93</f>
        <v>350</v>
      </c>
      <c r="X117" s="3">
        <f>Zalaszentgrót!X93</f>
        <v>0</v>
      </c>
      <c r="Y117" s="3">
        <f>Zalaszentgrót!Y93</f>
        <v>0</v>
      </c>
      <c r="Z117" s="3">
        <f>Zalaszentgrót!Z93</f>
        <v>0</v>
      </c>
      <c r="AA117" s="3">
        <f>Zalaszentgrót!AA93</f>
        <v>0</v>
      </c>
      <c r="AB117" s="3">
        <f>Zalaszentgrót!AB93</f>
        <v>0</v>
      </c>
      <c r="AC117" s="4">
        <f>Zalaszentgrót!AC93</f>
        <v>0</v>
      </c>
    </row>
    <row r="118" spans="1:30" ht="60" x14ac:dyDescent="0.25">
      <c r="A118" s="238">
        <f>Zalaszentgrót!A94</f>
        <v>155</v>
      </c>
      <c r="B118" s="31">
        <f>Zalaszentgrót!B94</f>
        <v>0</v>
      </c>
      <c r="C118" s="65" t="str">
        <f>Zalaszentgrót!C94</f>
        <v>Zalaszentgrót Zalaudvarnok 1.</v>
      </c>
      <c r="D118" s="65" t="str">
        <f>Zalaszentgrót!D94</f>
        <v>Szivattyú felújítás</v>
      </c>
      <c r="E118" s="34" t="str">
        <f>Zalaszentgrót!E94</f>
        <v>A szivattyú kora, műszaki állapota miatt fennáll a meghibásodás veszélye.</v>
      </c>
      <c r="F118" s="34" t="str">
        <f>Zalaszentgrót!F94</f>
        <v>A folyamatos szennyvíztovábbítás biztosítása, szennyvízkiömlések megelőzése.</v>
      </c>
      <c r="G118" s="34" t="str">
        <f>Zalaszentgrót!G94</f>
        <v>Megfelelő hatékonyságú technológia. A gépészeti funkciókat kifogástalanul ellátó szerelvények.</v>
      </c>
      <c r="H118" s="35">
        <f>Zalaszentgrót!H94</f>
        <v>0</v>
      </c>
      <c r="I118" s="114" t="str">
        <f>Zalaszentgrót!I94</f>
        <v>Zalaszentgrót osztatlan közös</v>
      </c>
      <c r="J118" s="115">
        <f>Zalaszentgrót!J94</f>
        <v>140</v>
      </c>
      <c r="K118" s="35">
        <f>Zalaszentgrót!K94</f>
        <v>0</v>
      </c>
      <c r="L118" s="105">
        <f>Zalaszentgrót!L94</f>
        <v>47119</v>
      </c>
      <c r="M118" s="105">
        <f>Zalaszentgrót!M94</f>
        <v>47483</v>
      </c>
      <c r="N118" s="37" t="str">
        <f>Zalaszentgrót!N94</f>
        <v>hosszú</v>
      </c>
      <c r="O118" s="1">
        <f>Zalaszentgrót!O94</f>
        <v>0</v>
      </c>
      <c r="P118" s="2">
        <f>Zalaszentgrót!P94</f>
        <v>0</v>
      </c>
      <c r="Q118" s="2">
        <f>Zalaszentgrót!Q94</f>
        <v>0</v>
      </c>
      <c r="R118" s="2">
        <f>Zalaszentgrót!R94</f>
        <v>0</v>
      </c>
      <c r="S118" s="120">
        <f>Zalaszentgrót!S94</f>
        <v>0</v>
      </c>
      <c r="T118" s="3">
        <f>Zalaszentgrót!T94</f>
        <v>0</v>
      </c>
      <c r="U118" s="3">
        <f>Zalaszentgrót!U94</f>
        <v>0</v>
      </c>
      <c r="V118" s="3">
        <f>Zalaszentgrót!V94</f>
        <v>0</v>
      </c>
      <c r="W118" s="3">
        <f>Batyk!W74+Pakod!W74+Zalabér!W73+Zalaszentgrót!W94+Zalavég!W75</f>
        <v>307</v>
      </c>
      <c r="X118" s="3">
        <f>Zalaszentgrót!X94</f>
        <v>0</v>
      </c>
      <c r="Y118" s="3">
        <f>Zalaszentgrót!Y94</f>
        <v>0</v>
      </c>
      <c r="Z118" s="3">
        <f>Zalaszentgrót!Z94</f>
        <v>0</v>
      </c>
      <c r="AA118" s="3">
        <f>Zalaszentgrót!AA94</f>
        <v>0</v>
      </c>
      <c r="AB118" s="3">
        <f>Zalaszentgrót!AB94</f>
        <v>0</v>
      </c>
      <c r="AC118" s="4">
        <f>Zalaszentgrót!AC94</f>
        <v>0</v>
      </c>
    </row>
    <row r="119" spans="1:30" ht="60" x14ac:dyDescent="0.25">
      <c r="A119" s="238">
        <f>Zalaszentgrót!A95</f>
        <v>156</v>
      </c>
      <c r="B119" s="31">
        <f>Zalaszentgrót!B95</f>
        <v>0</v>
      </c>
      <c r="C119" s="65" t="str">
        <f>Zalaszentgrót!C95</f>
        <v>Zalaszentgrót Aranyod 2.</v>
      </c>
      <c r="D119" s="65" t="str">
        <f>Zalaszentgrót!D95</f>
        <v>Szivattyú csere (FLYGT 3102)</v>
      </c>
      <c r="E119" s="34" t="str">
        <f>Zalaszentgrót!E95</f>
        <v>A szivattyú kora, műszaki állapota miatt fennáll a meghibásodás veszélye.</v>
      </c>
      <c r="F119" s="34" t="str">
        <f>Zalaszentgrót!F95</f>
        <v>A folyamatos szennyvíztovábbítás biztosítása, szennyvízkiömlések megelőzése.</v>
      </c>
      <c r="G119" s="34" t="str">
        <f>Zalaszentgrót!G95</f>
        <v>Megfelelő hatékonyságú technológia. A gépészeti funkciókat kifogástalanul ellátó szerelvények.</v>
      </c>
      <c r="H119" s="35">
        <f>Zalaszentgrót!H95</f>
        <v>0</v>
      </c>
      <c r="I119" s="114" t="str">
        <f>Zalaszentgrót!I95</f>
        <v>Zalaszentgrót osztatlan közös</v>
      </c>
      <c r="J119" s="115">
        <f>Zalaszentgrót!J95</f>
        <v>277</v>
      </c>
      <c r="K119" s="35">
        <f>Zalaszentgrót!K95</f>
        <v>0</v>
      </c>
      <c r="L119" s="105">
        <f>Zalaszentgrót!L95</f>
        <v>47119</v>
      </c>
      <c r="M119" s="105">
        <f>Zalaszentgrót!M95</f>
        <v>47483</v>
      </c>
      <c r="N119" s="37" t="str">
        <f>Zalaszentgrót!N95</f>
        <v>hosszú</v>
      </c>
      <c r="O119" s="1">
        <f>Zalaszentgrót!O95</f>
        <v>0</v>
      </c>
      <c r="P119" s="2">
        <f>Zalaszentgrót!P95</f>
        <v>0</v>
      </c>
      <c r="Q119" s="2">
        <f>Zalaszentgrót!Q95</f>
        <v>0</v>
      </c>
      <c r="R119" s="2">
        <f>Zalaszentgrót!R95</f>
        <v>0</v>
      </c>
      <c r="S119" s="120">
        <f>Zalaszentgrót!S95</f>
        <v>0</v>
      </c>
      <c r="T119" s="3">
        <f>Zalaszentgrót!T95</f>
        <v>0</v>
      </c>
      <c r="U119" s="3">
        <f>Zalaszentgrót!U95</f>
        <v>0</v>
      </c>
      <c r="V119" s="3">
        <f>Zalaszentgrót!V95</f>
        <v>0</v>
      </c>
      <c r="W119" s="3">
        <f>Batyk!W75+Pakod!W75+Zalabér!W74+Zalaszentgrót!W95+Zalavég!W76</f>
        <v>350</v>
      </c>
      <c r="X119" s="3">
        <f>Zalaszentgrót!X95</f>
        <v>0</v>
      </c>
      <c r="Y119" s="3">
        <f>Zalaszentgrót!Y95</f>
        <v>0</v>
      </c>
      <c r="Z119" s="3">
        <f>Zalaszentgrót!Z95</f>
        <v>0</v>
      </c>
      <c r="AA119" s="3">
        <f>Zalaszentgrót!AA95</f>
        <v>0</v>
      </c>
      <c r="AB119" s="3">
        <f>Zalaszentgrót!AB95</f>
        <v>0</v>
      </c>
      <c r="AC119" s="4">
        <f>Zalaszentgrót!AC95</f>
        <v>0</v>
      </c>
    </row>
    <row r="120" spans="1:30" ht="60" x14ac:dyDescent="0.25">
      <c r="A120" s="238">
        <f>Zalaszentgrót!A96</f>
        <v>157</v>
      </c>
      <c r="B120" s="31">
        <f>Zalaszentgrót!B96</f>
        <v>0</v>
      </c>
      <c r="C120" s="65" t="str">
        <f>Zalaszentgrót!C96</f>
        <v>Zalaszentgrót Aranyod 2.</v>
      </c>
      <c r="D120" s="65" t="str">
        <f>Zalaszentgrót!D96</f>
        <v>Gépészeti felújítás1-6</v>
      </c>
      <c r="E120" s="34" t="str">
        <f>Zalaszentgrót!E96</f>
        <v>A gépészeti szerelvények, műszaki állapota miatt gyakori a meghibásodás.</v>
      </c>
      <c r="F120" s="34" t="str">
        <f>Zalaszentgrót!F96</f>
        <v>A folyamatos szennyvíztovábbítás biztosítása, szennyvízkiömlések megelőzése.</v>
      </c>
      <c r="G120" s="34" t="str">
        <f>Zalaszentgrót!G96</f>
        <v>Megfelelő hatékonyságú technológia. A gépészeti funkciókat kifogástalanul ellátó szerelvények.</v>
      </c>
      <c r="H120" s="35">
        <f>Zalaszentgrót!H96</f>
        <v>0</v>
      </c>
      <c r="I120" s="114" t="str">
        <f>Zalaszentgrót!I96</f>
        <v>Zalaszentgrót osztatlan közös</v>
      </c>
      <c r="J120" s="115">
        <f>Zalaszentgrót!J96</f>
        <v>1345</v>
      </c>
      <c r="K120" s="35">
        <f>Zalaszentgrót!K96</f>
        <v>0</v>
      </c>
      <c r="L120" s="105">
        <f>Zalaszentgrót!L96</f>
        <v>47119</v>
      </c>
      <c r="M120" s="105">
        <f>Zalaszentgrót!M96</f>
        <v>47483</v>
      </c>
      <c r="N120" s="37" t="str">
        <f>Zalaszentgrót!N96</f>
        <v>hosszú</v>
      </c>
      <c r="O120" s="1">
        <f>Zalaszentgrót!O96</f>
        <v>0</v>
      </c>
      <c r="P120" s="2">
        <f>Zalaszentgrót!P96</f>
        <v>0</v>
      </c>
      <c r="Q120" s="2">
        <f>Zalaszentgrót!Q96</f>
        <v>0</v>
      </c>
      <c r="R120" s="2">
        <f>Zalaszentgrót!R96</f>
        <v>0</v>
      </c>
      <c r="S120" s="120">
        <f>Zalaszentgrót!S96</f>
        <v>0</v>
      </c>
      <c r="T120" s="3">
        <f>Zalaszentgrót!T96</f>
        <v>0</v>
      </c>
      <c r="U120" s="3">
        <f>Zalaszentgrót!U96</f>
        <v>0</v>
      </c>
      <c r="V120" s="3">
        <f>Zalaszentgrót!V96</f>
        <v>0</v>
      </c>
      <c r="W120" s="3">
        <f>Batyk!W76+Pakod!W76+Zalabér!W75+Zalaszentgrót!W96+Zalavég!W77</f>
        <v>1700</v>
      </c>
      <c r="X120" s="3">
        <f>Batyk!X76+Pakod!X76+Zalabér!X75+Zalaszentgrót!X96+Zalavég!X77</f>
        <v>0</v>
      </c>
      <c r="Y120" s="3">
        <f>Zalaszentgrót!Y96</f>
        <v>0</v>
      </c>
      <c r="Z120" s="3">
        <f>Zalaszentgrót!Z96</f>
        <v>0</v>
      </c>
      <c r="AA120" s="3">
        <f>Zalaszentgrót!AA96</f>
        <v>0</v>
      </c>
      <c r="AB120" s="3">
        <f>Zalaszentgrót!AB96</f>
        <v>0</v>
      </c>
      <c r="AC120" s="4">
        <f>Zalaszentgrót!AC96</f>
        <v>0</v>
      </c>
    </row>
    <row r="121" spans="1:30" ht="60" x14ac:dyDescent="0.25">
      <c r="A121" s="238">
        <f>Zalaszentgrót!A97</f>
        <v>158</v>
      </c>
      <c r="B121" s="31">
        <f>Zalaszentgrót!B97</f>
        <v>0</v>
      </c>
      <c r="C121" s="65" t="str">
        <f>Zalaszentgrót!C97</f>
        <v>Zalaszentgrót Liget tér</v>
      </c>
      <c r="D121" s="65" t="str">
        <f>Zalaszentgrót!D97</f>
        <v>Szivattyú felújítás</v>
      </c>
      <c r="E121" s="34" t="str">
        <f>Zalaszentgrót!E97</f>
        <v>A szivattyú kora, műszaki állapota miatt fennáll a meghibásodás veszélye.</v>
      </c>
      <c r="F121" s="34" t="str">
        <f>Zalaszentgrót!F97</f>
        <v>A folyamatos szennyvíztovábbítás biztosítása, szennyvízkiömlések megelőzése.</v>
      </c>
      <c r="G121" s="34" t="str">
        <f>Zalaszentgrót!G97</f>
        <v>Megfelelő hatékonyságú technológia. A gépészeti funkciókat kifogástalanul ellátó szerelvények.</v>
      </c>
      <c r="H121" s="35">
        <f>Zalaszentgrót!H97</f>
        <v>0</v>
      </c>
      <c r="I121" s="113" t="str">
        <f>Zalaszentgrót!I97</f>
        <v>Zalaszentgrót</v>
      </c>
      <c r="J121" s="115">
        <f>Zalaszentgrót!J97</f>
        <v>700</v>
      </c>
      <c r="K121" s="35">
        <f>Zalaszentgrót!K97</f>
        <v>0</v>
      </c>
      <c r="L121" s="105">
        <f>Zalaszentgrót!L97</f>
        <v>47484</v>
      </c>
      <c r="M121" s="105">
        <f>Zalaszentgrót!M97</f>
        <v>48213</v>
      </c>
      <c r="N121" s="37" t="str">
        <f>Zalaszentgrót!N97</f>
        <v>hosszú</v>
      </c>
      <c r="O121" s="1">
        <f>Zalaszentgrót!O97</f>
        <v>0</v>
      </c>
      <c r="P121" s="2">
        <f>Zalaszentgrót!P97</f>
        <v>0</v>
      </c>
      <c r="Q121" s="2">
        <f>Zalaszentgrót!Q97</f>
        <v>0</v>
      </c>
      <c r="R121" s="2">
        <f>Zalaszentgrót!R97</f>
        <v>0</v>
      </c>
      <c r="S121" s="2">
        <f>Zalaszentgrót!S97</f>
        <v>0</v>
      </c>
      <c r="T121" s="3">
        <f>Zalaszentgrót!T97</f>
        <v>0</v>
      </c>
      <c r="U121" s="3">
        <f>Zalaszentgrót!U97</f>
        <v>0</v>
      </c>
      <c r="V121" s="3">
        <f>Zalaszentgrót!V97</f>
        <v>0</v>
      </c>
      <c r="W121" s="3">
        <f>Zalaszentgrót!W97</f>
        <v>0</v>
      </c>
      <c r="X121" s="3">
        <f>Zalaszentgrót!X97</f>
        <v>350</v>
      </c>
      <c r="Y121" s="3">
        <f>Zalaszentgrót!Y97</f>
        <v>350</v>
      </c>
      <c r="Z121" s="3">
        <f>Zalaszentgrót!Z97</f>
        <v>0</v>
      </c>
      <c r="AA121" s="3">
        <f>Zalaszentgrót!AA97</f>
        <v>0</v>
      </c>
      <c r="AB121" s="3">
        <f>Zalaszentgrót!AB97</f>
        <v>0</v>
      </c>
      <c r="AC121" s="4">
        <f>Zalaszentgrót!AC97</f>
        <v>0</v>
      </c>
    </row>
    <row r="122" spans="1:30" ht="60" x14ac:dyDescent="0.25">
      <c r="A122" s="238">
        <f>Zalaszentgrót!A98</f>
        <v>159</v>
      </c>
      <c r="B122" s="31">
        <f>Zalaszentgrót!B98</f>
        <v>0</v>
      </c>
      <c r="C122" s="65" t="str">
        <f>Zalaszentgrót!C98</f>
        <v>Zalaszentgrót Aranyod 3.</v>
      </c>
      <c r="D122" s="65" t="str">
        <f>Zalaszentgrót!D98</f>
        <v>Szivattyú csere (FLYGT 3057)</v>
      </c>
      <c r="E122" s="34" t="str">
        <f>Zalaszentgrót!E98</f>
        <v>A szivattyú kora, műszaki állapota miatt fennáll a meghibásodás veszélye.</v>
      </c>
      <c r="F122" s="34" t="str">
        <f>Zalaszentgrót!F98</f>
        <v>A folyamatos szennyvíztovábbítás biztosítása, szennyvízkiömlések megelőzése.</v>
      </c>
      <c r="G122" s="34" t="str">
        <f>Zalaszentgrót!G98</f>
        <v>Megfelelő hatékonyságú technológia. A gépészeti funkciókat kifogástalanul ellátó szerelvények.</v>
      </c>
      <c r="H122" s="35">
        <f>Zalaszentgrót!H98</f>
        <v>0</v>
      </c>
      <c r="I122" s="114" t="str">
        <f>Zalaszentgrót!I98</f>
        <v>Zalaszentgrót osztatlan közös</v>
      </c>
      <c r="J122" s="115">
        <f>Zalaszentgrót!J98</f>
        <v>277</v>
      </c>
      <c r="K122" s="35">
        <f>Zalaszentgrót!K98</f>
        <v>0</v>
      </c>
      <c r="L122" s="105">
        <f>Zalaszentgrót!L98</f>
        <v>47484</v>
      </c>
      <c r="M122" s="105">
        <f>Zalaszentgrót!M98</f>
        <v>47848</v>
      </c>
      <c r="N122" s="37" t="str">
        <f>Zalaszentgrót!N98</f>
        <v>hosszú</v>
      </c>
      <c r="O122" s="1">
        <f>Zalaszentgrót!O98</f>
        <v>0</v>
      </c>
      <c r="P122" s="2">
        <f>Zalaszentgrót!P98</f>
        <v>0</v>
      </c>
      <c r="Q122" s="2">
        <f>Zalaszentgrót!Q98</f>
        <v>0</v>
      </c>
      <c r="R122" s="2">
        <f>Zalaszentgrót!R98</f>
        <v>0</v>
      </c>
      <c r="S122" s="120">
        <f>Zalaszentgrót!S98</f>
        <v>0</v>
      </c>
      <c r="T122" s="3">
        <f>Zalaszentgrót!T98</f>
        <v>0</v>
      </c>
      <c r="U122" s="3">
        <f>Zalaszentgrót!U98</f>
        <v>0</v>
      </c>
      <c r="V122" s="3">
        <f>Zalaszentgrót!V98</f>
        <v>0</v>
      </c>
      <c r="W122" s="3">
        <f>Zalaszentgrót!W98</f>
        <v>0</v>
      </c>
      <c r="X122" s="3">
        <f>Batyk!X77+Pakod!X77+Zalabér!X76+Zalaszentgrót!X98+Zalavég!X78</f>
        <v>350</v>
      </c>
      <c r="Y122" s="3">
        <f>Zalaszentgrót!Y98</f>
        <v>0</v>
      </c>
      <c r="Z122" s="3">
        <f>Zalaszentgrót!Z98</f>
        <v>0</v>
      </c>
      <c r="AA122" s="3">
        <f>Zalaszentgrót!AA98</f>
        <v>0</v>
      </c>
      <c r="AB122" s="3">
        <f>Zalaszentgrót!AB98</f>
        <v>0</v>
      </c>
      <c r="AC122" s="4">
        <f>Zalaszentgrót!AC98</f>
        <v>0</v>
      </c>
    </row>
    <row r="123" spans="1:30" ht="60" x14ac:dyDescent="0.25">
      <c r="A123" s="238">
        <f>Zalaszentgrót!A99</f>
        <v>160</v>
      </c>
      <c r="B123" s="31">
        <f>Zalaszentgrót!B99</f>
        <v>0</v>
      </c>
      <c r="C123" s="65" t="str">
        <f>Zalaszentgrót!C99</f>
        <v>Zalaszentgrót Aranyod 3.</v>
      </c>
      <c r="D123" s="65" t="str">
        <f>Zalaszentgrót!D99</f>
        <v>Gépészeti felújítás1-6</v>
      </c>
      <c r="E123" s="34" t="str">
        <f>Zalaszentgrót!E99</f>
        <v>A gépészeti szerelvények, műszaki állapota miatt gyakori a meghibásodás.</v>
      </c>
      <c r="F123" s="34" t="str">
        <f>Zalaszentgrót!F99</f>
        <v>A folyamatos szennyvíztovábbítás biztosítása, szennyvízkiömlések megelőzése.</v>
      </c>
      <c r="G123" s="34" t="str">
        <f>Zalaszentgrót!G99</f>
        <v>Megfelelő hatékonyságú technológia. A gépészeti funkciókat kifogástalanul ellátó szerelvények.</v>
      </c>
      <c r="H123" s="35">
        <f>Zalaszentgrót!H99</f>
        <v>0</v>
      </c>
      <c r="I123" s="114" t="str">
        <f>Zalaszentgrót!I99</f>
        <v>Zalaszentgrót osztatlan közös</v>
      </c>
      <c r="J123" s="115">
        <f>Zalaszentgrót!J99</f>
        <v>1345</v>
      </c>
      <c r="K123" s="35">
        <f>Zalaszentgrót!K99</f>
        <v>0</v>
      </c>
      <c r="L123" s="105">
        <f>Zalaszentgrót!L99</f>
        <v>47484</v>
      </c>
      <c r="M123" s="105">
        <f>Zalaszentgrót!M99</f>
        <v>47848</v>
      </c>
      <c r="N123" s="37" t="str">
        <f>Zalaszentgrót!N99</f>
        <v>hosszú</v>
      </c>
      <c r="O123" s="1">
        <f>Zalaszentgrót!O99</f>
        <v>0</v>
      </c>
      <c r="P123" s="2">
        <f>Zalaszentgrót!P99</f>
        <v>0</v>
      </c>
      <c r="Q123" s="2">
        <f>Zalaszentgrót!Q99</f>
        <v>0</v>
      </c>
      <c r="R123" s="2">
        <f>Zalaszentgrót!R99</f>
        <v>0</v>
      </c>
      <c r="S123" s="120">
        <f>Zalaszentgrót!S99</f>
        <v>0</v>
      </c>
      <c r="T123" s="3">
        <f>Zalaszentgrót!T99</f>
        <v>0</v>
      </c>
      <c r="U123" s="3">
        <f>Zalaszentgrót!U99</f>
        <v>0</v>
      </c>
      <c r="V123" s="3">
        <f>Zalaszentgrót!V99</f>
        <v>0</v>
      </c>
      <c r="W123" s="3">
        <f>Zalaszentgrót!W99</f>
        <v>0</v>
      </c>
      <c r="X123" s="3">
        <f>Batyk!X78+Pakod!X78+Zalabér!X77+Zalaszentgrót!X99+Zalavég!X79</f>
        <v>1700</v>
      </c>
      <c r="Y123" s="3">
        <f>Batyk!Y78+Pakod!Y78+Zalabér!Y77+Zalaszentgrót!Y99+Zalavég!Y79</f>
        <v>0</v>
      </c>
      <c r="Z123" s="3">
        <f>Zalaszentgrót!Z99</f>
        <v>0</v>
      </c>
      <c r="AA123" s="3">
        <f>Zalaszentgrót!AA99</f>
        <v>0</v>
      </c>
      <c r="AB123" s="3">
        <f>Zalaszentgrót!AB99</f>
        <v>0</v>
      </c>
      <c r="AC123" s="4">
        <f>Zalaszentgrót!AC99</f>
        <v>0</v>
      </c>
    </row>
    <row r="124" spans="1:30" ht="60" x14ac:dyDescent="0.25">
      <c r="A124" s="238">
        <f>Zalaszentgrót!A100</f>
        <v>162</v>
      </c>
      <c r="B124" s="31">
        <f>Zalaszentgrót!B100</f>
        <v>0</v>
      </c>
      <c r="C124" s="65" t="str">
        <f>Zalaszentgrót!C100</f>
        <v>Zalaszentgrót Aranyod 4.</v>
      </c>
      <c r="D124" s="65" t="str">
        <f>Zalaszentgrót!D100</f>
        <v>Szivattyú csere (FLYGT 3057)</v>
      </c>
      <c r="E124" s="34" t="str">
        <f>Zalaszentgrót!E100</f>
        <v>A szivattyú kora, műszaki állapota miatt fennáll a meghibásodás veszélye.</v>
      </c>
      <c r="F124" s="34" t="str">
        <f>Zalaszentgrót!F100</f>
        <v>A folyamatos szennyvíztovábbítás biztosítása, szennyvízkiömlések megelőzése.</v>
      </c>
      <c r="G124" s="34" t="str">
        <f>Zalaszentgrót!G100</f>
        <v>Megfelelő hatékonyságú technológia. A gépészeti funkciókat kifogástalanul ellátó szerelvények.</v>
      </c>
      <c r="H124" s="35">
        <f>Zalaszentgrót!H100</f>
        <v>0</v>
      </c>
      <c r="I124" s="114" t="str">
        <f>Zalaszentgrót!I100</f>
        <v>Zalaszentgrót osztatlan közös</v>
      </c>
      <c r="J124" s="115">
        <f>Zalaszentgrót!J100</f>
        <v>554</v>
      </c>
      <c r="K124" s="35">
        <f>Zalaszentgrót!K100</f>
        <v>0</v>
      </c>
      <c r="L124" s="105">
        <f>Zalaszentgrót!L100</f>
        <v>47849</v>
      </c>
      <c r="M124" s="105">
        <f>Zalaszentgrót!M100</f>
        <v>48579</v>
      </c>
      <c r="N124" s="37" t="str">
        <f>Zalaszentgrót!N100</f>
        <v>hosszú</v>
      </c>
      <c r="O124" s="1">
        <f>Zalaszentgrót!O100</f>
        <v>0</v>
      </c>
      <c r="P124" s="2">
        <f>Zalaszentgrót!P100</f>
        <v>0</v>
      </c>
      <c r="Q124" s="2">
        <f>Zalaszentgrót!Q100</f>
        <v>0</v>
      </c>
      <c r="R124" s="2">
        <f>Zalaszentgrót!R100</f>
        <v>0</v>
      </c>
      <c r="S124" s="120">
        <f>Zalaszentgrót!S100</f>
        <v>0</v>
      </c>
      <c r="T124" s="3">
        <f>Zalaszentgrót!T100</f>
        <v>0</v>
      </c>
      <c r="U124" s="3">
        <f>Zalaszentgrót!U100</f>
        <v>0</v>
      </c>
      <c r="V124" s="3">
        <f>Zalaszentgrót!V100</f>
        <v>0</v>
      </c>
      <c r="W124" s="3">
        <f>Zalaszentgrót!W100</f>
        <v>0</v>
      </c>
      <c r="X124" s="3">
        <f>Zalaszentgrót!X100</f>
        <v>0</v>
      </c>
      <c r="Y124" s="3">
        <f>Batyk!Y79+Pakod!Y79+Zalabér!Y78+Zalaszentgrót!Y100+Zalavég!Y80</f>
        <v>353</v>
      </c>
      <c r="Z124" s="3">
        <f>Batyk!Z79+Pakod!Z79+Zalabér!Z78+Zalaszentgrót!Z100+Zalavég!Z80</f>
        <v>353</v>
      </c>
      <c r="AA124" s="3">
        <f>Zalaszentgrót!AA100</f>
        <v>0</v>
      </c>
      <c r="AB124" s="3">
        <f>Zalaszentgrót!AB100</f>
        <v>0</v>
      </c>
      <c r="AC124" s="4">
        <f>Zalaszentgrót!AC100</f>
        <v>0</v>
      </c>
    </row>
    <row r="125" spans="1:30" ht="60" x14ac:dyDescent="0.25">
      <c r="A125" s="238">
        <f>Zalaszentgrót!A101</f>
        <v>163</v>
      </c>
      <c r="B125" s="31">
        <f>Zalaszentgrót!B101</f>
        <v>0</v>
      </c>
      <c r="C125" s="65" t="str">
        <f>Zalaszentgrót!C101</f>
        <v>Zalaszentgrót Aranyod 4.</v>
      </c>
      <c r="D125" s="65" t="str">
        <f>Zalaszentgrót!D101</f>
        <v>Gépészeti felújítás1-6</v>
      </c>
      <c r="E125" s="34" t="str">
        <f>Zalaszentgrót!E101</f>
        <v>A gépészeti szerelvények, műszaki állapota miatt gyakori a meghibásodás.</v>
      </c>
      <c r="F125" s="34" t="str">
        <f>Zalaszentgrót!F101</f>
        <v>A folyamatos szennyvíztovábbítás biztosítása, szennyvízkiömlések megelőzése.</v>
      </c>
      <c r="G125" s="34" t="str">
        <f>Zalaszentgrót!G101</f>
        <v>Megfelelő hatékonyságú technológia. A gépészeti funkciókat kifogástalanul ellátó szerelvények.</v>
      </c>
      <c r="H125" s="35">
        <f>Zalaszentgrót!H101</f>
        <v>0</v>
      </c>
      <c r="I125" s="114" t="str">
        <f>Zalaszentgrót!I101</f>
        <v>Zalaszentgrót osztatlan közös</v>
      </c>
      <c r="J125" s="115">
        <f>Zalaszentgrót!J101</f>
        <v>2690</v>
      </c>
      <c r="K125" s="35">
        <f>Zalaszentgrót!K101</f>
        <v>0</v>
      </c>
      <c r="L125" s="105">
        <f>Zalaszentgrót!L101</f>
        <v>47849</v>
      </c>
      <c r="M125" s="105">
        <f>Zalaszentgrót!M101</f>
        <v>48579</v>
      </c>
      <c r="N125" s="37" t="str">
        <f>Zalaszentgrót!N101</f>
        <v>hosszú</v>
      </c>
      <c r="O125" s="1">
        <f>Zalaszentgrót!O101</f>
        <v>0</v>
      </c>
      <c r="P125" s="2">
        <f>Zalaszentgrót!P101</f>
        <v>0</v>
      </c>
      <c r="Q125" s="2">
        <f>Zalaszentgrót!Q101</f>
        <v>0</v>
      </c>
      <c r="R125" s="2">
        <f>Zalaszentgrót!R101</f>
        <v>0</v>
      </c>
      <c r="S125" s="120">
        <f>Zalaszentgrót!S101</f>
        <v>0</v>
      </c>
      <c r="T125" s="3">
        <f>Zalaszentgrót!T101</f>
        <v>0</v>
      </c>
      <c r="U125" s="3">
        <f>Zalaszentgrót!U101</f>
        <v>0</v>
      </c>
      <c r="V125" s="3">
        <f>Zalaszentgrót!V101</f>
        <v>0</v>
      </c>
      <c r="W125" s="3">
        <f>Zalaszentgrót!W101</f>
        <v>0</v>
      </c>
      <c r="X125" s="3">
        <f>Zalaszentgrót!X101</f>
        <v>0</v>
      </c>
      <c r="Y125" s="3">
        <f>Batyk!Y80+Pakod!Y80+Zalabér!Y79+Zalaszentgrót!Y101+Zalavég!Y81</f>
        <v>1608</v>
      </c>
      <c r="Z125" s="3">
        <f>Batyk!Z80+Pakod!Z80+Zalabér!Z79+Zalaszentgrót!Z101+Zalavég!Z81</f>
        <v>1608</v>
      </c>
      <c r="AA125" s="3">
        <f>Zalaszentgrót!AA101</f>
        <v>0</v>
      </c>
      <c r="AB125" s="3">
        <f>Zalaszentgrót!AB101</f>
        <v>0</v>
      </c>
      <c r="AC125" s="4">
        <f>Zalaszentgrót!AC101</f>
        <v>0</v>
      </c>
    </row>
    <row r="126" spans="1:30" x14ac:dyDescent="0.25">
      <c r="A126" s="110">
        <v>0</v>
      </c>
      <c r="B126" s="48" t="s">
        <v>3</v>
      </c>
      <c r="C126" s="43"/>
      <c r="D126" s="43"/>
      <c r="E126" s="43"/>
      <c r="F126" s="43"/>
      <c r="G126" s="43"/>
      <c r="H126" s="49"/>
      <c r="I126" s="117"/>
      <c r="J126" s="117"/>
      <c r="K126" s="49"/>
      <c r="L126" s="45"/>
      <c r="M126" s="45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50"/>
    </row>
    <row r="127" spans="1:30" s="63" customFormat="1" ht="60" x14ac:dyDescent="0.25">
      <c r="A127" s="238">
        <f>Zalaszentgrót!A123</f>
        <v>4</v>
      </c>
      <c r="B127" s="31">
        <f>Zalaszentgrót!B123</f>
        <v>0</v>
      </c>
      <c r="C127" s="65" t="str">
        <f>Zalaszentgrót!C123</f>
        <v>Zalaszentgrót Kisszentgrót 1.</v>
      </c>
      <c r="D127" s="66" t="str">
        <f>Zalaszentgrót!D123</f>
        <v>FMC csere</v>
      </c>
      <c r="E127" s="67" t="str">
        <f>Zalaszentgrót!E123</f>
        <v>Az elektromos, irányítástechnikai  szerelvények és vezetékek, műszaki állapota miatt fennáll a meghibásodás veszélye.</v>
      </c>
      <c r="F127" s="67" t="str">
        <f>Zalaszentgrót!F123</f>
        <v>A szennyvízszivattyú elektromos megtáplálása, a folyamatos távfelügyelet biztosítása.</v>
      </c>
      <c r="G127" s="67" t="str">
        <f>Zalaszentgrót!G123</f>
        <v>Az elektromos paramétereihez illeszkedő erős- és gyengeáramú vezérlőszekrény</v>
      </c>
      <c r="H127" s="35">
        <f>Zalaszentgrót!H123</f>
        <v>0</v>
      </c>
      <c r="I127" s="113" t="str">
        <f>Zalaszentgrót!I123</f>
        <v>Zalaszentgrót</v>
      </c>
      <c r="J127" s="115">
        <f>Zalaszentgrót!J123</f>
        <v>1950</v>
      </c>
      <c r="K127" s="35">
        <f>Zalaszentgrót!K123</f>
        <v>0</v>
      </c>
      <c r="L127" s="105">
        <f>Zalaszentgrót!L123</f>
        <v>44197</v>
      </c>
      <c r="M127" s="105">
        <f>Zalaszentgrót!M123</f>
        <v>44561</v>
      </c>
      <c r="N127" s="58" t="str">
        <f>Zalaszentgrót!N123</f>
        <v>rövid</v>
      </c>
      <c r="O127" s="21">
        <f>Zalaszentgrót!O123</f>
        <v>1950</v>
      </c>
      <c r="P127" s="2">
        <f>Zalaszentgrót!P123</f>
        <v>0</v>
      </c>
      <c r="Q127" s="2">
        <f>Zalaszentgrót!Q123</f>
        <v>0</v>
      </c>
      <c r="R127" s="2">
        <f>Zalaszentgrót!R123</f>
        <v>0</v>
      </c>
      <c r="S127" s="2">
        <f>Zalaszentgrót!S123</f>
        <v>0</v>
      </c>
      <c r="T127" s="3">
        <f>Zalaszentgrót!T123</f>
        <v>0</v>
      </c>
      <c r="U127" s="3">
        <f>Zalaszentgrót!U123</f>
        <v>0</v>
      </c>
      <c r="V127" s="3">
        <f>Zalaszentgrót!V123</f>
        <v>0</v>
      </c>
      <c r="W127" s="3">
        <f>Zalaszentgrót!W123</f>
        <v>0</v>
      </c>
      <c r="X127" s="3">
        <f>Zalaszentgrót!X123</f>
        <v>0</v>
      </c>
      <c r="Y127" s="3">
        <f>Zalaszentgrót!Y123</f>
        <v>0</v>
      </c>
      <c r="Z127" s="3">
        <f>Zalaszentgrót!Z123</f>
        <v>0</v>
      </c>
      <c r="AA127" s="3">
        <f>Zalaszentgrót!AA123</f>
        <v>0</v>
      </c>
      <c r="AB127" s="3">
        <f>Zalaszentgrót!AB123</f>
        <v>0</v>
      </c>
      <c r="AC127" s="4">
        <f>Zalaszentgrót!AC123</f>
        <v>0</v>
      </c>
      <c r="AD127" s="27"/>
    </row>
    <row r="128" spans="1:30" s="63" customFormat="1" ht="60" x14ac:dyDescent="0.25">
      <c r="A128" s="238">
        <f>Zalaszentgrót!A124</f>
        <v>72</v>
      </c>
      <c r="B128" s="31">
        <f>Zalaszentgrót!B124</f>
        <v>0</v>
      </c>
      <c r="C128" s="65" t="str">
        <f>Zalaszentgrót!C124</f>
        <v>Zalaszentgrót Csáford 2. szv.átemelő</v>
      </c>
      <c r="D128" s="66" t="str">
        <f>Zalaszentgrót!D124</f>
        <v>FMC csere</v>
      </c>
      <c r="E128" s="67" t="str">
        <f>Zalaszentgrót!E124</f>
        <v>Az elektromos, irányítástechnikai  szerelvények és vezetékek, műszaki állapota miatt fennáll a meghibásodás veszélye.</v>
      </c>
      <c r="F128" s="67" t="str">
        <f>Zalaszentgrót!F124</f>
        <v>A szennyvízszivattyú elektromos megtáplálása, a folyamatos távfelügyelet biztosítása.</v>
      </c>
      <c r="G128" s="67" t="str">
        <f>Zalaszentgrót!G124</f>
        <v>Az elektromos paramétereihez illeszkedő erős- és gyengeáramú vezérlőszekrény</v>
      </c>
      <c r="H128" s="35">
        <f>Zalaszentgrót!H124</f>
        <v>0</v>
      </c>
      <c r="I128" s="113" t="str">
        <f>Zalaszentgrót!I124</f>
        <v>Zalaszentgrót osztatlan közös</v>
      </c>
      <c r="J128" s="115">
        <f>Zalaszentgrót!J124</f>
        <v>912</v>
      </c>
      <c r="K128" s="35">
        <f>Zalaszentgrót!K124</f>
        <v>0</v>
      </c>
      <c r="L128" s="105">
        <f>Zalaszentgrót!L124</f>
        <v>44562</v>
      </c>
      <c r="M128" s="105">
        <f>Zalaszentgrót!M124</f>
        <v>44926</v>
      </c>
      <c r="N128" s="58" t="str">
        <f>Zalaszentgrót!N124</f>
        <v>közép</v>
      </c>
      <c r="O128" s="21">
        <f>Batyk!O102+Pakod!O102+Zalabér!O101+Zalaszentgrót!O124+Zalavég!O103</f>
        <v>0</v>
      </c>
      <c r="P128" s="2">
        <f>Zalaszentgrót!P124</f>
        <v>912</v>
      </c>
      <c r="Q128" s="2">
        <f>Zalaszentgrót!Q124</f>
        <v>0</v>
      </c>
      <c r="R128" s="2">
        <f>Zalaszentgrót!R124</f>
        <v>0</v>
      </c>
      <c r="S128" s="2">
        <f>Zalaszentgrót!S124</f>
        <v>0</v>
      </c>
      <c r="T128" s="3">
        <f>Zalaszentgrót!T124</f>
        <v>0</v>
      </c>
      <c r="U128" s="3">
        <f>Zalaszentgrót!U124</f>
        <v>0</v>
      </c>
      <c r="V128" s="3">
        <f>Zalaszentgrót!V124</f>
        <v>0</v>
      </c>
      <c r="W128" s="3">
        <f>Zalaszentgrót!W124</f>
        <v>0</v>
      </c>
      <c r="X128" s="3">
        <f>Zalaszentgrót!X124</f>
        <v>0</v>
      </c>
      <c r="Y128" s="3">
        <f>Zalaszentgrót!Y124</f>
        <v>0</v>
      </c>
      <c r="Z128" s="3">
        <f>Zalaszentgrót!Z124</f>
        <v>0</v>
      </c>
      <c r="AA128" s="3">
        <f>Zalaszentgrót!AA124</f>
        <v>0</v>
      </c>
      <c r="AB128" s="3">
        <f>Zalaszentgrót!AB124</f>
        <v>0</v>
      </c>
      <c r="AC128" s="4">
        <f>Zalaszentgrót!AC124</f>
        <v>0</v>
      </c>
      <c r="AD128" s="27"/>
    </row>
    <row r="129" spans="1:30" s="63" customFormat="1" ht="60" x14ac:dyDescent="0.25">
      <c r="A129" s="238">
        <f>Zalaszentgrót!A125</f>
        <v>73</v>
      </c>
      <c r="B129" s="31">
        <f>Zalaszentgrót!B125</f>
        <v>0</v>
      </c>
      <c r="C129" s="65" t="str">
        <f>Zalaszentgrót!C125</f>
        <v>Zalaszentgrót Liget tér</v>
      </c>
      <c r="D129" s="66" t="str">
        <f>Zalaszentgrót!D125</f>
        <v>folyamatfelügyelet kiépítése, és beillesztése a központi rendszerbe, jelenlegi Urh rádiós kommunkiáció átalakítása GPRS rendszerre, új vezérlő szekrény kiépítése Siemens PLCvel GPRS kommunikációval</v>
      </c>
      <c r="E129" s="67" t="str">
        <f>Zalaszentgrót!E125</f>
        <v>Az elektromos, irányítástechnikai  szerelvények és vezetékek, műszaki állapota miatt fennáll a meghibásodás veszélye.</v>
      </c>
      <c r="F129" s="67" t="str">
        <f>Zalaszentgrót!F125</f>
        <v>A szennyvízszivattyú elektromos megtáplálása, a folyamatos távfelügyelet biztosítása.</v>
      </c>
      <c r="G129" s="67" t="str">
        <f>Zalaszentgrót!G125</f>
        <v>Az elektromos paramétereihez illeszkedő erős- és gyengeáramú vezérlőszekrény</v>
      </c>
      <c r="H129" s="35">
        <f>Zalaszentgrót!H125</f>
        <v>0</v>
      </c>
      <c r="I129" s="113" t="str">
        <f>Zalaszentgrót!I125</f>
        <v>Zalaszentgrót</v>
      </c>
      <c r="J129" s="115">
        <f>Zalaszentgrót!J125</f>
        <v>3720</v>
      </c>
      <c r="K129" s="35">
        <f>Zalaszentgrót!K125</f>
        <v>0</v>
      </c>
      <c r="L129" s="105">
        <f>Zalaszentgrót!L125</f>
        <v>44562</v>
      </c>
      <c r="M129" s="105">
        <f>Zalaszentgrót!M125</f>
        <v>44926</v>
      </c>
      <c r="N129" s="58" t="str">
        <f>Zalaszentgrót!N125</f>
        <v>közép</v>
      </c>
      <c r="O129" s="21">
        <f>Zalaszentgrót!O125</f>
        <v>0</v>
      </c>
      <c r="P129" s="2">
        <f>Zalaszentgrót!P125</f>
        <v>3720</v>
      </c>
      <c r="Q129" s="2">
        <f>Zalaszentgrót!Q125</f>
        <v>0</v>
      </c>
      <c r="R129" s="2">
        <f>Zalaszentgrót!R125</f>
        <v>0</v>
      </c>
      <c r="S129" s="2">
        <f>Zalaszentgrót!S125</f>
        <v>0</v>
      </c>
      <c r="T129" s="3">
        <f>Zalaszentgrót!T125</f>
        <v>0</v>
      </c>
      <c r="U129" s="3">
        <f>Zalaszentgrót!U125</f>
        <v>0</v>
      </c>
      <c r="V129" s="3">
        <f>Zalaszentgrót!V125</f>
        <v>0</v>
      </c>
      <c r="W129" s="3">
        <f>Zalaszentgrót!W125</f>
        <v>0</v>
      </c>
      <c r="X129" s="3">
        <f>Zalaszentgrót!X125</f>
        <v>0</v>
      </c>
      <c r="Y129" s="3">
        <f>Zalaszentgrót!Y125</f>
        <v>0</v>
      </c>
      <c r="Z129" s="3">
        <f>Zalaszentgrót!Z125</f>
        <v>0</v>
      </c>
      <c r="AA129" s="3">
        <f>Zalaszentgrót!AA125</f>
        <v>0</v>
      </c>
      <c r="AB129" s="3">
        <f>Zalaszentgrót!AB125</f>
        <v>0</v>
      </c>
      <c r="AC129" s="4">
        <f>Zalaszentgrót!AC125</f>
        <v>0</v>
      </c>
      <c r="AD129" s="27"/>
    </row>
    <row r="130" spans="1:30" s="63" customFormat="1" ht="60" x14ac:dyDescent="0.25">
      <c r="A130" s="238">
        <f>Zalaszentgrót!A126</f>
        <v>74</v>
      </c>
      <c r="B130" s="31">
        <f>Zalaszentgrót!B126</f>
        <v>0</v>
      </c>
      <c r="C130" s="65" t="str">
        <f>Zalaszentgrót!C126</f>
        <v>Zalaszentgrót Tűztorony tér</v>
      </c>
      <c r="D130" s="66" t="str">
        <f>Zalaszentgrót!D126</f>
        <v>folyamatfelügyelet kiépítése, és beillesztése a központi rendszerbe, jelenlegi Urh rádiós kommunkiáció átalakítása GPRS rendszerre, új vezérlő szekrény kiépítése Siemens PLCvel GPRS kommunikációval</v>
      </c>
      <c r="E130" s="67" t="str">
        <f>Zalaszentgrót!E126</f>
        <v>Az elektromos, irányítástechnikai  szerelvények és vezetékek, műszaki állapota miatt fennáll a meghibásodás veszélye.</v>
      </c>
      <c r="F130" s="67" t="str">
        <f>Zalaszentgrót!F126</f>
        <v>A szennyvízszivattyú elektromos megtáplálása, a folyamatos távfelügyelet biztosítása.</v>
      </c>
      <c r="G130" s="67" t="str">
        <f>Zalaszentgrót!G126</f>
        <v>Az elektromos paramétereihez illeszkedő erős- és gyengeáramú vezérlőszekrény</v>
      </c>
      <c r="H130" s="35">
        <f>Zalaszentgrót!H126</f>
        <v>0</v>
      </c>
      <c r="I130" s="113" t="str">
        <f>Zalaszentgrót!I126</f>
        <v>Zalaszentgrót</v>
      </c>
      <c r="J130" s="115">
        <f>Zalaszentgrót!J126</f>
        <v>3720</v>
      </c>
      <c r="K130" s="35">
        <f>Zalaszentgrót!K126</f>
        <v>0</v>
      </c>
      <c r="L130" s="105">
        <f>Zalaszentgrót!L126</f>
        <v>44562</v>
      </c>
      <c r="M130" s="105">
        <f>Zalaszentgrót!M126</f>
        <v>44926</v>
      </c>
      <c r="N130" s="58" t="str">
        <f>Zalaszentgrót!N126</f>
        <v>közép</v>
      </c>
      <c r="O130" s="21">
        <f>Zalaszentgrót!O126</f>
        <v>0</v>
      </c>
      <c r="P130" s="2">
        <f>Zalaszentgrót!P126</f>
        <v>3720</v>
      </c>
      <c r="Q130" s="2">
        <f>Zalaszentgrót!Q126</f>
        <v>0</v>
      </c>
      <c r="R130" s="2">
        <f>Zalaszentgrót!R126</f>
        <v>0</v>
      </c>
      <c r="S130" s="2">
        <f>Zalaszentgrót!S126</f>
        <v>0</v>
      </c>
      <c r="T130" s="3">
        <f>Zalaszentgrót!T126</f>
        <v>0</v>
      </c>
      <c r="U130" s="3">
        <f>Zalaszentgrót!U126</f>
        <v>0</v>
      </c>
      <c r="V130" s="3">
        <f>Zalaszentgrót!V126</f>
        <v>0</v>
      </c>
      <c r="W130" s="3">
        <f>Zalaszentgrót!W126</f>
        <v>0</v>
      </c>
      <c r="X130" s="3">
        <f>Zalaszentgrót!X126</f>
        <v>0</v>
      </c>
      <c r="Y130" s="3">
        <f>Zalaszentgrót!Y126</f>
        <v>0</v>
      </c>
      <c r="Z130" s="3">
        <f>Zalaszentgrót!Z126</f>
        <v>0</v>
      </c>
      <c r="AA130" s="3">
        <f>Zalaszentgrót!AA126</f>
        <v>0</v>
      </c>
      <c r="AB130" s="3">
        <f>Zalaszentgrót!AB126</f>
        <v>0</v>
      </c>
      <c r="AC130" s="4">
        <f>Zalaszentgrót!AC126</f>
        <v>0</v>
      </c>
      <c r="AD130" s="27"/>
    </row>
    <row r="131" spans="1:30" s="63" customFormat="1" ht="60" x14ac:dyDescent="0.25">
      <c r="A131" s="238">
        <f>Zalaszentgrót!A127</f>
        <v>75</v>
      </c>
      <c r="B131" s="31">
        <f>Zalaszentgrót!B127</f>
        <v>0</v>
      </c>
      <c r="C131" s="65" t="str">
        <f>Zalaszentgrót!C127</f>
        <v>Zalaszentgrót Szentpéteri utca</v>
      </c>
      <c r="D131" s="66" t="str">
        <f>Zalaszentgrót!D127</f>
        <v>folyamatfelügyelet kiépítése, és beillesztése a központi rendszerbe, jelenlegi Urh rádiós kommunkiáció átalakítása GPRS rendszerre, új vezérlő szekrény kiépítése Siemens PLCvel GPRS kommunikációval</v>
      </c>
      <c r="E131" s="67" t="str">
        <f>Zalaszentgrót!E127</f>
        <v>Az elektromos, irányítástechnikai  szerelvények és vezetékek, műszaki állapota miatt fennáll a meghibásodás veszélye.</v>
      </c>
      <c r="F131" s="67" t="str">
        <f>Zalaszentgrót!F127</f>
        <v>A szennyvízszivattyú elektromos megtáplálása, a folyamatos távfelügyelet biztosítása.</v>
      </c>
      <c r="G131" s="67" t="str">
        <f>Zalaszentgrót!G127</f>
        <v>Az elektromos paramétereihez illeszkedő erős- és gyengeáramú vezérlőszekrény</v>
      </c>
      <c r="H131" s="35">
        <f>Zalaszentgrót!H127</f>
        <v>0</v>
      </c>
      <c r="I131" s="113" t="str">
        <f>Zalaszentgrót!I127</f>
        <v>Zalaszentgrót</v>
      </c>
      <c r="J131" s="115">
        <f>Zalaszentgrót!J127</f>
        <v>3720</v>
      </c>
      <c r="K131" s="35">
        <f>Zalaszentgrót!K127</f>
        <v>0</v>
      </c>
      <c r="L131" s="105">
        <f>Zalaszentgrót!L127</f>
        <v>44562</v>
      </c>
      <c r="M131" s="105">
        <f>Zalaszentgrót!M127</f>
        <v>44926</v>
      </c>
      <c r="N131" s="58" t="str">
        <f>Zalaszentgrót!N127</f>
        <v>közép</v>
      </c>
      <c r="O131" s="21">
        <f>Zalaszentgrót!O127</f>
        <v>0</v>
      </c>
      <c r="P131" s="2">
        <f>Zalaszentgrót!P127</f>
        <v>3720</v>
      </c>
      <c r="Q131" s="2">
        <f>Zalaszentgrót!Q127</f>
        <v>0</v>
      </c>
      <c r="R131" s="2">
        <f>Zalaszentgrót!R127</f>
        <v>0</v>
      </c>
      <c r="S131" s="2">
        <f>Zalaszentgrót!S127</f>
        <v>0</v>
      </c>
      <c r="T131" s="3">
        <f>Zalaszentgrót!T127</f>
        <v>0</v>
      </c>
      <c r="U131" s="3">
        <f>Zalaszentgrót!U127</f>
        <v>0</v>
      </c>
      <c r="V131" s="3">
        <f>Zalaszentgrót!V127</f>
        <v>0</v>
      </c>
      <c r="W131" s="3">
        <f>Zalaszentgrót!W127</f>
        <v>0</v>
      </c>
      <c r="X131" s="3">
        <f>Zalaszentgrót!X127</f>
        <v>0</v>
      </c>
      <c r="Y131" s="3">
        <f>Zalaszentgrót!Y127</f>
        <v>0</v>
      </c>
      <c r="Z131" s="3">
        <f>Zalaszentgrót!Z127</f>
        <v>0</v>
      </c>
      <c r="AA131" s="3">
        <f>Zalaszentgrót!AA127</f>
        <v>0</v>
      </c>
      <c r="AB131" s="3">
        <f>Zalaszentgrót!AB127</f>
        <v>0</v>
      </c>
      <c r="AC131" s="4">
        <f>Zalaszentgrót!AC127</f>
        <v>0</v>
      </c>
      <c r="AD131" s="27"/>
    </row>
    <row r="132" spans="1:30" s="63" customFormat="1" ht="60" x14ac:dyDescent="0.25">
      <c r="A132" s="238">
        <f>Zalaszentgrót!A128</f>
        <v>76</v>
      </c>
      <c r="B132" s="31">
        <f>Zalaszentgrót!B128</f>
        <v>0</v>
      </c>
      <c r="C132" s="65" t="str">
        <f>Zalaszentgrót!C128</f>
        <v>Zalaszentgrót Tüskeszentpéter</v>
      </c>
      <c r="D132" s="182" t="str">
        <f>Zalaszentgrót!D128</f>
        <v>FMC200 vezérlő cseréje Siemens PLC-re, beillesztés a ff. Rendszerbe</v>
      </c>
      <c r="E132" s="67" t="str">
        <f>Zalaszentgrót!E128</f>
        <v>Az elektromos, irányítástechnikai  szerelvények és vezetékek, műszaki állapota miatt fennáll a meghibásodás veszélye.</v>
      </c>
      <c r="F132" s="67" t="str">
        <f>Zalaszentgrót!F128</f>
        <v>A szennyvízszivattyú elektromos megtáplálása, a folyamatos távfelügyelet biztosítása.</v>
      </c>
      <c r="G132" s="67" t="str">
        <f>Zalaszentgrót!G128</f>
        <v>Az elektromos paramétereihez illeszkedő erős- és gyengeáramú vezérlőszekrény</v>
      </c>
      <c r="H132" s="35">
        <f>Zalaszentgrót!H128</f>
        <v>0</v>
      </c>
      <c r="I132" s="113" t="str">
        <f>Zalaszentgrót!I128</f>
        <v>Zalaszentgrót osztatlan közös</v>
      </c>
      <c r="J132" s="115">
        <f>SUM(O132:AC132)</f>
        <v>912</v>
      </c>
      <c r="K132" s="35">
        <f>Zalaszentgrót!K128</f>
        <v>0</v>
      </c>
      <c r="L132" s="105">
        <f>Zalaszentgrót!L128</f>
        <v>44562</v>
      </c>
      <c r="M132" s="105">
        <f>Zalaszentgrót!M128</f>
        <v>44926</v>
      </c>
      <c r="N132" s="55" t="str">
        <f>Zalaszentgrót!N128</f>
        <v>közép</v>
      </c>
      <c r="O132" s="21">
        <f>Batyk!O103+Pakod!O103+Zalabér!O102+Zalaszentgrót!O128+Zalavég!O104</f>
        <v>0</v>
      </c>
      <c r="P132" s="120">
        <f>Zalaszentgrót!P128</f>
        <v>912</v>
      </c>
      <c r="Q132" s="120">
        <f>Zalaszentgrót!Q128</f>
        <v>0</v>
      </c>
      <c r="R132" s="120">
        <f>Zalaszentgrót!R128</f>
        <v>0</v>
      </c>
      <c r="S132" s="120">
        <f>Zalaszentgrót!S128</f>
        <v>0</v>
      </c>
      <c r="T132" s="3">
        <f>Zalaszentgrót!T128</f>
        <v>0</v>
      </c>
      <c r="U132" s="3">
        <f>Zalaszentgrót!U128</f>
        <v>0</v>
      </c>
      <c r="V132" s="3">
        <f>Zalaszentgrót!V128</f>
        <v>0</v>
      </c>
      <c r="W132" s="3">
        <f>Zalaszentgrót!W128</f>
        <v>0</v>
      </c>
      <c r="X132" s="3">
        <f>Zalaszentgrót!X128</f>
        <v>0</v>
      </c>
      <c r="Y132" s="3">
        <f>Zalaszentgrót!Y128</f>
        <v>0</v>
      </c>
      <c r="Z132" s="3">
        <f>Zalaszentgrót!Z128</f>
        <v>0</v>
      </c>
      <c r="AA132" s="3">
        <f>Zalaszentgrót!AA128</f>
        <v>0</v>
      </c>
      <c r="AB132" s="3">
        <f>Zalaszentgrót!AB128</f>
        <v>0</v>
      </c>
      <c r="AC132" s="4">
        <f>Zalaszentgrót!AC128</f>
        <v>0</v>
      </c>
      <c r="AD132" s="27"/>
    </row>
    <row r="133" spans="1:30" s="63" customFormat="1" ht="60" x14ac:dyDescent="0.25">
      <c r="A133" s="238">
        <f>Zalaszentgrót!A129</f>
        <v>77</v>
      </c>
      <c r="B133" s="31">
        <f>Zalaszentgrót!B129</f>
        <v>0</v>
      </c>
      <c r="C133" s="65" t="str">
        <f>Zalaszentgrót!C129</f>
        <v>Zalaszentgrót Aranyod 3. szv átemelő</v>
      </c>
      <c r="D133" s="66" t="str">
        <f>Zalaszentgrót!D129</f>
        <v>vezérlőszekrény és műszerezés cseréje,FMC csere Siemens PLC-re</v>
      </c>
      <c r="E133" s="67" t="str">
        <f>Zalaszentgrót!E129</f>
        <v>Az elektromos, irányítástechnikai  szerelvények és vezetékek, műszaki állapota miatt fennáll a meghibásodás veszélye.</v>
      </c>
      <c r="F133" s="67" t="str">
        <f>Zalaszentgrót!F129</f>
        <v>A szennyvízszivattyú elektromos megtáplálása, a folyamatos távfelügyelet biztosítása.</v>
      </c>
      <c r="G133" s="67" t="str">
        <f>Zalaszentgrót!G129</f>
        <v>Az elektromos paramétereihez illeszkedő erős- és gyengeáramú vezérlőszekrény</v>
      </c>
      <c r="H133" s="35">
        <f>Zalaszentgrót!H129</f>
        <v>0</v>
      </c>
      <c r="I133" s="113" t="str">
        <f>Zalaszentgrót!I129</f>
        <v>Zalaszentgrót osztatlan közös</v>
      </c>
      <c r="J133" s="115">
        <f>Zalaszentgrót!J129</f>
        <v>1228</v>
      </c>
      <c r="K133" s="35">
        <f>Zalaszentgrót!K129</f>
        <v>0</v>
      </c>
      <c r="L133" s="105">
        <f>Zalaszentgrót!L129</f>
        <v>44562</v>
      </c>
      <c r="M133" s="105">
        <f>Zalaszentgrót!M129</f>
        <v>44926</v>
      </c>
      <c r="N133" s="55" t="str">
        <f>Zalaszentgrót!N129</f>
        <v>közép</v>
      </c>
      <c r="O133" s="21">
        <f>Zalaszentgrót!O129</f>
        <v>0</v>
      </c>
      <c r="P133" s="120">
        <f>Batyk!P104+Pakod!P104+Zalabér!P103+Zalaszentgrót!P129+Zalavég!P105</f>
        <v>2684</v>
      </c>
      <c r="Q133" s="120">
        <f>Zalaszentgrót!Q129</f>
        <v>0</v>
      </c>
      <c r="R133" s="120">
        <f>Zalaszentgrót!R129</f>
        <v>0</v>
      </c>
      <c r="S133" s="120">
        <f>Zalaszentgrót!S129</f>
        <v>0</v>
      </c>
      <c r="T133" s="3">
        <f>Zalaszentgrót!T129</f>
        <v>0</v>
      </c>
      <c r="U133" s="3">
        <f>Zalaszentgrót!U129</f>
        <v>0</v>
      </c>
      <c r="V133" s="3">
        <f>Zalaszentgrót!V129</f>
        <v>0</v>
      </c>
      <c r="W133" s="3">
        <f>Zalaszentgrót!W129</f>
        <v>0</v>
      </c>
      <c r="X133" s="3">
        <f>Zalaszentgrót!X129</f>
        <v>0</v>
      </c>
      <c r="Y133" s="3">
        <f>Zalaszentgrót!Y129</f>
        <v>0</v>
      </c>
      <c r="Z133" s="3">
        <f>Zalaszentgrót!Z129</f>
        <v>0</v>
      </c>
      <c r="AA133" s="3">
        <f>Zalaszentgrót!AA129</f>
        <v>0</v>
      </c>
      <c r="AB133" s="3">
        <f>Zalaszentgrót!AB129</f>
        <v>0</v>
      </c>
      <c r="AC133" s="4">
        <f>Zalaszentgrót!AC129</f>
        <v>0</v>
      </c>
      <c r="AD133" s="27"/>
    </row>
    <row r="134" spans="1:30" s="63" customFormat="1" ht="60" x14ac:dyDescent="0.25">
      <c r="A134" s="238">
        <f>Zalaszentgrót!A130</f>
        <v>78</v>
      </c>
      <c r="B134" s="31">
        <f>Zalaszentgrót!B130</f>
        <v>0</v>
      </c>
      <c r="C134" s="65" t="str">
        <f>Zalaszentgrót!C130</f>
        <v>Zalaszentgrót Aranyod 4. szv átemelő</v>
      </c>
      <c r="D134" s="66" t="str">
        <f>Zalaszentgrót!D130</f>
        <v>vezérlőszekrény és műszerezés cseréje,Siemens PLC kiépítése és M2M GPRS kommunikáció, beillesztés folyamat felügyeletbe</v>
      </c>
      <c r="E134" s="67" t="str">
        <f>Zalaszentgrót!E130</f>
        <v>Az elektromos, irányítástechnikai  szerelvények és vezetékek, műszaki állapota miatt fennáll a meghibásodás veszélye.</v>
      </c>
      <c r="F134" s="67" t="str">
        <f>Zalaszentgrót!F130</f>
        <v>A szennyvízszivattyú elektromos megtáplálása, a folyamatos távfelügyelet biztosítása.</v>
      </c>
      <c r="G134" s="67" t="str">
        <f>Zalaszentgrót!G130</f>
        <v>Az elektromos paramétereihez illeszkedő erős- és gyengeáramú vezérlőszekrény</v>
      </c>
      <c r="H134" s="35">
        <f>Zalaszentgrót!H130</f>
        <v>0</v>
      </c>
      <c r="I134" s="113" t="str">
        <f>Zalaszentgrót!I130</f>
        <v>Zalaszentgrót osztatlan közös</v>
      </c>
      <c r="J134" s="115">
        <f>Zalaszentgrót!J130</f>
        <v>1228</v>
      </c>
      <c r="K134" s="35">
        <f>Zalaszentgrót!K130</f>
        <v>0</v>
      </c>
      <c r="L134" s="105">
        <f>Zalaszentgrót!L130</f>
        <v>44562</v>
      </c>
      <c r="M134" s="105">
        <f>Zalaszentgrót!M130</f>
        <v>44926</v>
      </c>
      <c r="N134" s="55" t="str">
        <f>Zalaszentgrót!N130</f>
        <v>közép</v>
      </c>
      <c r="O134" s="21">
        <f>Zalaszentgrót!O130</f>
        <v>0</v>
      </c>
      <c r="P134" s="120">
        <f>Batyk!P105+Pakod!P105+Zalabér!P104+Zalaszentgrót!P130+Zalavég!P106</f>
        <v>2684</v>
      </c>
      <c r="Q134" s="120">
        <f>Zalaszentgrót!Q130</f>
        <v>0</v>
      </c>
      <c r="R134" s="120">
        <f>Zalaszentgrót!R130</f>
        <v>0</v>
      </c>
      <c r="S134" s="120">
        <f>Zalaszentgrót!S130</f>
        <v>0</v>
      </c>
      <c r="T134" s="3">
        <f>Zalaszentgrót!T130</f>
        <v>0</v>
      </c>
      <c r="U134" s="3">
        <f>Zalaszentgrót!U130</f>
        <v>0</v>
      </c>
      <c r="V134" s="3">
        <f>Zalaszentgrót!V130</f>
        <v>0</v>
      </c>
      <c r="W134" s="3">
        <f>Zalaszentgrót!W130</f>
        <v>0</v>
      </c>
      <c r="X134" s="3">
        <f>Zalaszentgrót!X130</f>
        <v>0</v>
      </c>
      <c r="Y134" s="3">
        <f>Zalaszentgrót!Y130</f>
        <v>0</v>
      </c>
      <c r="Z134" s="3">
        <f>Zalaszentgrót!Z130</f>
        <v>0</v>
      </c>
      <c r="AA134" s="3">
        <f>Zalaszentgrót!AA130</f>
        <v>0</v>
      </c>
      <c r="AB134" s="3">
        <f>Zalaszentgrót!AB130</f>
        <v>0</v>
      </c>
      <c r="AC134" s="4">
        <f>Zalaszentgrót!AC130</f>
        <v>0</v>
      </c>
      <c r="AD134" s="27"/>
    </row>
    <row r="135" spans="1:30" s="63" customFormat="1" ht="60" x14ac:dyDescent="0.25">
      <c r="A135" s="238">
        <f>Zalaszentgrót!A131</f>
        <v>79</v>
      </c>
      <c r="B135" s="31">
        <f>Zalaszentgrót!B131</f>
        <v>0</v>
      </c>
      <c r="C135" s="65" t="str">
        <f>Zalaszentgrót!C131</f>
        <v>Zalaszentgrót Zalaudvarnok I.</v>
      </c>
      <c r="D135" s="66" t="str">
        <f>Zalaszentgrót!D131</f>
        <v>FMC csere</v>
      </c>
      <c r="E135" s="67" t="str">
        <f>Zalaszentgrót!E131</f>
        <v>Az elektromos, irányítástechnikai  szerelvények és vezetékek, műszaki állapota miatt fennáll a meghibásodás veszélye.</v>
      </c>
      <c r="F135" s="67" t="str">
        <f>Zalaszentgrót!F131</f>
        <v>A szennyvízszivattyú elektromos megtáplálása, a folyamatos távfelügyelet biztosítása.</v>
      </c>
      <c r="G135" s="67" t="str">
        <f>Zalaszentgrót!G131</f>
        <v>Az elektromos paramétereihez illeszkedő erős- és gyengeáramú vezérlőszekrény</v>
      </c>
      <c r="H135" s="35">
        <f>Zalaszentgrót!H131</f>
        <v>0</v>
      </c>
      <c r="I135" s="113" t="str">
        <f>Zalaszentgrót!I131</f>
        <v>Zalaszentgrót osztatlan közös</v>
      </c>
      <c r="J135" s="115">
        <f>Zalaszentgrót!J131</f>
        <v>912</v>
      </c>
      <c r="K135" s="35">
        <f>Zalaszentgrót!K131</f>
        <v>0</v>
      </c>
      <c r="L135" s="105">
        <f>Zalaszentgrót!L131</f>
        <v>44562</v>
      </c>
      <c r="M135" s="105">
        <f>Zalaszentgrót!M131</f>
        <v>44926</v>
      </c>
      <c r="N135" s="55" t="str">
        <f>Zalaszentgrót!N131</f>
        <v>közép</v>
      </c>
      <c r="O135" s="21">
        <f>Zalaszentgrót!O131</f>
        <v>0</v>
      </c>
      <c r="P135" s="120">
        <f>Batyk!P106+Pakod!P106+Zalabér!P105+Zalaszentgrót!P131+Zalavég!P107</f>
        <v>1995</v>
      </c>
      <c r="Q135" s="120">
        <f>Zalaszentgrót!Q131</f>
        <v>0</v>
      </c>
      <c r="R135" s="120">
        <f>Zalaszentgrót!R131</f>
        <v>0</v>
      </c>
      <c r="S135" s="120">
        <f>Zalaszentgrót!S131</f>
        <v>0</v>
      </c>
      <c r="T135" s="3">
        <f>Zalaszentgrót!T131</f>
        <v>0</v>
      </c>
      <c r="U135" s="3">
        <f>Zalaszentgrót!U131</f>
        <v>0</v>
      </c>
      <c r="V135" s="3">
        <f>Zalaszentgrót!V131</f>
        <v>0</v>
      </c>
      <c r="W135" s="3">
        <f>Zalaszentgrót!W131</f>
        <v>0</v>
      </c>
      <c r="X135" s="3">
        <f>Zalaszentgrót!X131</f>
        <v>0</v>
      </c>
      <c r="Y135" s="3">
        <f>Zalaszentgrót!Y131</f>
        <v>0</v>
      </c>
      <c r="Z135" s="3">
        <f>Zalaszentgrót!Z131</f>
        <v>0</v>
      </c>
      <c r="AA135" s="3">
        <f>Zalaszentgrót!AA131</f>
        <v>0</v>
      </c>
      <c r="AB135" s="3">
        <f>Zalaszentgrót!AB131</f>
        <v>0</v>
      </c>
      <c r="AC135" s="4">
        <f>Zalaszentgrót!AC131</f>
        <v>0</v>
      </c>
      <c r="AD135" s="27"/>
    </row>
    <row r="136" spans="1:30" s="63" customFormat="1" ht="60" x14ac:dyDescent="0.25">
      <c r="A136" s="238">
        <f>Zalavég!A108</f>
        <v>80</v>
      </c>
      <c r="B136" s="31">
        <f>Zalavég!B108</f>
        <v>0</v>
      </c>
      <c r="C136" s="65" t="str">
        <f>Zalavég!C108</f>
        <v>Zalavég 2.</v>
      </c>
      <c r="D136" s="66" t="str">
        <f>Zalavég!D108</f>
        <v>FMC csere Siemens PLC-re</v>
      </c>
      <c r="E136" s="67" t="str">
        <f>Zalavég!E108</f>
        <v>Az elektromos, irányítástechnikai  szerelvények és vezetékek, műszaki állapota miatt fennáll a meghibásodás veszélye.</v>
      </c>
      <c r="F136" s="67" t="str">
        <f>Zalavég!F108</f>
        <v>A szennyvízszivattyú elektromos megtáplálása, a folyamatos távfelügyelet biztosítása.</v>
      </c>
      <c r="G136" s="67" t="str">
        <f>Zalavég!G108</f>
        <v>Az elektromos paramétereihez illeszkedő erős- és gyengeáramú vezérlőszekrény</v>
      </c>
      <c r="H136" s="35">
        <f>Zalavég!H108</f>
        <v>0</v>
      </c>
      <c r="I136" s="113" t="str">
        <f>Zalavég!I108</f>
        <v>Zalaszentgrót osztatlan közös</v>
      </c>
      <c r="J136" s="115">
        <f>Zalavég!J108</f>
        <v>245</v>
      </c>
      <c r="K136" s="35">
        <f>Zalavég!K108</f>
        <v>0</v>
      </c>
      <c r="L136" s="105">
        <f>Zalavég!L108</f>
        <v>44562</v>
      </c>
      <c r="M136" s="105">
        <f>Zalavég!M108</f>
        <v>44926</v>
      </c>
      <c r="N136" s="55" t="str">
        <f>Zalavég!N108</f>
        <v>közép</v>
      </c>
      <c r="O136" s="21">
        <f>Zalavég!O108</f>
        <v>0</v>
      </c>
      <c r="P136" s="120">
        <f>Batyk!P107+Pakod!P107+Zalabér!P106+Zalaszentgrót!P132+Zalavég!P108</f>
        <v>2684</v>
      </c>
      <c r="Q136" s="120">
        <f>Zalavég!Q108</f>
        <v>0</v>
      </c>
      <c r="R136" s="120">
        <f>Zalavég!R108</f>
        <v>0</v>
      </c>
      <c r="S136" s="120">
        <f>Zalavég!S108</f>
        <v>0</v>
      </c>
      <c r="T136" s="3">
        <f>Zalavég!T108</f>
        <v>0</v>
      </c>
      <c r="U136" s="3">
        <f>Zalavég!U108</f>
        <v>0</v>
      </c>
      <c r="V136" s="3">
        <f>Zalavég!V108</f>
        <v>0</v>
      </c>
      <c r="W136" s="3">
        <f>Zalavég!W108</f>
        <v>0</v>
      </c>
      <c r="X136" s="3">
        <f>Zalavég!X108</f>
        <v>0</v>
      </c>
      <c r="Y136" s="3">
        <f>Zalavég!Y108</f>
        <v>0</v>
      </c>
      <c r="Z136" s="3">
        <f>Zalavég!Z108</f>
        <v>0</v>
      </c>
      <c r="AA136" s="3">
        <f>Zalavég!AA108</f>
        <v>0</v>
      </c>
      <c r="AB136" s="3">
        <f>Zalavég!AB108</f>
        <v>0</v>
      </c>
      <c r="AC136" s="4">
        <f>Zalavég!AC108</f>
        <v>0</v>
      </c>
      <c r="AD136" s="27"/>
    </row>
    <row r="137" spans="1:30" s="63" customFormat="1" ht="60" x14ac:dyDescent="0.25">
      <c r="A137" s="238">
        <f>Batyk!A123</f>
        <v>81</v>
      </c>
      <c r="B137" s="31">
        <f>Batyk!B123</f>
        <v>0</v>
      </c>
      <c r="C137" s="65" t="str">
        <f>Batyk!C123</f>
        <v>Batyk</v>
      </c>
      <c r="D137" s="66" t="str">
        <f>Batyk!D123</f>
        <v>villamos és irányítástechnika felújítása</v>
      </c>
      <c r="E137" s="67" t="str">
        <f>Batyk!E123</f>
        <v>Az elektromos, irányítástechnikai  szerelvények és vezetékek, műszaki állapota miatt fennáll a meghibásodás veszélye.</v>
      </c>
      <c r="F137" s="67" t="str">
        <f>Batyk!F123</f>
        <v>A szennyvízszivattyú elektromos megtáplálása, a folyamatos távfelügyelet biztosítása.</v>
      </c>
      <c r="G137" s="67" t="str">
        <f>Batyk!G123</f>
        <v>Az elektromos paramétereihez illeszkedő erős- és gyengeáramú vezérlőszekrény</v>
      </c>
      <c r="H137" s="35">
        <f>Batyk!H123</f>
        <v>0</v>
      </c>
      <c r="I137" s="113" t="str">
        <f>Batyk!I123</f>
        <v>Zalaszentgrót osztatlan közös</v>
      </c>
      <c r="J137" s="115">
        <f>Batyk!J123</f>
        <v>124</v>
      </c>
      <c r="K137" s="35">
        <f>Batyk!K123</f>
        <v>0</v>
      </c>
      <c r="L137" s="105">
        <f>Batyk!L123</f>
        <v>44562</v>
      </c>
      <c r="M137" s="105">
        <f>Batyk!M123</f>
        <v>46022</v>
      </c>
      <c r="N137" s="58" t="str">
        <f>Batyk!N123</f>
        <v>közép</v>
      </c>
      <c r="O137" s="1">
        <f>Batyk!O123</f>
        <v>0</v>
      </c>
      <c r="P137" s="2">
        <f>Batyk!P123+Pakod!P123+Zalabér!P122+Zalaszentgrót!P149+Zalavég!P124</f>
        <v>375</v>
      </c>
      <c r="Q137" s="2">
        <f>Batyk!Q123+Pakod!Q123+Zalabér!Q122+Zalaszentgrót!Q149+Zalavég!Q124</f>
        <v>375</v>
      </c>
      <c r="R137" s="2">
        <f>Batyk!R123+Pakod!R123+Zalabér!R122+Zalaszentgrót!R149+Zalavég!R124</f>
        <v>375</v>
      </c>
      <c r="S137" s="2">
        <f>Batyk!S123+Pakod!S123+Zalabér!S122+Zalaszentgrót!S149+Zalavég!S124</f>
        <v>375</v>
      </c>
      <c r="T137" s="3">
        <f>Batyk!T123+Pakod!T123+Zalabér!T122+Zalaszentgrót!T149+Zalavég!T124</f>
        <v>0</v>
      </c>
      <c r="U137" s="3">
        <f>Batyk!U123+Pakod!U123+Zalabér!U122+Zalaszentgrót!U149+Zalavég!U124</f>
        <v>0</v>
      </c>
      <c r="V137" s="3">
        <f>Batyk!V123+Pakod!V123+Zalabér!V122+Zalaszentgrót!V149+Zalavég!V124</f>
        <v>0</v>
      </c>
      <c r="W137" s="3">
        <f>Batyk!W123+Pakod!W123+Zalabér!W122+Zalaszentgrót!W149+Zalavég!W124</f>
        <v>0</v>
      </c>
      <c r="X137" s="3">
        <f>Batyk!X123+Pakod!X123+Zalabér!X122+Zalaszentgrót!X149+Zalavég!X124</f>
        <v>0</v>
      </c>
      <c r="Y137" s="3">
        <f>Batyk!Y123+Pakod!Y123+Zalabér!Y122+Zalaszentgrót!Y149+Zalavég!Y124</f>
        <v>0</v>
      </c>
      <c r="Z137" s="3">
        <f>Batyk!Z123+Pakod!Z123+Zalabér!Z122+Zalaszentgrót!Z149+Zalavég!Z124</f>
        <v>0</v>
      </c>
      <c r="AA137" s="3">
        <f>Batyk!AA123+Pakod!AA123+Zalabér!AA122+Zalaszentgrót!AA149+Zalavég!AA124</f>
        <v>0</v>
      </c>
      <c r="AB137" s="3">
        <f>Batyk!AB123+Pakod!AB123+Zalabér!AB122+Zalaszentgrót!AB149+Zalavég!AB124</f>
        <v>0</v>
      </c>
      <c r="AC137" s="4">
        <f>Batyk!AC123+Pakod!AC123+Zalabér!AC122+Zalaszentgrót!AC149+Zalavég!AC124</f>
        <v>0</v>
      </c>
      <c r="AD137" s="27"/>
    </row>
    <row r="138" spans="1:30" s="63" customFormat="1" ht="60" x14ac:dyDescent="0.25">
      <c r="A138" s="238">
        <f>Pakod!A125</f>
        <v>82</v>
      </c>
      <c r="B138" s="31">
        <f>Pakod!B125</f>
        <v>0</v>
      </c>
      <c r="C138" s="65" t="str">
        <f>Pakod!C125</f>
        <v>Pakod</v>
      </c>
      <c r="D138" s="66" t="str">
        <f>Pakod!D125</f>
        <v>villamos és irányítástechnika felújítása</v>
      </c>
      <c r="E138" s="67" t="str">
        <f>Pakod!E125</f>
        <v>Az elektromos, irányítástechnikai  szerelvények és vezetékek, műszaki állapota miatt fennáll a meghibásodás veszélye.</v>
      </c>
      <c r="F138" s="67" t="str">
        <f>Pakod!F125</f>
        <v>A szennyvízszivattyú elektromos megtáplálása, a folyamatos távfelügyelet biztosítása.</v>
      </c>
      <c r="G138" s="67" t="str">
        <f>Pakod!G125</f>
        <v>Az elektromos paramétereihez illeszkedő erős- és gyengeáramú vezérlőszekrény</v>
      </c>
      <c r="H138" s="35">
        <f>Pakod!H125</f>
        <v>0</v>
      </c>
      <c r="I138" s="113" t="str">
        <f>Pakod!I125</f>
        <v>Zalaszentgrót osztatlan közös</v>
      </c>
      <c r="J138" s="115">
        <f>Pakod!J125</f>
        <v>636</v>
      </c>
      <c r="K138" s="35">
        <f>Pakod!K125</f>
        <v>0</v>
      </c>
      <c r="L138" s="105">
        <f>Pakod!L125</f>
        <v>44562</v>
      </c>
      <c r="M138" s="105">
        <f>Pakod!M125</f>
        <v>46022</v>
      </c>
      <c r="N138" s="58" t="str">
        <f>Pakod!N125</f>
        <v>közép</v>
      </c>
      <c r="O138" s="1">
        <f>Pakod!O125</f>
        <v>0</v>
      </c>
      <c r="P138" s="2">
        <f>Batyk!P125+Pakod!P125+Zalabér!P124+Zalaszentgrót!P151+Zalavég!P126</f>
        <v>840</v>
      </c>
      <c r="Q138" s="2">
        <f>Batyk!Q125+Pakod!Q125+Zalabér!Q124+Zalaszentgrót!Q151+Zalavég!Q126</f>
        <v>841</v>
      </c>
      <c r="R138" s="2">
        <f>Batyk!R125+Pakod!R125+Zalabér!R124+Zalaszentgrót!R151+Zalavég!R126</f>
        <v>841</v>
      </c>
      <c r="S138" s="2">
        <f>Batyk!S125+Pakod!S125+Zalabér!S124+Zalaszentgrót!S151+Zalavég!S126</f>
        <v>841</v>
      </c>
      <c r="T138" s="3">
        <f>Batyk!T125+Pakod!T125+Zalabér!T124+Zalaszentgrót!T151+Zalavég!T126</f>
        <v>0</v>
      </c>
      <c r="U138" s="3">
        <f>Batyk!U125+Pakod!U125+Zalabér!U124+Zalaszentgrót!U151+Zalavég!U126</f>
        <v>0</v>
      </c>
      <c r="V138" s="3">
        <f>Batyk!V125+Pakod!V125+Zalabér!V124+Zalaszentgrót!V151+Zalavég!V126</f>
        <v>0</v>
      </c>
      <c r="W138" s="3">
        <f>Batyk!W125+Pakod!W125+Zalabér!W124+Zalaszentgrót!W151+Zalavég!W126</f>
        <v>0</v>
      </c>
      <c r="X138" s="3">
        <f>Batyk!X125+Pakod!X125+Zalabér!X124+Zalaszentgrót!X151+Zalavég!X126</f>
        <v>0</v>
      </c>
      <c r="Y138" s="3">
        <f>Batyk!Y125+Pakod!Y125+Zalabér!Y124+Zalaszentgrót!Y151+Zalavég!Y126</f>
        <v>0</v>
      </c>
      <c r="Z138" s="3">
        <f>Batyk!Z125+Pakod!Z125+Zalabér!Z124+Zalaszentgrót!Z151+Zalavég!Z126</f>
        <v>0</v>
      </c>
      <c r="AA138" s="3">
        <f>Batyk!AA125+Pakod!AA125+Zalabér!AA124+Zalaszentgrót!AA151+Zalavég!AA126</f>
        <v>0</v>
      </c>
      <c r="AB138" s="3">
        <f>Batyk!AB125+Pakod!AB125+Zalabér!AB124+Zalaszentgrót!AB151+Zalavég!AB126</f>
        <v>0</v>
      </c>
      <c r="AC138" s="4">
        <f>Batyk!AC125+Pakod!AC125+Zalabér!AC124+Zalaszentgrót!AC151+Zalavég!AC126</f>
        <v>0</v>
      </c>
      <c r="AD138" s="27"/>
    </row>
    <row r="139" spans="1:30" s="63" customFormat="1" ht="60" x14ac:dyDescent="0.25">
      <c r="A139" s="238">
        <f>Zalabér!A126</f>
        <v>83</v>
      </c>
      <c r="B139" s="31">
        <f>Zalabér!B126</f>
        <v>0</v>
      </c>
      <c r="C139" s="65" t="str">
        <f>Zalabér!C126</f>
        <v>Zalabér</v>
      </c>
      <c r="D139" s="66" t="str">
        <f>Zalabér!D126</f>
        <v>villamos és irányítástechnika felújítása</v>
      </c>
      <c r="E139" s="67" t="str">
        <f>Zalabér!E126</f>
        <v>Az elektromos, irányítástechnikai  szerelvények és vezetékek, műszaki állapota miatt fennáll a meghibásodás veszélye.</v>
      </c>
      <c r="F139" s="67" t="str">
        <f>Zalabér!F126</f>
        <v>A szennyvízszivattyú elektromos megtáplálása, a folyamatos távfelügyelet biztosítása.</v>
      </c>
      <c r="G139" s="67" t="str">
        <f>Zalabér!G126</f>
        <v>Az elektromos paramétereihez illeszkedő erős- és gyengeáramú vezérlőszekrény</v>
      </c>
      <c r="H139" s="35">
        <f>Zalabér!H126</f>
        <v>0</v>
      </c>
      <c r="I139" s="113" t="str">
        <f>Zalabér!I126</f>
        <v>Zalaszentgrót osztatlan közös</v>
      </c>
      <c r="J139" s="115">
        <f>Zalabér!J126</f>
        <v>488</v>
      </c>
      <c r="K139" s="35">
        <f>Zalabér!K126</f>
        <v>0</v>
      </c>
      <c r="L139" s="105">
        <f>Zalabér!L126</f>
        <v>44562</v>
      </c>
      <c r="M139" s="105">
        <f>Zalabér!M126</f>
        <v>46022</v>
      </c>
      <c r="N139" s="58" t="str">
        <f>Zalabér!N126</f>
        <v>közép</v>
      </c>
      <c r="O139" s="1">
        <f>Zalabér!O126</f>
        <v>0</v>
      </c>
      <c r="P139" s="2">
        <f>Batyk!P127+Pakod!P127+Zalabér!P126+Zalaszentgrót!P153+Zalavég!P128</f>
        <v>736</v>
      </c>
      <c r="Q139" s="2">
        <f>Batyk!Q127+Pakod!Q127+Zalabér!Q126+Zalaszentgrót!Q153+Zalavég!Q128</f>
        <v>736</v>
      </c>
      <c r="R139" s="2">
        <f>Batyk!R127+Pakod!R127+Zalabér!R126+Zalaszentgrót!R153+Zalavég!R128</f>
        <v>736</v>
      </c>
      <c r="S139" s="2">
        <f>Batyk!S127+Pakod!S127+Zalabér!S126+Zalaszentgrót!S153+Zalavég!S128</f>
        <v>736</v>
      </c>
      <c r="T139" s="3">
        <f>Batyk!T127+Pakod!T127+Zalabér!T126+Zalaszentgrót!T153+Zalavég!T128</f>
        <v>0</v>
      </c>
      <c r="U139" s="3">
        <f>Batyk!U127+Pakod!U127+Zalabér!U126+Zalaszentgrót!U153+Zalavég!U128</f>
        <v>0</v>
      </c>
      <c r="V139" s="3">
        <f>Batyk!V127+Pakod!V127+Zalabér!V126+Zalaszentgrót!V153+Zalavég!V128</f>
        <v>0</v>
      </c>
      <c r="W139" s="3">
        <f>Batyk!W127+Pakod!W127+Zalabér!W126+Zalaszentgrót!W153+Zalavég!W128</f>
        <v>0</v>
      </c>
      <c r="X139" s="3">
        <f>Batyk!X127+Pakod!X127+Zalabér!X126+Zalaszentgrót!X153+Zalavég!X128</f>
        <v>0</v>
      </c>
      <c r="Y139" s="3">
        <f>Batyk!Y127+Pakod!Y127+Zalabér!Y126+Zalaszentgrót!Y153+Zalavég!Y128</f>
        <v>0</v>
      </c>
      <c r="Z139" s="3">
        <f>Batyk!Z127+Pakod!Z127+Zalabér!Z126+Zalaszentgrót!Z153+Zalavég!Z128</f>
        <v>0</v>
      </c>
      <c r="AA139" s="3">
        <f>Batyk!AA127+Pakod!AA127+Zalabér!AA126+Zalaszentgrót!AA153+Zalavég!AA128</f>
        <v>0</v>
      </c>
      <c r="AB139" s="3">
        <f>Batyk!AB127+Pakod!AB127+Zalabér!AB126+Zalaszentgrót!AB153+Zalavég!AB128</f>
        <v>0</v>
      </c>
      <c r="AC139" s="4">
        <f>Batyk!AC127+Pakod!AC127+Zalabér!AC126+Zalaszentgrót!AC153+Zalavég!AC128</f>
        <v>0</v>
      </c>
      <c r="AD139" s="27"/>
    </row>
    <row r="140" spans="1:30" s="63" customFormat="1" ht="60" x14ac:dyDescent="0.25">
      <c r="A140" s="238">
        <f>Zalaszentgrót!A155</f>
        <v>84</v>
      </c>
      <c r="B140" s="31">
        <f>Zalaszentgrót!B155</f>
        <v>0</v>
      </c>
      <c r="C140" s="65" t="str">
        <f>Zalaszentgrót!C155</f>
        <v>Zalaszentgrót</v>
      </c>
      <c r="D140" s="66" t="str">
        <f>Zalaszentgrót!D155</f>
        <v>villamos és irányítástechnika felújítása</v>
      </c>
      <c r="E140" s="67" t="str">
        <f>Zalaszentgrót!E155</f>
        <v>Az elektromos, irányítástechnikai  szerelvények és vezetékek, műszaki állapota miatt fennáll a meghibásodás veszélye.</v>
      </c>
      <c r="F140" s="67" t="str">
        <f>Zalaszentgrót!F155</f>
        <v>A szennyvízszivattyú elektromos megtáplálása, a folyamatos távfelügyelet biztosítása.</v>
      </c>
      <c r="G140" s="67" t="str">
        <f>Zalaszentgrót!G155</f>
        <v>Az elektromos paramétereihez illeszkedő erős- és gyengeáramú vezérlőszekrény</v>
      </c>
      <c r="H140" s="35">
        <f>Zalaszentgrót!H155</f>
        <v>0</v>
      </c>
      <c r="I140" s="113" t="str">
        <f>Zalaszentgrót!I155</f>
        <v>Zalaszentgrót osztatlan közös</v>
      </c>
      <c r="J140" s="115">
        <f>Zalaszentgrót!J155</f>
        <v>3288</v>
      </c>
      <c r="K140" s="35">
        <f>Zalaszentgrót!K155</f>
        <v>0</v>
      </c>
      <c r="L140" s="105">
        <f>Zalaszentgrót!L155</f>
        <v>44562</v>
      </c>
      <c r="M140" s="105">
        <f>Zalaszentgrót!M155</f>
        <v>46022</v>
      </c>
      <c r="N140" s="58" t="str">
        <f>Zalaszentgrót!N155</f>
        <v>közép</v>
      </c>
      <c r="O140" s="1">
        <f>Zalaszentgrót!O155</f>
        <v>0</v>
      </c>
      <c r="P140" s="2">
        <f>Batyk!P129+Pakod!P129+Zalabér!P128+Zalaszentgrót!P155+Zalavég!P130</f>
        <v>1759</v>
      </c>
      <c r="Q140" s="2">
        <f>Batyk!Q129+Pakod!Q129+Zalabér!Q128+Zalaszentgrót!Q155+Zalavég!Q130</f>
        <v>1759</v>
      </c>
      <c r="R140" s="2">
        <f>Batyk!R129+Pakod!R129+Zalabér!R128+Zalaszentgrót!R155+Zalavég!R130</f>
        <v>1759</v>
      </c>
      <c r="S140" s="2">
        <f>Batyk!S129+Pakod!S129+Zalabér!S128+Zalaszentgrót!S155+Zalavég!S130</f>
        <v>1759</v>
      </c>
      <c r="T140" s="3">
        <f>Batyk!T129+Pakod!T129+Zalabér!T128+Zalaszentgrót!T155+Zalavég!T130</f>
        <v>0</v>
      </c>
      <c r="U140" s="3">
        <f>Batyk!U129+Pakod!U129+Zalabér!U128+Zalaszentgrót!U155+Zalavég!U130</f>
        <v>0</v>
      </c>
      <c r="V140" s="3">
        <f>Batyk!V129+Pakod!V129+Zalabér!V128+Zalaszentgrót!V155+Zalavég!V130</f>
        <v>0</v>
      </c>
      <c r="W140" s="3">
        <f>Batyk!W129+Pakod!W129+Zalabér!W128+Zalaszentgrót!W155+Zalavég!W130</f>
        <v>0</v>
      </c>
      <c r="X140" s="3">
        <f>Batyk!X129+Pakod!X129+Zalabér!X128+Zalaszentgrót!X155+Zalavég!X130</f>
        <v>0</v>
      </c>
      <c r="Y140" s="3">
        <f>Batyk!Y129+Pakod!Y129+Zalabér!Y128+Zalaszentgrót!Y155+Zalavég!Y130</f>
        <v>0</v>
      </c>
      <c r="Z140" s="3">
        <f>Batyk!Z129+Pakod!Z129+Zalabér!Z128+Zalaszentgrót!Z155+Zalavég!Z130</f>
        <v>0</v>
      </c>
      <c r="AA140" s="3">
        <f>Batyk!AA129+Pakod!AA129+Zalabér!AA128+Zalaszentgrót!AA155+Zalavég!AA130</f>
        <v>0</v>
      </c>
      <c r="AB140" s="3">
        <f>Batyk!AB129+Pakod!AB129+Zalabér!AB128+Zalaszentgrót!AB155+Zalavég!AB130</f>
        <v>0</v>
      </c>
      <c r="AC140" s="4">
        <f>Batyk!AC129+Pakod!AC129+Zalabér!AC128+Zalaszentgrót!AC155+Zalavég!AC130</f>
        <v>0</v>
      </c>
      <c r="AD140" s="27"/>
    </row>
    <row r="141" spans="1:30" s="63" customFormat="1" ht="60" x14ac:dyDescent="0.25">
      <c r="A141" s="238">
        <f>Zalavég!A132</f>
        <v>85</v>
      </c>
      <c r="B141" s="31">
        <f>Zalavég!B132</f>
        <v>0</v>
      </c>
      <c r="C141" s="65" t="str">
        <f>Zalavég!C132</f>
        <v>Zalavég</v>
      </c>
      <c r="D141" s="66" t="str">
        <f>Zalavég!D132</f>
        <v>villamos és irányítástechnika felújítása</v>
      </c>
      <c r="E141" s="67" t="str">
        <f>Zalavég!E132</f>
        <v>Az elektromos, irányítástechnikai  szerelvények és vezetékek, műszaki állapota miatt fennáll a meghibásodás veszélye.</v>
      </c>
      <c r="F141" s="67" t="str">
        <f>Zalavég!F132</f>
        <v>A szennyvízszivattyú elektromos megtáplálása, a folyamatos távfelügyelet biztosítása.</v>
      </c>
      <c r="G141" s="67" t="str">
        <f>Zalavég!G132</f>
        <v>Az elektromos paramétereihez illeszkedő erős- és gyengeáramú vezérlőszekrény</v>
      </c>
      <c r="H141" s="35">
        <f>Zalavég!H132</f>
        <v>0</v>
      </c>
      <c r="I141" s="113" t="str">
        <f>Zalavég!I132</f>
        <v>Zalaszentgrót osztatlan közös</v>
      </c>
      <c r="J141" s="115">
        <f>Zalavég!J132</f>
        <v>156</v>
      </c>
      <c r="K141" s="35">
        <f>Zalavég!K132</f>
        <v>0</v>
      </c>
      <c r="L141" s="105">
        <f>Zalavég!L132</f>
        <v>44562</v>
      </c>
      <c r="M141" s="105">
        <f>Zalavég!M132</f>
        <v>46022</v>
      </c>
      <c r="N141" s="58" t="str">
        <f>Zalavég!N132</f>
        <v>közép</v>
      </c>
      <c r="O141" s="1">
        <f>Zalavég!O132</f>
        <v>0</v>
      </c>
      <c r="P141" s="2">
        <f>Batyk!P131+Pakod!P131+Zalabér!P130+Zalaszentgrót!P157+Zalavég!P132</f>
        <v>422</v>
      </c>
      <c r="Q141" s="2">
        <f>Batyk!Q131+Pakod!Q131+Zalabér!Q130+Zalaszentgrót!Q157+Zalavég!Q132</f>
        <v>422</v>
      </c>
      <c r="R141" s="2">
        <f>Batyk!R131+Pakod!R131+Zalabér!R130+Zalaszentgrót!R157+Zalavég!R132</f>
        <v>422</v>
      </c>
      <c r="S141" s="2">
        <f>Batyk!S131+Pakod!S131+Zalabér!S130+Zalaszentgrót!S157+Zalavég!S132</f>
        <v>422</v>
      </c>
      <c r="T141" s="3">
        <f>Batyk!T131+Pakod!T131+Zalabér!T130+Zalaszentgrót!T157+Zalavég!T132</f>
        <v>0</v>
      </c>
      <c r="U141" s="3">
        <f>Batyk!U131+Pakod!U131+Zalabér!U130+Zalaszentgrót!U157+Zalavég!U132</f>
        <v>0</v>
      </c>
      <c r="V141" s="3">
        <f>Batyk!V131+Pakod!V131+Zalabér!V130+Zalaszentgrót!V157+Zalavég!V132</f>
        <v>0</v>
      </c>
      <c r="W141" s="3">
        <f>Batyk!W131+Pakod!W131+Zalabér!W130+Zalaszentgrót!W157+Zalavég!W132</f>
        <v>0</v>
      </c>
      <c r="X141" s="3">
        <f>Batyk!X131+Pakod!X131+Zalabér!X130+Zalaszentgrót!X157+Zalavég!X132</f>
        <v>0</v>
      </c>
      <c r="Y141" s="3">
        <f>Batyk!Y131+Pakod!Y131+Zalabér!Y130+Zalaszentgrót!Y157+Zalavég!Y132</f>
        <v>0</v>
      </c>
      <c r="Z141" s="3">
        <f>Batyk!Z131+Pakod!Z131+Zalabér!Z130+Zalaszentgrót!Z157+Zalavég!Z132</f>
        <v>0</v>
      </c>
      <c r="AA141" s="3">
        <f>Batyk!AA131+Pakod!AA131+Zalabér!AA130+Zalaszentgrót!AA157+Zalavég!AA132</f>
        <v>0</v>
      </c>
      <c r="AB141" s="3">
        <f>Batyk!AB131+Pakod!AB131+Zalabér!AB130+Zalaszentgrót!AB157+Zalavég!AB132</f>
        <v>0</v>
      </c>
      <c r="AC141" s="4">
        <f>Batyk!AC131+Pakod!AC131+Zalabér!AC130+Zalaszentgrót!AC157+Zalavég!AC132</f>
        <v>0</v>
      </c>
      <c r="AD141" s="27"/>
    </row>
    <row r="142" spans="1:30" s="63" customFormat="1" ht="60" x14ac:dyDescent="0.25">
      <c r="A142" s="238">
        <f>Zalaszentgrót!A133</f>
        <v>89</v>
      </c>
      <c r="B142" s="31">
        <f>Zalaszentgrót!B133</f>
        <v>0</v>
      </c>
      <c r="C142" s="65" t="str">
        <f>Zalaszentgrót!C133</f>
        <v>Zalaszentgrót Kisszentgrót 1.</v>
      </c>
      <c r="D142" s="66" t="str">
        <f>Zalaszentgrót!D133</f>
        <v>villamos és irányítástechnika felújítása</v>
      </c>
      <c r="E142" s="67" t="str">
        <f>Zalaszentgrót!E133</f>
        <v>Az elektromos, irányítástechnikai  szerelvények és vezetékek, műszaki állapota miatt fennáll a meghibásodás veszélye.</v>
      </c>
      <c r="F142" s="67" t="str">
        <f>Zalaszentgrót!F133</f>
        <v>A szennyvízszivattyú elektromos megtáplálása, a folyamatos távfelügyelet biztosítása.</v>
      </c>
      <c r="G142" s="67" t="str">
        <f>Zalaszentgrót!G133</f>
        <v>Az elektromos paramétereihez illeszkedő erős- és gyengeáramú vezérlőszekrény</v>
      </c>
      <c r="H142" s="35">
        <f>Zalaszentgrót!H133</f>
        <v>0</v>
      </c>
      <c r="I142" s="113" t="str">
        <f>Zalaszentgrót!I133</f>
        <v>Zalaszentgrót</v>
      </c>
      <c r="J142" s="115">
        <f>Zalaszentgrót!J133</f>
        <v>2000</v>
      </c>
      <c r="K142" s="35">
        <f>Zalaszentgrót!K133</f>
        <v>0</v>
      </c>
      <c r="L142" s="105">
        <f>Zalaszentgrót!L133</f>
        <v>44927</v>
      </c>
      <c r="M142" s="105">
        <f>Zalaszentgrót!M133</f>
        <v>45291</v>
      </c>
      <c r="N142" s="55" t="str">
        <f>Zalaszentgrót!N133</f>
        <v>közép</v>
      </c>
      <c r="O142" s="21">
        <f>Zalaszentgrót!O133</f>
        <v>0</v>
      </c>
      <c r="P142" s="120">
        <f>Zalaszentgrót!P133</f>
        <v>0</v>
      </c>
      <c r="Q142" s="120">
        <f>Zalaszentgrót!Q133</f>
        <v>2000</v>
      </c>
      <c r="R142" s="120">
        <f>Zalaszentgrót!R133</f>
        <v>0</v>
      </c>
      <c r="S142" s="120">
        <f>Zalaszentgrót!S133</f>
        <v>0</v>
      </c>
      <c r="T142" s="3">
        <f>Zalaszentgrót!T133</f>
        <v>0</v>
      </c>
      <c r="U142" s="3">
        <f>Zalaszentgrót!U133</f>
        <v>0</v>
      </c>
      <c r="V142" s="3">
        <f>Zalaszentgrót!V133</f>
        <v>0</v>
      </c>
      <c r="W142" s="3">
        <f>Zalaszentgrót!W133</f>
        <v>0</v>
      </c>
      <c r="X142" s="3">
        <f>Zalaszentgrót!X133</f>
        <v>0</v>
      </c>
      <c r="Y142" s="3">
        <f>Zalaszentgrót!Y133</f>
        <v>0</v>
      </c>
      <c r="Z142" s="3">
        <f>Zalaszentgrót!Z133</f>
        <v>0</v>
      </c>
      <c r="AA142" s="3">
        <f>Zalaszentgrót!AA133</f>
        <v>0</v>
      </c>
      <c r="AB142" s="3">
        <f>Zalaszentgrót!AB133</f>
        <v>0</v>
      </c>
      <c r="AC142" s="4">
        <f>Zalaszentgrót!AC133</f>
        <v>0</v>
      </c>
      <c r="AD142" s="27"/>
    </row>
    <row r="143" spans="1:30" s="63" customFormat="1" ht="60" x14ac:dyDescent="0.25">
      <c r="A143" s="238">
        <f>Zalabér!A107</f>
        <v>90</v>
      </c>
      <c r="B143" s="31">
        <f>Zalabér!B107</f>
        <v>0</v>
      </c>
      <c r="C143" s="65" t="str">
        <f>Zalabér!C107</f>
        <v>Zalabér 2.</v>
      </c>
      <c r="D143" s="66" t="str">
        <f>Zalabér!D107</f>
        <v>villamos és irányítástechnika felújítása</v>
      </c>
      <c r="E143" s="67" t="str">
        <f>Zalabér!E107</f>
        <v>Az elektromos, irányítástechnikai  szerelvények és vezetékek, műszaki állapota miatt fennáll a meghibásodás veszélye.</v>
      </c>
      <c r="F143" s="67" t="str">
        <f>Zalabér!F107</f>
        <v>A szennyvízszivattyú elektromos megtáplálása, a folyamatos távfelügyelet biztosítása.</v>
      </c>
      <c r="G143" s="67" t="str">
        <f>Zalabér!G107</f>
        <v>Az elektromos paramétereihez illeszkedő erős- és gyengeáramú vezérlőszekrény</v>
      </c>
      <c r="H143" s="35">
        <f>Zalabér!H107</f>
        <v>0</v>
      </c>
      <c r="I143" s="113" t="str">
        <f>Zalabér!I107</f>
        <v>Zalaszentgrót osztatlan közös</v>
      </c>
      <c r="J143" s="115">
        <f>Zalabér!J107</f>
        <v>137</v>
      </c>
      <c r="K143" s="35">
        <f>Zalabér!K107</f>
        <v>0</v>
      </c>
      <c r="L143" s="105">
        <f>Zalabér!L107</f>
        <v>44927</v>
      </c>
      <c r="M143" s="105">
        <f>Zalabér!M107</f>
        <v>45291</v>
      </c>
      <c r="N143" s="58" t="str">
        <f>Zalabér!N107</f>
        <v>közép</v>
      </c>
      <c r="O143" s="1">
        <f>Zalabér!O107</f>
        <v>0</v>
      </c>
      <c r="P143" s="2">
        <f>Zalabér!P107</f>
        <v>0</v>
      </c>
      <c r="Q143" s="2">
        <f>Batyk!Q108+Pakod!Q108+Zalabér!Q107+Zalaszentgrót!Q134+Zalavég!Q109</f>
        <v>2000</v>
      </c>
      <c r="R143" s="2">
        <f>Zalabér!R107</f>
        <v>0</v>
      </c>
      <c r="S143" s="2">
        <f>Zalabér!S107</f>
        <v>0</v>
      </c>
      <c r="T143" s="3">
        <f>Zalabér!T107</f>
        <v>0</v>
      </c>
      <c r="U143" s="3">
        <f>Zalabér!U107</f>
        <v>0</v>
      </c>
      <c r="V143" s="3">
        <f>Zalabér!V107</f>
        <v>0</v>
      </c>
      <c r="W143" s="3">
        <f>Zalabér!W107</f>
        <v>0</v>
      </c>
      <c r="X143" s="3">
        <f>Zalabér!X107</f>
        <v>0</v>
      </c>
      <c r="Y143" s="3">
        <f>Zalabér!Y107</f>
        <v>0</v>
      </c>
      <c r="Z143" s="3">
        <f>Zalabér!Z107</f>
        <v>0</v>
      </c>
      <c r="AA143" s="3">
        <f>Zalabér!AA107</f>
        <v>0</v>
      </c>
      <c r="AB143" s="3">
        <f>Zalabér!AB107</f>
        <v>0</v>
      </c>
      <c r="AC143" s="4">
        <f>Zalabér!AC107</f>
        <v>0</v>
      </c>
      <c r="AD143" s="27"/>
    </row>
    <row r="144" spans="1:30" s="63" customFormat="1" ht="60" x14ac:dyDescent="0.25">
      <c r="A144" s="238">
        <f>Batyk!A109</f>
        <v>94</v>
      </c>
      <c r="B144" s="31">
        <f>Batyk!B109</f>
        <v>0</v>
      </c>
      <c r="C144" s="65" t="str">
        <f>Batyk!C109</f>
        <v>Batyk 2.</v>
      </c>
      <c r="D144" s="66" t="str">
        <f>Batyk!D109</f>
        <v>villamos és irányítástechnika felújítása</v>
      </c>
      <c r="E144" s="67" t="str">
        <f>Batyk!E109</f>
        <v>Az elektromos, irányítástechnikai  szerelvények és vezetékek, műszaki állapota miatt fennáll a meghibásodás veszélye.</v>
      </c>
      <c r="F144" s="67" t="str">
        <f>Batyk!F109</f>
        <v>A szennyvízszivattyú elektromos megtáplálása, a folyamatos távfelügyelet biztosítása.</v>
      </c>
      <c r="G144" s="67" t="str">
        <f>Batyk!G109</f>
        <v>Az elektromos paramétereihez illeszkedő erős- és gyengeáramú vezérlőszekrény</v>
      </c>
      <c r="H144" s="35">
        <f>Batyk!H109</f>
        <v>0</v>
      </c>
      <c r="I144" s="113" t="str">
        <f>Batyk!I109</f>
        <v>Zalaszentgrót osztatlan közös</v>
      </c>
      <c r="J144" s="115">
        <f>Batyk!J109</f>
        <v>64</v>
      </c>
      <c r="K144" s="35">
        <f>Batyk!K109</f>
        <v>0</v>
      </c>
      <c r="L144" s="105">
        <f>Batyk!L109</f>
        <v>45292</v>
      </c>
      <c r="M144" s="105">
        <f>Batyk!M109</f>
        <v>45657</v>
      </c>
      <c r="N144" s="58" t="str">
        <f>Batyk!N109</f>
        <v>közép</v>
      </c>
      <c r="O144" s="1">
        <f>Batyk!O109</f>
        <v>0</v>
      </c>
      <c r="P144" s="2">
        <f>Batyk!P109</f>
        <v>0</v>
      </c>
      <c r="Q144" s="2">
        <f>Batyk!Q109</f>
        <v>0</v>
      </c>
      <c r="R144" s="2">
        <f>Batyk!R109+Pakod!R109+Zalabér!R108+Zalaszentgrót!R135+Zalavég!R110</f>
        <v>2000</v>
      </c>
      <c r="S144" s="2">
        <f>Batyk!S109</f>
        <v>0</v>
      </c>
      <c r="T144" s="3">
        <f>Batyk!T109</f>
        <v>0</v>
      </c>
      <c r="U144" s="3">
        <f>Batyk!U109</f>
        <v>0</v>
      </c>
      <c r="V144" s="3">
        <f>Batyk!V109</f>
        <v>0</v>
      </c>
      <c r="W144" s="3">
        <f>Batyk!W109</f>
        <v>0</v>
      </c>
      <c r="X144" s="3">
        <f>Batyk!X109</f>
        <v>0</v>
      </c>
      <c r="Y144" s="3">
        <f>Batyk!Y109</f>
        <v>0</v>
      </c>
      <c r="Z144" s="3">
        <f>Batyk!Z109</f>
        <v>0</v>
      </c>
      <c r="AA144" s="3">
        <f>Batyk!AA109</f>
        <v>0</v>
      </c>
      <c r="AB144" s="3">
        <f>Batyk!AB109</f>
        <v>0</v>
      </c>
      <c r="AC144" s="4">
        <f>Batyk!AC109</f>
        <v>0</v>
      </c>
      <c r="AD144" s="27"/>
    </row>
    <row r="145" spans="1:30" s="63" customFormat="1" ht="60" x14ac:dyDescent="0.25">
      <c r="A145" s="238">
        <f>Pakod!A110</f>
        <v>103</v>
      </c>
      <c r="B145" s="31">
        <f>Pakod!B110</f>
        <v>0</v>
      </c>
      <c r="C145" s="65" t="str">
        <f>Pakod!C110</f>
        <v>Pakod 3.</v>
      </c>
      <c r="D145" s="66" t="str">
        <f>Pakod!D110</f>
        <v>villamos és irányítástechnika felújítása</v>
      </c>
      <c r="E145" s="67" t="str">
        <f>Pakod!E110</f>
        <v>Az elektromos, irányítástechnikai  szerelvények és vezetékek, műszaki állapota miatt fennáll a meghibásodás veszélye.</v>
      </c>
      <c r="F145" s="67" t="str">
        <f>Pakod!F110</f>
        <v>A szennyvízszivattyú elektromos megtáplálása, a folyamatos távfelügyelet biztosítása.</v>
      </c>
      <c r="G145" s="67" t="str">
        <f>Pakod!G110</f>
        <v>Az elektromos paramétereihez illeszkedő erős- és gyengeáramú vezérlőszekrény</v>
      </c>
      <c r="H145" s="35">
        <f>Pakod!H110</f>
        <v>0</v>
      </c>
      <c r="I145" s="113" t="str">
        <f>Pakod!I110</f>
        <v>Zalaszentgrót osztatlan közös</v>
      </c>
      <c r="J145" s="115">
        <f>Pakod!J110</f>
        <v>152</v>
      </c>
      <c r="K145" s="35">
        <f>Pakod!K110</f>
        <v>0</v>
      </c>
      <c r="L145" s="105">
        <f>Pakod!L110</f>
        <v>45658</v>
      </c>
      <c r="M145" s="105">
        <f>Pakod!M110</f>
        <v>46022</v>
      </c>
      <c r="N145" s="58" t="str">
        <f>Pakod!N110</f>
        <v>közép</v>
      </c>
      <c r="O145" s="1">
        <f>Pakod!O110</f>
        <v>0</v>
      </c>
      <c r="P145" s="2">
        <f>Pakod!P110</f>
        <v>0</v>
      </c>
      <c r="Q145" s="2">
        <f>Pakod!Q110</f>
        <v>0</v>
      </c>
      <c r="R145" s="2">
        <f>Pakod!R110</f>
        <v>0</v>
      </c>
      <c r="S145" s="2">
        <f>Batyk!S110+Pakod!S110+Zalabér!S109+Zalaszentgrót!S136+Zalavég!S111</f>
        <v>2000</v>
      </c>
      <c r="T145" s="3">
        <f>Pakod!T110</f>
        <v>0</v>
      </c>
      <c r="U145" s="3">
        <f>Pakod!U110</f>
        <v>0</v>
      </c>
      <c r="V145" s="3">
        <f>Pakod!V110</f>
        <v>0</v>
      </c>
      <c r="W145" s="3">
        <f>Pakod!W110</f>
        <v>0</v>
      </c>
      <c r="X145" s="3">
        <f>Pakod!X110</f>
        <v>0</v>
      </c>
      <c r="Y145" s="3">
        <f>Pakod!Y110</f>
        <v>0</v>
      </c>
      <c r="Z145" s="3">
        <f>Pakod!Z110</f>
        <v>0</v>
      </c>
      <c r="AA145" s="3">
        <f>Pakod!AA110</f>
        <v>0</v>
      </c>
      <c r="AB145" s="3">
        <f>Pakod!AB110</f>
        <v>0</v>
      </c>
      <c r="AC145" s="4">
        <f>Pakod!AC110</f>
        <v>0</v>
      </c>
      <c r="AD145" s="27"/>
    </row>
    <row r="146" spans="1:30" s="63" customFormat="1" ht="60" x14ac:dyDescent="0.25">
      <c r="A146" s="238">
        <f>Batyk!A111</f>
        <v>104</v>
      </c>
      <c r="B146" s="31">
        <f>Batyk!B111</f>
        <v>0</v>
      </c>
      <c r="C146" s="65" t="str">
        <f>Batyk!C111</f>
        <v>Batyk 3.</v>
      </c>
      <c r="D146" s="66" t="str">
        <f>Batyk!D111</f>
        <v>villamos és irányítástechnika felújítása</v>
      </c>
      <c r="E146" s="67" t="str">
        <f>Batyk!E111</f>
        <v>Az elektromos, irányítástechnikai  szerelvények és vezetékek, műszaki állapota miatt fennáll a meghibásodás veszélye.</v>
      </c>
      <c r="F146" s="67" t="str">
        <f>Batyk!F111</f>
        <v>A szennyvízszivattyú elektromos megtáplálása, a folyamatos távfelügyelet biztosítása.</v>
      </c>
      <c r="G146" s="67" t="str">
        <f>Batyk!G111</f>
        <v>Az elektromos paramétereihez illeszkedő erős- és gyengeáramú vezérlőszekrény</v>
      </c>
      <c r="H146" s="35">
        <f>Batyk!H111</f>
        <v>0</v>
      </c>
      <c r="I146" s="113" t="str">
        <f>Batyk!I111</f>
        <v>Zalaszentgrót osztatlan közös</v>
      </c>
      <c r="J146" s="115">
        <f>Batyk!J111</f>
        <v>64</v>
      </c>
      <c r="K146" s="35">
        <f>Batyk!K111</f>
        <v>0</v>
      </c>
      <c r="L146" s="105">
        <f>Batyk!L111</f>
        <v>45658</v>
      </c>
      <c r="M146" s="105">
        <f>Batyk!M111</f>
        <v>46022</v>
      </c>
      <c r="N146" s="58" t="str">
        <f>Batyk!N111</f>
        <v>közép</v>
      </c>
      <c r="O146" s="1">
        <f>Batyk!O111</f>
        <v>0</v>
      </c>
      <c r="P146" s="2">
        <f>Batyk!P111</f>
        <v>0</v>
      </c>
      <c r="Q146" s="2">
        <f>Batyk!Q111</f>
        <v>0</v>
      </c>
      <c r="R146" s="2">
        <f>Batyk!R111</f>
        <v>0</v>
      </c>
      <c r="S146" s="2">
        <f>Batyk!S111+Pakod!S111+Zalabér!S110+Zalaszentgrót!S137+Zalavég!S112</f>
        <v>2000</v>
      </c>
      <c r="T146" s="3">
        <f>Batyk!T111</f>
        <v>0</v>
      </c>
      <c r="U146" s="3">
        <f>Batyk!U111</f>
        <v>0</v>
      </c>
      <c r="V146" s="3">
        <f>Batyk!V111</f>
        <v>0</v>
      </c>
      <c r="W146" s="3">
        <f>Batyk!W111</f>
        <v>0</v>
      </c>
      <c r="X146" s="3">
        <f>Batyk!X111</f>
        <v>0</v>
      </c>
      <c r="Y146" s="3">
        <f>Batyk!Y111</f>
        <v>0</v>
      </c>
      <c r="Z146" s="3">
        <f>Batyk!Z111</f>
        <v>0</v>
      </c>
      <c r="AA146" s="3">
        <f>Batyk!AA111</f>
        <v>0</v>
      </c>
      <c r="AB146" s="3">
        <f>Batyk!AB111</f>
        <v>0</v>
      </c>
      <c r="AC146" s="4">
        <f>Batyk!AC111</f>
        <v>0</v>
      </c>
      <c r="AD146" s="27"/>
    </row>
    <row r="147" spans="1:30" s="63" customFormat="1" ht="60" x14ac:dyDescent="0.25">
      <c r="A147" s="238">
        <f>Pakod!A112</f>
        <v>138</v>
      </c>
      <c r="B147" s="31">
        <f>Pakod!B112</f>
        <v>0</v>
      </c>
      <c r="C147" s="65" t="str">
        <f>Pakod!C112</f>
        <v>Pakod 5.</v>
      </c>
      <c r="D147" s="66" t="str">
        <f>Pakod!D112</f>
        <v>villamos és irányítástechnika felújítása</v>
      </c>
      <c r="E147" s="67" t="str">
        <f>Pakod!E112</f>
        <v>Az elektromos, irányítástechnikai  szerelvények és vezetékek, műszaki állapota miatt fennáll a meghibásodás veszélye.</v>
      </c>
      <c r="F147" s="67" t="str">
        <f>Pakod!F112</f>
        <v>A szennyvízszivattyú elektromos megtáplálása, a folyamatos távfelügyelet biztosítása.</v>
      </c>
      <c r="G147" s="67" t="str">
        <f>Pakod!G112</f>
        <v>Az elektromos paramétereihez illeszkedő erős- és gyengeáramú vezérlőszekrény</v>
      </c>
      <c r="H147" s="35">
        <f>Pakod!H112</f>
        <v>0</v>
      </c>
      <c r="I147" s="113" t="str">
        <f>Pakod!I112</f>
        <v>Zalaszentgrót osztatlan közös</v>
      </c>
      <c r="J147" s="115">
        <f>Pakod!J112</f>
        <v>152</v>
      </c>
      <c r="K147" s="35">
        <f>Pakod!K112</f>
        <v>0</v>
      </c>
      <c r="L147" s="105">
        <f>Pakod!L112</f>
        <v>46023</v>
      </c>
      <c r="M147" s="105">
        <f>Pakod!M112</f>
        <v>46387</v>
      </c>
      <c r="N147" s="58" t="str">
        <f>Pakod!N112</f>
        <v>hosszú</v>
      </c>
      <c r="O147" s="1">
        <f>Pakod!O112</f>
        <v>0</v>
      </c>
      <c r="P147" s="2">
        <f>Pakod!P112</f>
        <v>0</v>
      </c>
      <c r="Q147" s="2">
        <f>Pakod!Q112</f>
        <v>0</v>
      </c>
      <c r="R147" s="2">
        <f>Pakod!R112</f>
        <v>0</v>
      </c>
      <c r="S147" s="2">
        <f>Pakod!S112</f>
        <v>0</v>
      </c>
      <c r="T147" s="3">
        <f>Batyk!T112+Pakod!T112+Zalabér!T111+Zalaszentgrót!T138+Zalavég!T113</f>
        <v>2000</v>
      </c>
      <c r="U147" s="3">
        <f>Pakod!U112</f>
        <v>0</v>
      </c>
      <c r="V147" s="3">
        <f>Pakod!V112</f>
        <v>0</v>
      </c>
      <c r="W147" s="3">
        <f>Pakod!W112</f>
        <v>0</v>
      </c>
      <c r="X147" s="3">
        <f>Pakod!X112</f>
        <v>0</v>
      </c>
      <c r="Y147" s="3">
        <f>Pakod!Y112</f>
        <v>0</v>
      </c>
      <c r="Z147" s="3">
        <f>Pakod!Z112</f>
        <v>0</v>
      </c>
      <c r="AA147" s="3">
        <f>Pakod!AA112</f>
        <v>0</v>
      </c>
      <c r="AB147" s="3">
        <f>Pakod!AB112</f>
        <v>0</v>
      </c>
      <c r="AC147" s="4">
        <f>Pakod!AC112</f>
        <v>0</v>
      </c>
      <c r="AD147" s="27"/>
    </row>
    <row r="148" spans="1:30" s="63" customFormat="1" ht="60" x14ac:dyDescent="0.25">
      <c r="A148" s="238">
        <f>Zalabér!A112</f>
        <v>139</v>
      </c>
      <c r="B148" s="31">
        <f>Zalabér!B112</f>
        <v>0</v>
      </c>
      <c r="C148" s="65" t="str">
        <f>Zalabér!C112</f>
        <v>Zalabér 3.</v>
      </c>
      <c r="D148" s="66" t="str">
        <f>Zalabér!D112</f>
        <v>villamos és irányítástechnika felújítása</v>
      </c>
      <c r="E148" s="67" t="str">
        <f>Zalabér!E112</f>
        <v>Az elektromos, irányítástechnikai  szerelvények és vezetékek, műszaki állapota miatt fennáll a meghibásodás veszélye.</v>
      </c>
      <c r="F148" s="67" t="str">
        <f>Zalabér!F112</f>
        <v>A szennyvízszivattyú elektromos megtáplálása, a folyamatos távfelügyelet biztosítása.</v>
      </c>
      <c r="G148" s="67" t="str">
        <f>Zalabér!G112</f>
        <v>Az elektromos paramétereihez illeszkedő erős- és gyengeáramú vezérlőszekrény</v>
      </c>
      <c r="H148" s="35">
        <f>Zalabér!H112</f>
        <v>0</v>
      </c>
      <c r="I148" s="113" t="str">
        <f>Zalabér!I112</f>
        <v>Zalaszentgrót osztatlan közös</v>
      </c>
      <c r="J148" s="115">
        <f>Zalabér!J112</f>
        <v>137</v>
      </c>
      <c r="K148" s="35">
        <f>Zalabér!K112</f>
        <v>0</v>
      </c>
      <c r="L148" s="105">
        <f>Zalabér!L112</f>
        <v>46023</v>
      </c>
      <c r="M148" s="105">
        <f>Zalabér!M112</f>
        <v>46387</v>
      </c>
      <c r="N148" s="58" t="str">
        <f>Zalabér!N112</f>
        <v>hosszú</v>
      </c>
      <c r="O148" s="1">
        <f>Zalabér!O112</f>
        <v>0</v>
      </c>
      <c r="P148" s="2">
        <f>Zalabér!P112</f>
        <v>0</v>
      </c>
      <c r="Q148" s="2">
        <f>Zalabér!Q112</f>
        <v>0</v>
      </c>
      <c r="R148" s="2">
        <f>Zalabér!R112</f>
        <v>0</v>
      </c>
      <c r="S148" s="2">
        <f>Zalabér!S112</f>
        <v>0</v>
      </c>
      <c r="T148" s="3">
        <f>Batyk!T113+Pakod!T113+Zalabér!T112+Zalaszentgrót!T139+Zalavég!T114</f>
        <v>2000</v>
      </c>
      <c r="U148" s="3">
        <f>Zalabér!U112</f>
        <v>0</v>
      </c>
      <c r="V148" s="3">
        <f>Zalabér!V112</f>
        <v>0</v>
      </c>
      <c r="W148" s="3">
        <f>Zalabér!W112</f>
        <v>0</v>
      </c>
      <c r="X148" s="3">
        <f>Zalabér!X112</f>
        <v>0</v>
      </c>
      <c r="Y148" s="3">
        <f>Zalabér!Y112</f>
        <v>0</v>
      </c>
      <c r="Z148" s="3">
        <f>Zalabér!Z112</f>
        <v>0</v>
      </c>
      <c r="AA148" s="3">
        <f>Zalabér!AA112</f>
        <v>0</v>
      </c>
      <c r="AB148" s="3">
        <f>Zalabér!AB112</f>
        <v>0</v>
      </c>
      <c r="AC148" s="4">
        <f>Zalabér!AC112</f>
        <v>0</v>
      </c>
      <c r="AD148" s="27"/>
    </row>
    <row r="149" spans="1:30" s="63" customFormat="1" ht="60" x14ac:dyDescent="0.25">
      <c r="A149" s="238">
        <f>Batyk!A124</f>
        <v>140</v>
      </c>
      <c r="B149" s="31">
        <f>Batyk!B124</f>
        <v>0</v>
      </c>
      <c r="C149" s="65" t="str">
        <f>Batyk!C124</f>
        <v>Batyk</v>
      </c>
      <c r="D149" s="66" t="str">
        <f>Batyk!D124</f>
        <v>villamos és irányítástechnika felújítása</v>
      </c>
      <c r="E149" s="67" t="str">
        <f>Batyk!E124</f>
        <v>Az elektromos, irányítástechnikai  szerelvények és vezetékek, műszaki állapota miatt fennáll a meghibásodás veszélye.</v>
      </c>
      <c r="F149" s="67" t="str">
        <f>Batyk!F124</f>
        <v>A szennyvízszivattyú elektromos megtáplálása, a folyamatos távfelügyelet biztosítása.</v>
      </c>
      <c r="G149" s="67" t="str">
        <f>Batyk!G124</f>
        <v>Az elektromos paramétereihez illeszkedő erős- és gyengeáramú vezérlőszekrény</v>
      </c>
      <c r="H149" s="35">
        <f>Batyk!H124</f>
        <v>0</v>
      </c>
      <c r="I149" s="113" t="str">
        <f>Batyk!I124</f>
        <v>Zalaszentgrót osztatlan közös</v>
      </c>
      <c r="J149" s="115">
        <f>Batyk!J124</f>
        <v>270</v>
      </c>
      <c r="K149" s="35">
        <f>Batyk!K124</f>
        <v>0</v>
      </c>
      <c r="L149" s="105">
        <f>Batyk!L124</f>
        <v>46023</v>
      </c>
      <c r="M149" s="105">
        <f>Batyk!M124</f>
        <v>49674</v>
      </c>
      <c r="N149" s="58" t="str">
        <f>Batyk!N124</f>
        <v>hosszú</v>
      </c>
      <c r="O149" s="1">
        <f>Batyk!O124</f>
        <v>0</v>
      </c>
      <c r="P149" s="2">
        <f>Batyk!P124+Pakod!P124+Zalabér!P123+Zalaszentgrót!P150+Zalavég!P125</f>
        <v>0</v>
      </c>
      <c r="Q149" s="2">
        <f>Batyk!Q124+Pakod!Q124+Zalabér!Q123+Zalaszentgrót!Q150+Zalavég!Q125</f>
        <v>0</v>
      </c>
      <c r="R149" s="2">
        <f>Batyk!R124+Pakod!R124+Zalabér!R123+Zalaszentgrót!R150+Zalavég!R125</f>
        <v>0</v>
      </c>
      <c r="S149" s="2">
        <f>Batyk!S124+Pakod!S124+Zalabér!S123+Zalaszentgrót!S150+Zalavég!S125</f>
        <v>0</v>
      </c>
      <c r="T149" s="3">
        <f>Batyk!T124+Pakod!T124+Zalabér!T123+Zalaszentgrót!T150+Zalavég!T125</f>
        <v>322</v>
      </c>
      <c r="U149" s="3">
        <f>Batyk!U124+Pakod!U124+Zalabér!U123+Zalaszentgrót!U150+Zalavég!U125</f>
        <v>322</v>
      </c>
      <c r="V149" s="3">
        <f>Batyk!V124+Pakod!V124+Zalabér!V123+Zalaszentgrót!V150+Zalavég!V125</f>
        <v>322</v>
      </c>
      <c r="W149" s="3">
        <f>Batyk!W124+Pakod!W124+Zalabér!W123+Zalaszentgrót!W150+Zalavég!W125</f>
        <v>322</v>
      </c>
      <c r="X149" s="3">
        <f>Batyk!X124+Pakod!X124+Zalabér!X123+Zalaszentgrót!X150+Zalavég!X125</f>
        <v>322</v>
      </c>
      <c r="Y149" s="3">
        <f>Batyk!Y124+Pakod!Y124+Zalabér!Y123+Zalaszentgrót!Y150+Zalavég!Y125</f>
        <v>322</v>
      </c>
      <c r="Z149" s="3">
        <f>Batyk!Z124+Pakod!Z124+Zalabér!Z123+Zalaszentgrót!Z150+Zalavég!Z125</f>
        <v>322</v>
      </c>
      <c r="AA149" s="3">
        <f>Batyk!AA124+Pakod!AA124+Zalabér!AA123+Zalaszentgrót!AA150+Zalavég!AA125</f>
        <v>322</v>
      </c>
      <c r="AB149" s="3">
        <f>Batyk!AB124+Pakod!AB124+Zalabér!AB123+Zalaszentgrót!AB150+Zalavég!AB125</f>
        <v>322</v>
      </c>
      <c r="AC149" s="4">
        <f>Batyk!AC124+Pakod!AC124+Zalabér!AC123+Zalaszentgrót!AC150+Zalavég!AC125</f>
        <v>322</v>
      </c>
      <c r="AD149" s="27"/>
    </row>
    <row r="150" spans="1:30" s="63" customFormat="1" ht="60" x14ac:dyDescent="0.25">
      <c r="A150" s="238">
        <f>Pakod!A126</f>
        <v>141</v>
      </c>
      <c r="B150" s="31">
        <f>Pakod!B126</f>
        <v>0</v>
      </c>
      <c r="C150" s="65" t="str">
        <f>Pakod!C126</f>
        <v>Pakod</v>
      </c>
      <c r="D150" s="66" t="str">
        <f>Pakod!D126</f>
        <v>villamos és irányítástechnika felújítása</v>
      </c>
      <c r="E150" s="67" t="str">
        <f>Pakod!E126</f>
        <v>Az elektromos, irányítástechnikai  szerelvények és vezetékek, műszaki állapota miatt fennáll a meghibásodás veszélye.</v>
      </c>
      <c r="F150" s="67" t="str">
        <f>Pakod!F126</f>
        <v>A szennyvízszivattyú elektromos megtáplálása, a folyamatos távfelügyelet biztosítása.</v>
      </c>
      <c r="G150" s="67" t="str">
        <f>Pakod!G126</f>
        <v>Az elektromos paramétereihez illeszkedő erős- és gyengeáramú vezérlőszekrény</v>
      </c>
      <c r="H150" s="35">
        <f>Pakod!H126</f>
        <v>0</v>
      </c>
      <c r="I150" s="113" t="str">
        <f>Pakod!I126</f>
        <v>Zalaszentgrót osztatlan közös</v>
      </c>
      <c r="J150" s="115">
        <f>Pakod!J126</f>
        <v>1370</v>
      </c>
      <c r="K150" s="35">
        <f>Pakod!K126</f>
        <v>0</v>
      </c>
      <c r="L150" s="105">
        <f>Pakod!L126</f>
        <v>46023</v>
      </c>
      <c r="M150" s="105">
        <f>Pakod!M126</f>
        <v>49674</v>
      </c>
      <c r="N150" s="58" t="str">
        <f>Pakod!N126</f>
        <v>hosszú</v>
      </c>
      <c r="O150" s="1">
        <f>Pakod!O126</f>
        <v>0</v>
      </c>
      <c r="P150" s="2">
        <f>Batyk!P126+Pakod!P126+Zalabér!P125+Zalaszentgrót!P152+Zalavég!P127</f>
        <v>0</v>
      </c>
      <c r="Q150" s="2">
        <f>Batyk!Q126+Pakod!Q126+Zalabér!Q125+Zalaszentgrót!Q152+Zalavég!Q127</f>
        <v>0</v>
      </c>
      <c r="R150" s="2">
        <f>Batyk!R126+Pakod!R126+Zalabér!R125+Zalaszentgrót!R152+Zalavég!R127</f>
        <v>0</v>
      </c>
      <c r="S150" s="2">
        <f>Batyk!S126+Pakod!S126+Zalabér!S125+Zalaszentgrót!S152+Zalavég!S127</f>
        <v>0</v>
      </c>
      <c r="T150" s="3">
        <f>Batyk!T126+Pakod!T126+Zalabér!T125+Zalaszentgrót!T152+Zalavég!T127</f>
        <v>722</v>
      </c>
      <c r="U150" s="3">
        <f>Batyk!U126+Pakod!U126+Zalabér!U125+Zalaszentgrót!U152+Zalavég!U127</f>
        <v>722</v>
      </c>
      <c r="V150" s="3">
        <f>Batyk!V126+Pakod!V126+Zalabér!V125+Zalaszentgrót!V152+Zalavég!V127</f>
        <v>722</v>
      </c>
      <c r="W150" s="3">
        <f>Batyk!W126+Pakod!W126+Zalabér!W125+Zalaszentgrót!W152+Zalavég!W127</f>
        <v>722</v>
      </c>
      <c r="X150" s="3">
        <f>Batyk!X126+Pakod!X126+Zalabér!X125+Zalaszentgrót!X152+Zalavég!X127</f>
        <v>722</v>
      </c>
      <c r="Y150" s="3">
        <f>Batyk!Y126+Pakod!Y126+Zalabér!Y125+Zalaszentgrót!Y152+Zalavég!Y127</f>
        <v>722</v>
      </c>
      <c r="Z150" s="3">
        <f>Batyk!Z126+Pakod!Z126+Zalabér!Z125+Zalaszentgrót!Z152+Zalavég!Z127</f>
        <v>722</v>
      </c>
      <c r="AA150" s="3">
        <f>Batyk!AA126+Pakod!AA126+Zalabér!AA125+Zalaszentgrót!AA152+Zalavég!AA127</f>
        <v>722</v>
      </c>
      <c r="AB150" s="3">
        <f>Batyk!AB126+Pakod!AB126+Zalabér!AB125+Zalaszentgrót!AB152+Zalavég!AB127</f>
        <v>722</v>
      </c>
      <c r="AC150" s="4">
        <f>Batyk!AC126+Pakod!AC126+Zalabér!AC125+Zalaszentgrót!AC152+Zalavég!AC127</f>
        <v>722</v>
      </c>
      <c r="AD150" s="27"/>
    </row>
    <row r="151" spans="1:30" s="63" customFormat="1" ht="60" x14ac:dyDescent="0.25">
      <c r="A151" s="238">
        <f>Zalabér!A127</f>
        <v>142</v>
      </c>
      <c r="B151" s="31">
        <f>Zalabér!B127</f>
        <v>0</v>
      </c>
      <c r="C151" s="65" t="str">
        <f>Zalabér!C127</f>
        <v>Zalabér</v>
      </c>
      <c r="D151" s="66" t="str">
        <f>Zalabér!D127</f>
        <v>villamos és irányítástechnika felújítása</v>
      </c>
      <c r="E151" s="67" t="str">
        <f>Zalabér!E127</f>
        <v>Az elektromos, irányítástechnikai  szerelvények és vezetékek, műszaki állapota miatt fennáll a meghibásodás veszélye.</v>
      </c>
      <c r="F151" s="67" t="str">
        <f>Zalabér!F127</f>
        <v>A szennyvízszivattyú elektromos megtáplálása, a folyamatos távfelügyelet biztosítása.</v>
      </c>
      <c r="G151" s="67" t="str">
        <f>Zalabér!G127</f>
        <v>Az elektromos paramétereihez illeszkedő erős- és gyengeáramú vezérlőszekrény</v>
      </c>
      <c r="H151" s="35">
        <f>Zalabér!H127</f>
        <v>0</v>
      </c>
      <c r="I151" s="113" t="str">
        <f>Zalabér!I127</f>
        <v>Zalaszentgrót osztatlan közös</v>
      </c>
      <c r="J151" s="115">
        <f>Zalabér!J127</f>
        <v>1050</v>
      </c>
      <c r="K151" s="35">
        <f>Zalabér!K127</f>
        <v>0</v>
      </c>
      <c r="L151" s="105">
        <f>Zalabér!L127</f>
        <v>46023</v>
      </c>
      <c r="M151" s="105">
        <f>Zalabér!M127</f>
        <v>49674</v>
      </c>
      <c r="N151" s="58" t="str">
        <f>Zalabér!N127</f>
        <v>hosszú</v>
      </c>
      <c r="O151" s="1">
        <f>Zalabér!O127</f>
        <v>0</v>
      </c>
      <c r="P151" s="2">
        <f>Batyk!P128+Pakod!P128+Zalabér!P127+Zalaszentgrót!P154+Zalavég!P129</f>
        <v>0</v>
      </c>
      <c r="Q151" s="2">
        <f>Batyk!Q128+Pakod!Q128+Zalabér!Q127+Zalaszentgrót!Q154+Zalavég!Q129</f>
        <v>0</v>
      </c>
      <c r="R151" s="2">
        <f>Batyk!R128+Pakod!R128+Zalabér!R127+Zalaszentgrót!R154+Zalavég!R129</f>
        <v>0</v>
      </c>
      <c r="S151" s="2">
        <f>Batyk!S128+Pakod!S128+Zalabér!S127+Zalaszentgrót!S154+Zalavég!S129</f>
        <v>0</v>
      </c>
      <c r="T151" s="3">
        <f>Batyk!T128+Pakod!T128+Zalabér!T127+Zalaszentgrót!T154+Zalavég!T129</f>
        <v>635</v>
      </c>
      <c r="U151" s="3">
        <f>Batyk!U128+Pakod!U128+Zalabér!U127+Zalaszentgrót!U154+Zalavég!U129</f>
        <v>635</v>
      </c>
      <c r="V151" s="3">
        <f>Batyk!V128+Pakod!V128+Zalabér!V127+Zalaszentgrót!V154+Zalavég!V129</f>
        <v>635</v>
      </c>
      <c r="W151" s="3">
        <f>Batyk!W128+Pakod!W128+Zalabér!W127+Zalaszentgrót!W154+Zalavég!W129</f>
        <v>635</v>
      </c>
      <c r="X151" s="3">
        <f>Batyk!X128+Pakod!X128+Zalabér!X127+Zalaszentgrót!X154+Zalavég!X129</f>
        <v>635</v>
      </c>
      <c r="Y151" s="3">
        <f>Batyk!Y128+Pakod!Y128+Zalabér!Y127+Zalaszentgrót!Y154+Zalavég!Y129</f>
        <v>635</v>
      </c>
      <c r="Z151" s="3">
        <f>Batyk!Z128+Pakod!Z128+Zalabér!Z127+Zalaszentgrót!Z154+Zalavég!Z129</f>
        <v>635</v>
      </c>
      <c r="AA151" s="3">
        <f>Batyk!AA128+Pakod!AA128+Zalabér!AA127+Zalaszentgrót!AA154+Zalavég!AA129</f>
        <v>635</v>
      </c>
      <c r="AB151" s="3">
        <f>Batyk!AB128+Pakod!AB128+Zalabér!AB127+Zalaszentgrót!AB154+Zalavég!AB129</f>
        <v>635</v>
      </c>
      <c r="AC151" s="4">
        <f>Batyk!AC128+Pakod!AC128+Zalabér!AC127+Zalaszentgrót!AC154+Zalavég!AC129</f>
        <v>635</v>
      </c>
      <c r="AD151" s="27"/>
    </row>
    <row r="152" spans="1:30" s="63" customFormat="1" ht="60" x14ac:dyDescent="0.25">
      <c r="A152" s="238">
        <f>Zalaszentgrót!A156</f>
        <v>143</v>
      </c>
      <c r="B152" s="31">
        <f>Zalaszentgrót!B156</f>
        <v>0</v>
      </c>
      <c r="C152" s="65" t="str">
        <f>Zalaszentgrót!C156</f>
        <v>Zalaszentgrót</v>
      </c>
      <c r="D152" s="66" t="str">
        <f>Zalaszentgrót!D156</f>
        <v>villamos és irányítástechnika felújítása</v>
      </c>
      <c r="E152" s="67" t="str">
        <f>Zalaszentgrót!E156</f>
        <v>Az elektromos, irányítástechnikai  szerelvények és vezetékek, műszaki állapota miatt fennáll a meghibásodás veszélye.</v>
      </c>
      <c r="F152" s="67" t="str">
        <f>Zalaszentgrót!F156</f>
        <v>A szennyvízszivattyú elektromos megtáplálása, a folyamatos távfelügyelet biztosítása.</v>
      </c>
      <c r="G152" s="67" t="str">
        <f>Zalaszentgrót!G156</f>
        <v>Az elektromos paramétereihez illeszkedő erős- és gyengeáramú vezérlőszekrény</v>
      </c>
      <c r="H152" s="35">
        <f>Zalaszentgrót!H156</f>
        <v>0</v>
      </c>
      <c r="I152" s="113" t="str">
        <f>Zalaszentgrót!I156</f>
        <v>Zalaszentgrót osztatlan közös</v>
      </c>
      <c r="J152" s="115">
        <f>Zalaszentgrót!J156</f>
        <v>8494</v>
      </c>
      <c r="K152" s="35">
        <f>Zalaszentgrót!K156</f>
        <v>0</v>
      </c>
      <c r="L152" s="105">
        <f>Zalaszentgrót!L156</f>
        <v>46023</v>
      </c>
      <c r="M152" s="105">
        <f>Zalaszentgrót!M156</f>
        <v>49674</v>
      </c>
      <c r="N152" s="58" t="str">
        <f>Zalaszentgrót!N156</f>
        <v>hosszú</v>
      </c>
      <c r="O152" s="1">
        <f>Zalaszentgrót!O156</f>
        <v>0</v>
      </c>
      <c r="P152" s="2">
        <f>Batyk!P130+Pakod!P130+Zalabér!P129+Zalaszentgrót!P156+Zalavég!P131</f>
        <v>0</v>
      </c>
      <c r="Q152" s="2">
        <f>Batyk!Q130+Pakod!Q130+Zalabér!Q129+Zalaszentgrót!Q156+Zalavég!Q131</f>
        <v>0</v>
      </c>
      <c r="R152" s="2">
        <f>Batyk!R130+Pakod!R130+Zalabér!R129+Zalaszentgrót!R156+Zalavég!R131</f>
        <v>0</v>
      </c>
      <c r="S152" s="2">
        <f>Batyk!S130+Pakod!S130+Zalabér!S129+Zalaszentgrót!S156+Zalavég!S131</f>
        <v>0</v>
      </c>
      <c r="T152" s="3">
        <f>Batyk!T130+Pakod!T130+Zalabér!T129+Zalaszentgrót!T156+Zalavég!T131</f>
        <v>1817</v>
      </c>
      <c r="U152" s="3">
        <f>Batyk!U130+Pakod!U130+Zalabér!U129+Zalaszentgrót!U156+Zalavég!U131</f>
        <v>1816</v>
      </c>
      <c r="V152" s="3">
        <f>Batyk!V130+Pakod!V130+Zalabér!V129+Zalaszentgrót!V156+Zalavég!V131</f>
        <v>1817</v>
      </c>
      <c r="W152" s="3">
        <f>Batyk!W130+Pakod!W130+Zalabér!W129+Zalaszentgrót!W156+Zalavég!W131</f>
        <v>1816</v>
      </c>
      <c r="X152" s="3">
        <f>Batyk!X130+Pakod!X130+Zalabér!X129+Zalaszentgrót!X156+Zalavég!X131</f>
        <v>1816</v>
      </c>
      <c r="Y152" s="3">
        <f>Batyk!Y130+Pakod!Y130+Zalabér!Y129+Zalaszentgrót!Y156+Zalavég!Y131</f>
        <v>1816</v>
      </c>
      <c r="Z152" s="3">
        <f>Batyk!Z130+Pakod!Z130+Zalabér!Z129+Zalaszentgrót!Z156+Zalavég!Z131</f>
        <v>1816</v>
      </c>
      <c r="AA152" s="3">
        <f>Batyk!AA130+Pakod!AA130+Zalabér!AA129+Zalaszentgrót!AA156+Zalavég!AA131</f>
        <v>1817</v>
      </c>
      <c r="AB152" s="3">
        <f>Batyk!AB130+Pakod!AB130+Zalabér!AB129+Zalaszentgrót!AB156+Zalavég!AB131</f>
        <v>1817</v>
      </c>
      <c r="AC152" s="4">
        <f>Batyk!AC130+Pakod!AC130+Zalabér!AC129+Zalaszentgrót!AC156+Zalavég!AC131</f>
        <v>1816</v>
      </c>
      <c r="AD152" s="27"/>
    </row>
    <row r="153" spans="1:30" s="63" customFormat="1" ht="60" x14ac:dyDescent="0.25">
      <c r="A153" s="238">
        <f>Zalavég!A133</f>
        <v>144</v>
      </c>
      <c r="B153" s="31">
        <f>Zalavég!B133</f>
        <v>0</v>
      </c>
      <c r="C153" s="65" t="str">
        <f>Zalavég!C133</f>
        <v>Zalavég</v>
      </c>
      <c r="D153" s="66" t="str">
        <f>Zalavég!D133</f>
        <v>villamos és irányítástechnika felújítása</v>
      </c>
      <c r="E153" s="67" t="str">
        <f>Zalavég!E133</f>
        <v>Az elektromos, irányítástechnikai  szerelvények és vezetékek, műszaki állapota miatt fennáll a meghibásodás veszélye.</v>
      </c>
      <c r="F153" s="67" t="str">
        <f>Zalavég!F133</f>
        <v>A szennyvízszivattyú elektromos megtáplálása, a folyamatos távfelügyelet biztosítása.</v>
      </c>
      <c r="G153" s="67" t="str">
        <f>Zalavég!G133</f>
        <v>Az elektromos paramétereihez illeszkedő erős- és gyengeáramú vezérlőszekrény</v>
      </c>
      <c r="H153" s="35">
        <f>Zalavég!H133</f>
        <v>0</v>
      </c>
      <c r="I153" s="113" t="str">
        <f>Zalavég!I133</f>
        <v>Zalaszentgrót osztatlan közös</v>
      </c>
      <c r="J153" s="115">
        <f>Zalavég!J133</f>
        <v>340</v>
      </c>
      <c r="K153" s="35">
        <f>Zalavég!K133</f>
        <v>0</v>
      </c>
      <c r="L153" s="105">
        <f>Zalavég!L133</f>
        <v>46023</v>
      </c>
      <c r="M153" s="105">
        <f>Zalavég!M133</f>
        <v>49674</v>
      </c>
      <c r="N153" s="58" t="str">
        <f>Zalavég!N133</f>
        <v>hosszú</v>
      </c>
      <c r="O153" s="1">
        <f>Zalavég!O133</f>
        <v>0</v>
      </c>
      <c r="P153" s="2">
        <f>Batyk!P132+Pakod!P132+Zalabér!P131+Zalaszentgrót!P158+Zalavég!P133</f>
        <v>0</v>
      </c>
      <c r="Q153" s="2">
        <f>Batyk!Q132+Pakod!Q132+Zalabér!Q131+Zalaszentgrót!Q158+Zalavég!Q133</f>
        <v>0</v>
      </c>
      <c r="R153" s="2">
        <f>Batyk!R132+Pakod!R132+Zalabér!R131+Zalaszentgrót!R158+Zalavég!R133</f>
        <v>0</v>
      </c>
      <c r="S153" s="2">
        <f>Batyk!S132+Pakod!S132+Zalabér!S131+Zalaszentgrót!S158+Zalavég!S133</f>
        <v>0</v>
      </c>
      <c r="T153" s="3">
        <f>Batyk!T132+Pakod!T132+Zalabér!T131+Zalaszentgrót!T158+Zalavég!T133</f>
        <v>361</v>
      </c>
      <c r="U153" s="3">
        <f>Batyk!U132+Pakod!U132+Zalabér!U131+Zalaszentgrót!U158+Zalavég!U133</f>
        <v>361</v>
      </c>
      <c r="V153" s="3">
        <f>Batyk!V132+Pakod!V132+Zalabér!V131+Zalaszentgrót!V158+Zalavég!V133</f>
        <v>362</v>
      </c>
      <c r="W153" s="3">
        <f>Batyk!W132+Pakod!W132+Zalabér!W131+Zalaszentgrót!W158+Zalavég!W133</f>
        <v>361</v>
      </c>
      <c r="X153" s="3">
        <f>Batyk!X132+Pakod!X132+Zalabér!X131+Zalaszentgrót!X158+Zalavég!X133</f>
        <v>361</v>
      </c>
      <c r="Y153" s="3">
        <f>Batyk!Y132+Pakod!Y132+Zalabér!Y131+Zalaszentgrót!Y158+Zalavég!Y133</f>
        <v>361</v>
      </c>
      <c r="Z153" s="3">
        <f>Batyk!Z132+Pakod!Z132+Zalabér!Z131+Zalaszentgrót!Z158+Zalavég!Z133</f>
        <v>362</v>
      </c>
      <c r="AA153" s="3">
        <f>Batyk!AA132+Pakod!AA132+Zalabér!AA131+Zalaszentgrót!AA158+Zalavég!AA133</f>
        <v>361</v>
      </c>
      <c r="AB153" s="3">
        <f>Batyk!AB132+Pakod!AB132+Zalabér!AB131+Zalaszentgrót!AB158+Zalavég!AB133</f>
        <v>361</v>
      </c>
      <c r="AC153" s="4">
        <f>Batyk!AC132+Pakod!AC132+Zalabér!AC131+Zalaszentgrót!AC158+Zalavég!AC133</f>
        <v>361</v>
      </c>
      <c r="AD153" s="27"/>
    </row>
    <row r="154" spans="1:30" s="63" customFormat="1" ht="60" x14ac:dyDescent="0.25">
      <c r="A154" s="238">
        <f>Zalabér!A113</f>
        <v>146</v>
      </c>
      <c r="B154" s="31">
        <f>Zalabér!B113</f>
        <v>0</v>
      </c>
      <c r="C154" s="65" t="str">
        <f>Zalabér!C113</f>
        <v>Zalabér 4.</v>
      </c>
      <c r="D154" s="66" t="str">
        <f>Zalabér!D113</f>
        <v>villamos és irányítástechnika felújítása</v>
      </c>
      <c r="E154" s="67" t="str">
        <f>Zalabér!E113</f>
        <v>Az elektromos, irányítástechnikai  szerelvények és vezetékek, műszaki állapota miatt fennáll a meghibásodás veszélye.</v>
      </c>
      <c r="F154" s="67" t="str">
        <f>Zalabér!F113</f>
        <v>A szennyvízszivattyú elektromos megtáplálása, a folyamatos távfelügyelet biztosítása.</v>
      </c>
      <c r="G154" s="67" t="str">
        <f>Zalabér!G113</f>
        <v>Az elektromos paramétereihez illeszkedő erős- és gyengeáramú vezérlőszekrény</v>
      </c>
      <c r="H154" s="35">
        <f>Zalabér!H113</f>
        <v>0</v>
      </c>
      <c r="I154" s="113" t="str">
        <f>Zalabér!I113</f>
        <v>Zalaszentgrót osztatlan közös</v>
      </c>
      <c r="J154" s="115">
        <f>Zalabér!J113</f>
        <v>137</v>
      </c>
      <c r="K154" s="35">
        <f>Zalabér!K113</f>
        <v>0</v>
      </c>
      <c r="L154" s="105">
        <f>Zalabér!L113</f>
        <v>46388</v>
      </c>
      <c r="M154" s="105">
        <f>Zalabér!M113</f>
        <v>46752</v>
      </c>
      <c r="N154" s="58" t="str">
        <f>Zalabér!N113</f>
        <v>hosszú</v>
      </c>
      <c r="O154" s="1">
        <f>Zalabér!O113</f>
        <v>0</v>
      </c>
      <c r="P154" s="2">
        <f>Zalabér!P113</f>
        <v>0</v>
      </c>
      <c r="Q154" s="2">
        <f>Zalabér!Q113</f>
        <v>0</v>
      </c>
      <c r="R154" s="2">
        <f>Zalabér!R113</f>
        <v>0</v>
      </c>
      <c r="S154" s="2">
        <f>Zalabér!S113</f>
        <v>0</v>
      </c>
      <c r="T154" s="3">
        <f>Zalabér!T113</f>
        <v>0</v>
      </c>
      <c r="U154" s="3">
        <f>Batyk!U114+Pakod!U114+Zalabér!U113+Zalaszentgrót!U140+Zalavég!U115</f>
        <v>2000</v>
      </c>
      <c r="V154" s="3">
        <f>Zalabér!V113</f>
        <v>0</v>
      </c>
      <c r="W154" s="3">
        <f>Zalabér!W113</f>
        <v>0</v>
      </c>
      <c r="X154" s="3">
        <f>Zalabér!X113</f>
        <v>0</v>
      </c>
      <c r="Y154" s="3">
        <f>Zalabér!Y113</f>
        <v>0</v>
      </c>
      <c r="Z154" s="3">
        <f>Zalabér!Z113</f>
        <v>0</v>
      </c>
      <c r="AA154" s="3">
        <f>Zalabér!AA113</f>
        <v>0</v>
      </c>
      <c r="AB154" s="3">
        <f>Zalabér!AB113</f>
        <v>0</v>
      </c>
      <c r="AC154" s="4">
        <f>Zalabér!AC113</f>
        <v>0</v>
      </c>
      <c r="AD154" s="27"/>
    </row>
    <row r="155" spans="1:30" s="63" customFormat="1" ht="60" x14ac:dyDescent="0.25">
      <c r="A155" s="238">
        <f>Zalaszentgrót!A141</f>
        <v>147</v>
      </c>
      <c r="B155" s="31">
        <f>Zalaszentgrót!B141</f>
        <v>0</v>
      </c>
      <c r="C155" s="65" t="str">
        <f>Zalaszentgrót!C141</f>
        <v>Zalaszentgrót Aranyod 3.</v>
      </c>
      <c r="D155" s="66" t="str">
        <f>Zalaszentgrót!D141</f>
        <v>villamos és irányítástechnika felújítása</v>
      </c>
      <c r="E155" s="67" t="str">
        <f>Zalaszentgrót!E141</f>
        <v>Az elektromos, irányítástechnikai  szerelvények és vezetékek, műszaki állapota miatt fennáll a meghibásodás veszélye.</v>
      </c>
      <c r="F155" s="67" t="str">
        <f>Zalaszentgrót!F141</f>
        <v>A szennyvízszivattyú elektromos megtáplálása, a folyamatos távfelügyelet biztosítása.</v>
      </c>
      <c r="G155" s="67" t="str">
        <f>Zalaszentgrót!G141</f>
        <v>Az elektromos paramétereihez illeszkedő erős- és gyengeáramú vezérlőszekrény</v>
      </c>
      <c r="H155" s="35">
        <f>Zalaszentgrót!H141</f>
        <v>0</v>
      </c>
      <c r="I155" s="113" t="str">
        <f>Zalaszentgrót!I141</f>
        <v>Zalaszentgrót osztatlan közös</v>
      </c>
      <c r="J155" s="115">
        <f>Zalaszentgrót!J141</f>
        <v>1584</v>
      </c>
      <c r="K155" s="35">
        <f>Zalaszentgrót!K141</f>
        <v>0</v>
      </c>
      <c r="L155" s="105">
        <f>Zalaszentgrót!L141</f>
        <v>46388</v>
      </c>
      <c r="M155" s="105">
        <f>Zalaszentgrót!M141</f>
        <v>46752</v>
      </c>
      <c r="N155" s="58" t="str">
        <f>Zalaszentgrót!N141</f>
        <v>hosszú</v>
      </c>
      <c r="O155" s="1">
        <f>Zalaszentgrót!O141</f>
        <v>0</v>
      </c>
      <c r="P155" s="2">
        <f>Zalaszentgrót!P141</f>
        <v>0</v>
      </c>
      <c r="Q155" s="2">
        <f>Zalaszentgrót!Q141</f>
        <v>0</v>
      </c>
      <c r="R155" s="2">
        <f>Zalaszentgrót!R141</f>
        <v>0</v>
      </c>
      <c r="S155" s="2">
        <f>Zalaszentgrót!S141</f>
        <v>0</v>
      </c>
      <c r="T155" s="3">
        <f>Zalaszentgrót!T141</f>
        <v>0</v>
      </c>
      <c r="U155" s="3">
        <f>Batyk!U115+Pakod!U115+Zalabér!U114+Zalaszentgrót!U141+Zalavég!U116</f>
        <v>2000</v>
      </c>
      <c r="V155" s="3">
        <f>Zalaszentgrót!V141</f>
        <v>0</v>
      </c>
      <c r="W155" s="3">
        <f>Zalaszentgrót!W141</f>
        <v>0</v>
      </c>
      <c r="X155" s="3">
        <f>Zalaszentgrót!X141</f>
        <v>0</v>
      </c>
      <c r="Y155" s="3">
        <f>Zalaszentgrót!Y141</f>
        <v>0</v>
      </c>
      <c r="Z155" s="3">
        <f>Zalaszentgrót!Z141</f>
        <v>0</v>
      </c>
      <c r="AA155" s="3">
        <f>Zalaszentgrót!AA141</f>
        <v>0</v>
      </c>
      <c r="AB155" s="3">
        <f>Zalaszentgrót!AB141</f>
        <v>0</v>
      </c>
      <c r="AC155" s="4">
        <f>Zalaszentgrót!AC141</f>
        <v>0</v>
      </c>
      <c r="AD155" s="27"/>
    </row>
    <row r="156" spans="1:30" s="63" customFormat="1" ht="60" x14ac:dyDescent="0.25">
      <c r="A156" s="238">
        <f>Zalaszentgrót!A142</f>
        <v>148</v>
      </c>
      <c r="B156" s="31">
        <f>Zalaszentgrót!B142</f>
        <v>0</v>
      </c>
      <c r="C156" s="65" t="str">
        <f>Zalaszentgrót!C142</f>
        <v>Zalaszentgrót Aranyod 4.</v>
      </c>
      <c r="D156" s="66" t="str">
        <f>Zalaszentgrót!D142</f>
        <v>villamos és irányítástechnika felújítása</v>
      </c>
      <c r="E156" s="67" t="str">
        <f>Zalaszentgrót!E142</f>
        <v>Az elektromos, irányítástechnikai  szerelvények és vezetékek, műszaki állapota miatt fennáll a meghibásodás veszélye.</v>
      </c>
      <c r="F156" s="67" t="str">
        <f>Zalaszentgrót!F142</f>
        <v>A szennyvízszivattyú elektromos megtáplálása, a folyamatos távfelügyelet biztosítása.</v>
      </c>
      <c r="G156" s="67" t="str">
        <f>Zalaszentgrót!G142</f>
        <v>Az elektromos paramétereihez illeszkedő erős- és gyengeáramú vezérlőszekrény</v>
      </c>
      <c r="H156" s="35">
        <f>Zalaszentgrót!H142</f>
        <v>0</v>
      </c>
      <c r="I156" s="113" t="str">
        <f>Zalaszentgrót!I142</f>
        <v>Zalaszentgrót osztatlan közös</v>
      </c>
      <c r="J156" s="115">
        <f>Zalaszentgrót!J142</f>
        <v>1584</v>
      </c>
      <c r="K156" s="35">
        <f>Zalaszentgrót!K142</f>
        <v>0</v>
      </c>
      <c r="L156" s="105">
        <f>Zalaszentgrót!L142</f>
        <v>46388</v>
      </c>
      <c r="M156" s="105">
        <f>Zalaszentgrót!M142</f>
        <v>46752</v>
      </c>
      <c r="N156" s="58" t="str">
        <f>Zalaszentgrót!N142</f>
        <v>hosszú</v>
      </c>
      <c r="O156" s="1">
        <f>Zalaszentgrót!O142</f>
        <v>0</v>
      </c>
      <c r="P156" s="2">
        <f>Zalaszentgrót!P142</f>
        <v>0</v>
      </c>
      <c r="Q156" s="2">
        <f>Zalaszentgrót!Q142</f>
        <v>0</v>
      </c>
      <c r="R156" s="2">
        <f>Zalaszentgrót!R142</f>
        <v>0</v>
      </c>
      <c r="S156" s="2">
        <f>Zalaszentgrót!S142</f>
        <v>0</v>
      </c>
      <c r="T156" s="3">
        <f>Zalaszentgrót!T142</f>
        <v>0</v>
      </c>
      <c r="U156" s="3">
        <f>Batyk!U116+Pakod!U116+Zalabér!U115+Zalaszentgrót!U142+Zalavég!U117</f>
        <v>2000</v>
      </c>
      <c r="V156" s="3">
        <f>Zalaszentgrót!V142</f>
        <v>0</v>
      </c>
      <c r="W156" s="3">
        <f>Zalaszentgrót!W142</f>
        <v>0</v>
      </c>
      <c r="X156" s="3">
        <f>Zalaszentgrót!X142</f>
        <v>0</v>
      </c>
      <c r="Y156" s="3">
        <f>Zalaszentgrót!Y142</f>
        <v>0</v>
      </c>
      <c r="Z156" s="3">
        <f>Zalaszentgrót!Z142</f>
        <v>0</v>
      </c>
      <c r="AA156" s="3">
        <f>Zalaszentgrót!AA142</f>
        <v>0</v>
      </c>
      <c r="AB156" s="3">
        <f>Zalaszentgrót!AB142</f>
        <v>0</v>
      </c>
      <c r="AC156" s="4">
        <f>Zalaszentgrót!AC142</f>
        <v>0</v>
      </c>
      <c r="AD156" s="27"/>
    </row>
    <row r="157" spans="1:30" s="63" customFormat="1" ht="60" x14ac:dyDescent="0.25">
      <c r="A157" s="238">
        <f>Zalavég!A118</f>
        <v>149</v>
      </c>
      <c r="B157" s="31">
        <f>Zalavég!B118</f>
        <v>0</v>
      </c>
      <c r="C157" s="65" t="str">
        <f>Zalavég!C118</f>
        <v>Zalavég 2.</v>
      </c>
      <c r="D157" s="66" t="str">
        <f>Zalavég!D118</f>
        <v>villamos és irányítástechnika felújítása</v>
      </c>
      <c r="E157" s="67" t="str">
        <f>Zalavég!E118</f>
        <v>Az elektromos, irányítástechnikai  szerelvények és vezetékek, műszaki állapota miatt fennáll a meghibásodás veszélye.</v>
      </c>
      <c r="F157" s="67" t="str">
        <f>Zalavég!F118</f>
        <v>A szennyvízszivattyú elektromos megtáplálása, a folyamatos távfelügyelet biztosítása.</v>
      </c>
      <c r="G157" s="67" t="str">
        <f>Zalavég!G118</f>
        <v>Az elektromos paramétereihez illeszkedő erős- és gyengeáramú vezérlőszekrény</v>
      </c>
      <c r="H157" s="35">
        <f>Zalavég!H118</f>
        <v>0</v>
      </c>
      <c r="I157" s="113" t="str">
        <f>Zalavég!I118</f>
        <v>Zalaszentgrót osztatlan közös</v>
      </c>
      <c r="J157" s="115">
        <f>Zalavég!J118</f>
        <v>63</v>
      </c>
      <c r="K157" s="35">
        <f>Zalavég!K118</f>
        <v>0</v>
      </c>
      <c r="L157" s="105">
        <f>Zalavég!L118</f>
        <v>46388</v>
      </c>
      <c r="M157" s="105">
        <f>Zalavég!M118</f>
        <v>46752</v>
      </c>
      <c r="N157" s="58" t="str">
        <f>Zalavég!N118</f>
        <v>hosszú</v>
      </c>
      <c r="O157" s="1">
        <f>Zalavég!O118</f>
        <v>0</v>
      </c>
      <c r="P157" s="2">
        <f>Zalavég!P118</f>
        <v>0</v>
      </c>
      <c r="Q157" s="2">
        <f>Zalavég!Q118</f>
        <v>0</v>
      </c>
      <c r="R157" s="2">
        <f>Zalavég!R118</f>
        <v>0</v>
      </c>
      <c r="S157" s="2">
        <f>Zalavég!S118</f>
        <v>0</v>
      </c>
      <c r="T157" s="3">
        <f>Zalavég!T118</f>
        <v>0</v>
      </c>
      <c r="U157" s="3">
        <f>Batyk!U117+Pakod!U117+Zalabér!U116+Zalaszentgrót!U143+Zalavég!U118</f>
        <v>2000</v>
      </c>
      <c r="V157" s="3">
        <f>Zalavég!V118</f>
        <v>0</v>
      </c>
      <c r="W157" s="3">
        <f>Zalavég!W118</f>
        <v>0</v>
      </c>
      <c r="X157" s="3">
        <f>Zalavég!X118</f>
        <v>0</v>
      </c>
      <c r="Y157" s="3">
        <f>Zalavég!Y118</f>
        <v>0</v>
      </c>
      <c r="Z157" s="3">
        <f>Zalavég!Z118</f>
        <v>0</v>
      </c>
      <c r="AA157" s="3">
        <f>Zalavég!AA118</f>
        <v>0</v>
      </c>
      <c r="AB157" s="3">
        <f>Zalavég!AB118</f>
        <v>0</v>
      </c>
      <c r="AC157" s="4">
        <f>Zalavég!AC118</f>
        <v>0</v>
      </c>
      <c r="AD157" s="27"/>
    </row>
    <row r="158" spans="1:30" s="63" customFormat="1" ht="60" x14ac:dyDescent="0.25">
      <c r="A158" s="238">
        <f>Zalaszentgrót!A144</f>
        <v>152</v>
      </c>
      <c r="B158" s="31">
        <f>Zalaszentgrót!B144</f>
        <v>0</v>
      </c>
      <c r="C158" s="65" t="str">
        <f>Zalaszentgrót!C144</f>
        <v>Zalaszentgrót Csáford 2.</v>
      </c>
      <c r="D158" s="66" t="str">
        <f>Zalaszentgrót!D144</f>
        <v>villamos és irányítástechnika felújítása</v>
      </c>
      <c r="E158" s="67" t="str">
        <f>Zalaszentgrót!E144</f>
        <v>Az elektromos, irányítástechnikai  szerelvények és vezetékek, műszaki állapota miatt fennáll a meghibásodás veszélye.</v>
      </c>
      <c r="F158" s="67" t="str">
        <f>Zalaszentgrót!F144</f>
        <v>A szennyvízszivattyú elektromos megtáplálása, a folyamatos távfelügyelet biztosítása.</v>
      </c>
      <c r="G158" s="67" t="str">
        <f>Zalaszentgrót!G144</f>
        <v>Az elektromos paramétereihez illeszkedő erős- és gyengeáramú vezérlőszekrény</v>
      </c>
      <c r="H158" s="35">
        <f>Zalaszentgrót!H144</f>
        <v>0</v>
      </c>
      <c r="I158" s="113" t="str">
        <f>Zalaszentgrót!I144</f>
        <v>Zalaszentgrót osztatlan közös</v>
      </c>
      <c r="J158" s="115">
        <f>Zalaszentgrót!J144</f>
        <v>936</v>
      </c>
      <c r="K158" s="35">
        <f>Zalaszentgrót!K144</f>
        <v>0</v>
      </c>
      <c r="L158" s="105">
        <f>Zalaszentgrót!L144</f>
        <v>46753</v>
      </c>
      <c r="M158" s="105">
        <f>Zalaszentgrót!M144</f>
        <v>47118</v>
      </c>
      <c r="N158" s="58" t="str">
        <f>Zalaszentgrót!N144</f>
        <v>hosszú</v>
      </c>
      <c r="O158" s="1">
        <f>Zalaszentgrót!O144</f>
        <v>0</v>
      </c>
      <c r="P158" s="2">
        <f>Zalaszentgrót!P144</f>
        <v>0</v>
      </c>
      <c r="Q158" s="2">
        <f>Zalaszentgrót!Q144</f>
        <v>0</v>
      </c>
      <c r="R158" s="2">
        <f>Zalaszentgrót!R144</f>
        <v>0</v>
      </c>
      <c r="S158" s="2">
        <f>Zalaszentgrót!S144</f>
        <v>0</v>
      </c>
      <c r="T158" s="3">
        <f>Zalaszentgrót!T144</f>
        <v>0</v>
      </c>
      <c r="U158" s="3">
        <f>Zalaszentgrót!U144</f>
        <v>0</v>
      </c>
      <c r="V158" s="3">
        <f>Batyk!V118+Pakod!V118+Zalabér!V117+Zalaszentgrót!V144+Zalavég!V119</f>
        <v>2045</v>
      </c>
      <c r="W158" s="3">
        <f>Zalaszentgrót!W144</f>
        <v>0</v>
      </c>
      <c r="X158" s="3">
        <f>Zalaszentgrót!X144</f>
        <v>0</v>
      </c>
      <c r="Y158" s="3">
        <f>Zalaszentgrót!Y144</f>
        <v>0</v>
      </c>
      <c r="Z158" s="3">
        <f>Zalaszentgrót!Z144</f>
        <v>0</v>
      </c>
      <c r="AA158" s="3">
        <f>Zalaszentgrót!AA144</f>
        <v>0</v>
      </c>
      <c r="AB158" s="3">
        <f>Zalaszentgrót!AB144</f>
        <v>0</v>
      </c>
      <c r="AC158" s="4">
        <f>Zalaszentgrót!AC144</f>
        <v>0</v>
      </c>
      <c r="AD158" s="27"/>
    </row>
    <row r="159" spans="1:30" s="63" customFormat="1" ht="60" x14ac:dyDescent="0.25">
      <c r="A159" s="238">
        <f>Zalaszentgrót!A145</f>
        <v>153</v>
      </c>
      <c r="B159" s="31">
        <f>Zalaszentgrót!B145</f>
        <v>0</v>
      </c>
      <c r="C159" s="65" t="str">
        <f>Zalaszentgrót!C145</f>
        <v>Zalaszentgrót Csáford 3.</v>
      </c>
      <c r="D159" s="66" t="str">
        <f>Zalaszentgrót!D145</f>
        <v>villamos és irányítástechnika felújítása</v>
      </c>
      <c r="E159" s="67" t="str">
        <f>Zalaszentgrót!E145</f>
        <v>Az elektromos, irányítástechnikai  szerelvények és vezetékek, műszaki állapota miatt fennáll a meghibásodás veszélye.</v>
      </c>
      <c r="F159" s="67" t="str">
        <f>Zalaszentgrót!F145</f>
        <v>A szennyvízszivattyú elektromos megtáplálása, a folyamatos távfelügyelet biztosítása.</v>
      </c>
      <c r="G159" s="67" t="str">
        <f>Zalaszentgrót!G145</f>
        <v>Az elektromos paramétereihez illeszkedő erős- és gyengeáramú vezérlőszekrény</v>
      </c>
      <c r="H159" s="35">
        <f>Zalaszentgrót!H145</f>
        <v>0</v>
      </c>
      <c r="I159" s="113" t="str">
        <f>Zalaszentgrót!I145</f>
        <v>Zalaszentgrót osztatlan közös</v>
      </c>
      <c r="J159" s="115">
        <f>Zalaszentgrót!J145</f>
        <v>936</v>
      </c>
      <c r="K159" s="35">
        <f>Zalaszentgrót!K145</f>
        <v>0</v>
      </c>
      <c r="L159" s="105">
        <f>Zalaszentgrót!L145</f>
        <v>46753</v>
      </c>
      <c r="M159" s="105">
        <f>Zalaszentgrót!M145</f>
        <v>47118</v>
      </c>
      <c r="N159" s="58" t="str">
        <f>Zalaszentgrót!N145</f>
        <v>hosszú</v>
      </c>
      <c r="O159" s="1">
        <f>Zalaszentgrót!O145</f>
        <v>0</v>
      </c>
      <c r="P159" s="2">
        <f>Zalaszentgrót!P145</f>
        <v>0</v>
      </c>
      <c r="Q159" s="2">
        <f>Zalaszentgrót!Q145</f>
        <v>0</v>
      </c>
      <c r="R159" s="2">
        <f>Zalaszentgrót!R145</f>
        <v>0</v>
      </c>
      <c r="S159" s="2">
        <f>Zalaszentgrót!S145</f>
        <v>0</v>
      </c>
      <c r="T159" s="3">
        <f>Zalaszentgrót!T145</f>
        <v>0</v>
      </c>
      <c r="U159" s="3">
        <f>Zalaszentgrót!U145</f>
        <v>0</v>
      </c>
      <c r="V159" s="3">
        <f>Batyk!V119+Pakod!V119+Zalabér!V118+Zalaszentgrót!V145+Zalavég!V120</f>
        <v>2045</v>
      </c>
      <c r="W159" s="3">
        <f>Zalaszentgrót!W145</f>
        <v>0</v>
      </c>
      <c r="X159" s="3">
        <f>Zalaszentgrót!X145</f>
        <v>0</v>
      </c>
      <c r="Y159" s="3">
        <f>Zalaszentgrót!Y145</f>
        <v>0</v>
      </c>
      <c r="Z159" s="3">
        <f>Zalaszentgrót!Z145</f>
        <v>0</v>
      </c>
      <c r="AA159" s="3">
        <f>Zalaszentgrót!AA145</f>
        <v>0</v>
      </c>
      <c r="AB159" s="3">
        <f>Zalaszentgrót!AB145</f>
        <v>0</v>
      </c>
      <c r="AC159" s="4">
        <f>Zalaszentgrót!AC145</f>
        <v>0</v>
      </c>
      <c r="AD159" s="27"/>
    </row>
    <row r="160" spans="1:30" s="63" customFormat="1" ht="60" x14ac:dyDescent="0.25">
      <c r="A160" s="238">
        <f>Zalaszentgrót!A146</f>
        <v>161</v>
      </c>
      <c r="B160" s="31">
        <f>Zalaszentgrót!B146</f>
        <v>0</v>
      </c>
      <c r="C160" s="65" t="str">
        <f>Zalaszentgrót!C146</f>
        <v>Zalaszentgrót Csáford 4.</v>
      </c>
      <c r="D160" s="66" t="str">
        <f>Zalaszentgrót!D146</f>
        <v>villamos és irányítástechnika felújítása</v>
      </c>
      <c r="E160" s="67" t="str">
        <f>Zalaszentgrót!E146</f>
        <v>Az elektromos, irányítástechnikai  szerelvények és vezetékek, műszaki állapota miatt fennáll a meghibásodás veszélye.</v>
      </c>
      <c r="F160" s="67" t="str">
        <f>Zalaszentgrót!F146</f>
        <v>A szennyvízszivattyú elektromos megtáplálása, a folyamatos távfelügyelet biztosítása.</v>
      </c>
      <c r="G160" s="67" t="str">
        <f>Zalaszentgrót!G146</f>
        <v>Az elektromos paramétereihez illeszkedő erős- és gyengeáramú vezérlőszekrény</v>
      </c>
      <c r="H160" s="35">
        <f>Zalaszentgrót!H146</f>
        <v>0</v>
      </c>
      <c r="I160" s="113" t="str">
        <f>Zalaszentgrót!I146</f>
        <v>Zalaszentgrót osztatlan közös</v>
      </c>
      <c r="J160" s="115">
        <f>Zalaszentgrót!J146</f>
        <v>936</v>
      </c>
      <c r="K160" s="35">
        <f>Zalaszentgrót!K146</f>
        <v>0</v>
      </c>
      <c r="L160" s="105">
        <f>Zalaszentgrót!L146</f>
        <v>47484</v>
      </c>
      <c r="M160" s="105">
        <f>Zalaszentgrót!M146</f>
        <v>47848</v>
      </c>
      <c r="N160" s="58" t="str">
        <f>Zalaszentgrót!N146</f>
        <v>hosszú</v>
      </c>
      <c r="O160" s="1">
        <f>Zalaszentgrót!O146</f>
        <v>0</v>
      </c>
      <c r="P160" s="2">
        <f>Zalaszentgrót!P146</f>
        <v>0</v>
      </c>
      <c r="Q160" s="2">
        <f>Zalaszentgrót!Q146</f>
        <v>0</v>
      </c>
      <c r="R160" s="2">
        <f>Zalaszentgrót!R146</f>
        <v>0</v>
      </c>
      <c r="S160" s="2">
        <f>Zalaszentgrót!S146</f>
        <v>0</v>
      </c>
      <c r="T160" s="3">
        <f>Zalaszentgrót!T146</f>
        <v>0</v>
      </c>
      <c r="U160" s="3">
        <f>Zalaszentgrót!U146</f>
        <v>0</v>
      </c>
      <c r="V160" s="3">
        <f>Batyk!V120+Pakod!V120+Zalabér!V119+Zalaszentgrót!V146+Zalavég!V121</f>
        <v>0</v>
      </c>
      <c r="W160" s="3">
        <f>Batyk!W120+Pakod!W120+Zalabér!W119+Zalaszentgrót!W146+Zalavég!W121</f>
        <v>0</v>
      </c>
      <c r="X160" s="3">
        <f>Batyk!X120+Pakod!X120+Zalabér!X119+Zalaszentgrót!X146+Zalavég!X121</f>
        <v>2045</v>
      </c>
      <c r="Y160" s="3">
        <f>Zalaszentgrót!Y146</f>
        <v>0</v>
      </c>
      <c r="Z160" s="3">
        <f>Zalaszentgrót!Z146</f>
        <v>0</v>
      </c>
      <c r="AA160" s="3">
        <f>Zalaszentgrót!AA146</f>
        <v>0</v>
      </c>
      <c r="AB160" s="3">
        <f>Zalaszentgrót!AB146</f>
        <v>0</v>
      </c>
      <c r="AC160" s="4">
        <f>Zalaszentgrót!AC146</f>
        <v>0</v>
      </c>
      <c r="AD160" s="27"/>
    </row>
    <row r="161" spans="1:30" s="63" customFormat="1" ht="60" x14ac:dyDescent="0.25">
      <c r="A161" s="238">
        <f>Zalaszentgrót!A147</f>
        <v>164</v>
      </c>
      <c r="B161" s="31">
        <f>Zalaszentgrót!B147</f>
        <v>0</v>
      </c>
      <c r="C161" s="65" t="str">
        <f>Zalaszentgrót!C147</f>
        <v>Zalaszentgrót Felsőaranyod</v>
      </c>
      <c r="D161" s="66" t="str">
        <f>Zalaszentgrót!D147</f>
        <v>villamos és irányítástechnika felújítása</v>
      </c>
      <c r="E161" s="67" t="str">
        <f>Zalaszentgrót!E147</f>
        <v>Az elektromos, irányítástechnikai  szerelvények és vezetékek, műszaki állapota miatt fennáll a meghibásodás veszélye.</v>
      </c>
      <c r="F161" s="67" t="str">
        <f>Zalaszentgrót!F147</f>
        <v>A szennyvízszivattyú elektromos megtáplálása, a folyamatos távfelügyelet biztosítása.</v>
      </c>
      <c r="G161" s="67" t="str">
        <f>Zalaszentgrót!G147</f>
        <v>Az elektromos paramétereihez illeszkedő erős- és gyengeáramú vezérlőszekrény</v>
      </c>
      <c r="H161" s="35">
        <f>Zalaszentgrót!H147</f>
        <v>0</v>
      </c>
      <c r="I161" s="113" t="str">
        <f>Zalaszentgrót!I147</f>
        <v>Zalaszentgrót osztatlan közös</v>
      </c>
      <c r="J161" s="115">
        <f>Zalaszentgrót!J147</f>
        <v>1584</v>
      </c>
      <c r="K161" s="35">
        <f>Zalaszentgrót!K147</f>
        <v>0</v>
      </c>
      <c r="L161" s="105">
        <f>Zalaszentgrót!L147</f>
        <v>47849</v>
      </c>
      <c r="M161" s="105">
        <f>Zalaszentgrót!M147</f>
        <v>48213</v>
      </c>
      <c r="N161" s="58" t="str">
        <f>Zalaszentgrót!N147</f>
        <v>hosszú</v>
      </c>
      <c r="O161" s="1">
        <f>Zalaszentgrót!O147</f>
        <v>0</v>
      </c>
      <c r="P161" s="2">
        <f>Zalaszentgrót!P147</f>
        <v>0</v>
      </c>
      <c r="Q161" s="2">
        <f>Zalaszentgrót!Q147</f>
        <v>0</v>
      </c>
      <c r="R161" s="2">
        <f>Zalaszentgrót!R147</f>
        <v>0</v>
      </c>
      <c r="S161" s="2">
        <f>Zalaszentgrót!S147</f>
        <v>0</v>
      </c>
      <c r="T161" s="3">
        <f>Zalaszentgrót!T147</f>
        <v>0</v>
      </c>
      <c r="U161" s="3">
        <f>Zalaszentgrót!U147</f>
        <v>0</v>
      </c>
      <c r="V161" s="3">
        <f>Zalaszentgrót!V147</f>
        <v>0</v>
      </c>
      <c r="W161" s="3">
        <f>Zalaszentgrót!W147</f>
        <v>0</v>
      </c>
      <c r="X161" s="3">
        <f>Batyk!X121+Pakod!X121+Zalabér!X120+Zalaszentgrót!X147+Zalavég!X122</f>
        <v>0</v>
      </c>
      <c r="Y161" s="3">
        <f>Batyk!Y121+Pakod!Y121+Zalabér!Y120+Zalaszentgrót!Y147+Zalavég!Y122</f>
        <v>2000</v>
      </c>
      <c r="Z161" s="3">
        <f>Zalaszentgrót!Z147</f>
        <v>0</v>
      </c>
      <c r="AA161" s="3">
        <f>Zalaszentgrót!AA147</f>
        <v>0</v>
      </c>
      <c r="AB161" s="3">
        <f>Zalaszentgrót!AB147</f>
        <v>0</v>
      </c>
      <c r="AC161" s="4">
        <f>Zalaszentgrót!AC147</f>
        <v>0</v>
      </c>
      <c r="AD161" s="27"/>
    </row>
    <row r="162" spans="1:30" s="63" customFormat="1" ht="60" x14ac:dyDescent="0.25">
      <c r="A162" s="238">
        <f>Zalaszentgrót!A148</f>
        <v>165</v>
      </c>
      <c r="B162" s="31">
        <f>Zalaszentgrót!B148</f>
        <v>0</v>
      </c>
      <c r="C162" s="65" t="str">
        <f>Zalaszentgrót!C148</f>
        <v>Zalaszentgrót Kisszentgrót 2.</v>
      </c>
      <c r="D162" s="66" t="str">
        <f>Zalaszentgrót!D148</f>
        <v>villamos és irányítástechnika felújítása</v>
      </c>
      <c r="E162" s="67" t="str">
        <f>Zalaszentgrót!E148</f>
        <v>Az elektromos, irányítástechnikai  szerelvények és vezetékek, műszaki állapota miatt fennáll a meghibásodás veszélye.</v>
      </c>
      <c r="F162" s="67" t="str">
        <f>Zalaszentgrót!F148</f>
        <v>A szennyvízszivattyú elektromos megtáplálása, a folyamatos távfelügyelet biztosítása.</v>
      </c>
      <c r="G162" s="67" t="str">
        <f>Zalaszentgrót!G148</f>
        <v>Az elektromos paramétereihez illeszkedő erős- és gyengeáramú vezérlőszekrény</v>
      </c>
      <c r="H162" s="35">
        <f>Zalaszentgrót!H148</f>
        <v>0</v>
      </c>
      <c r="I162" s="113" t="str">
        <f>Zalaszentgrót!I148</f>
        <v>Zalaszentgrót osztatlan közös</v>
      </c>
      <c r="J162" s="115">
        <f>Zalaszentgrót!J148</f>
        <v>1870</v>
      </c>
      <c r="K162" s="35">
        <f>Zalaszentgrót!K148</f>
        <v>0</v>
      </c>
      <c r="L162" s="105">
        <f>Zalaszentgrót!L148</f>
        <v>48214</v>
      </c>
      <c r="M162" s="105">
        <f>Zalaszentgrót!M148</f>
        <v>48944</v>
      </c>
      <c r="N162" s="58" t="str">
        <f>Zalaszentgrót!N148</f>
        <v>hosszú</v>
      </c>
      <c r="O162" s="1">
        <f>Zalaszentgrót!O148</f>
        <v>0</v>
      </c>
      <c r="P162" s="2">
        <f>Zalaszentgrót!P148</f>
        <v>0</v>
      </c>
      <c r="Q162" s="2">
        <f>Zalaszentgrót!Q148</f>
        <v>0</v>
      </c>
      <c r="R162" s="2">
        <f>Zalaszentgrót!R148</f>
        <v>0</v>
      </c>
      <c r="S162" s="2">
        <f>Zalaszentgrót!S148</f>
        <v>0</v>
      </c>
      <c r="T162" s="3">
        <f>Zalaszentgrót!T148</f>
        <v>0</v>
      </c>
      <c r="U162" s="3">
        <f>Zalaszentgrót!U148</f>
        <v>0</v>
      </c>
      <c r="V162" s="3">
        <f>Zalaszentgrót!V148</f>
        <v>0</v>
      </c>
      <c r="W162" s="3">
        <f>Zalaszentgrót!W148</f>
        <v>0</v>
      </c>
      <c r="X162" s="3">
        <f>Zalaszentgrót!X148</f>
        <v>0</v>
      </c>
      <c r="Y162" s="3">
        <f>Batyk!Y123+Pakod!Y123+Zalabér!Y122+Zalaszentgrót!Y148+Zalavég!Y124</f>
        <v>0</v>
      </c>
      <c r="Z162" s="3">
        <f>Batyk!Z122+Pakod!Z122+Zalabér!Z121+Zalaszentgrót!Z148+Zalavég!Z123</f>
        <v>2044</v>
      </c>
      <c r="AA162" s="3">
        <f>Batyk!AA122+Pakod!AA122+Zalabér!AA121+Zalaszentgrót!AA148+Zalavég!AA123</f>
        <v>2044</v>
      </c>
      <c r="AB162" s="3">
        <f>Zalaszentgrót!AB148</f>
        <v>0</v>
      </c>
      <c r="AC162" s="4">
        <f>Zalaszentgrót!AC148</f>
        <v>0</v>
      </c>
      <c r="AD162" s="27"/>
    </row>
    <row r="163" spans="1:30" s="63" customFormat="1" x14ac:dyDescent="0.25">
      <c r="A163" s="122"/>
      <c r="B163" s="31" t="s">
        <v>187</v>
      </c>
      <c r="C163" s="65"/>
      <c r="D163" s="68"/>
      <c r="E163" s="67"/>
      <c r="F163" s="67"/>
      <c r="G163" s="67"/>
      <c r="H163" s="35"/>
      <c r="I163" s="113"/>
      <c r="J163" s="115">
        <f>SUM(J18:J162)</f>
        <v>560486</v>
      </c>
      <c r="K163" s="36"/>
      <c r="L163" s="105"/>
      <c r="M163" s="105"/>
      <c r="N163" s="37"/>
      <c r="O163" s="1"/>
      <c r="P163" s="2"/>
      <c r="Q163" s="2"/>
      <c r="R163" s="2"/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25"/>
      <c r="AD163" s="27"/>
    </row>
    <row r="164" spans="1:30" x14ac:dyDescent="0.25">
      <c r="A164" s="138" t="s">
        <v>7</v>
      </c>
      <c r="B164" s="139"/>
      <c r="C164" s="139"/>
      <c r="D164" s="54"/>
      <c r="E164" s="54"/>
      <c r="F164" s="54"/>
      <c r="G164" s="54"/>
      <c r="H164" s="54"/>
      <c r="I164" s="118"/>
      <c r="J164" s="140"/>
      <c r="K164" s="72"/>
      <c r="L164" s="141"/>
      <c r="M164" s="141"/>
      <c r="N164" s="72"/>
      <c r="O164" s="21"/>
      <c r="P164" s="120"/>
      <c r="Q164" s="120"/>
      <c r="R164" s="120"/>
      <c r="S164" s="120"/>
      <c r="T164" s="20"/>
      <c r="U164" s="20"/>
      <c r="V164" s="20"/>
      <c r="W164" s="20"/>
      <c r="X164" s="20"/>
      <c r="Y164" s="20"/>
      <c r="Z164" s="20"/>
      <c r="AA164" s="20"/>
      <c r="AB164" s="20"/>
      <c r="AC164" s="22"/>
    </row>
    <row r="165" spans="1:30" x14ac:dyDescent="0.25">
      <c r="A165" s="71"/>
      <c r="B165" s="72"/>
      <c r="C165" s="29" t="s">
        <v>20</v>
      </c>
      <c r="D165" s="29" t="s">
        <v>13</v>
      </c>
      <c r="E165" s="71"/>
      <c r="F165" s="71"/>
      <c r="G165" s="71"/>
      <c r="H165" s="73"/>
      <c r="I165" s="118"/>
      <c r="J165" s="73"/>
      <c r="K165" s="74"/>
      <c r="L165" s="106"/>
      <c r="M165" s="107"/>
      <c r="N165" s="72"/>
      <c r="O165" s="21"/>
      <c r="P165" s="120"/>
      <c r="Q165" s="120"/>
      <c r="R165" s="120"/>
      <c r="S165" s="120"/>
      <c r="T165" s="20"/>
      <c r="U165" s="20"/>
      <c r="V165" s="20"/>
      <c r="W165" s="20"/>
      <c r="X165" s="20"/>
      <c r="Y165" s="20"/>
      <c r="Z165" s="20"/>
      <c r="AA165" s="20"/>
      <c r="AB165" s="20"/>
      <c r="AC165" s="22"/>
    </row>
    <row r="166" spans="1:30" x14ac:dyDescent="0.25">
      <c r="A166" s="121"/>
      <c r="B166" s="40" t="s">
        <v>8</v>
      </c>
      <c r="C166" s="41"/>
      <c r="D166" s="41"/>
      <c r="E166" s="41"/>
      <c r="F166" s="41"/>
      <c r="G166" s="41"/>
      <c r="H166" s="42"/>
      <c r="I166" s="116"/>
      <c r="J166" s="111"/>
      <c r="K166" s="43"/>
      <c r="L166" s="108"/>
      <c r="M166" s="109"/>
      <c r="N166" s="43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50"/>
    </row>
    <row r="167" spans="1:30" x14ac:dyDescent="0.25">
      <c r="A167" s="110"/>
      <c r="B167" s="48" t="s">
        <v>1</v>
      </c>
      <c r="C167" s="43"/>
      <c r="D167" s="43"/>
      <c r="E167" s="43"/>
      <c r="F167" s="43"/>
      <c r="G167" s="43"/>
      <c r="H167" s="42"/>
      <c r="I167" s="117"/>
      <c r="J167" s="111"/>
      <c r="K167" s="49"/>
      <c r="L167" s="108"/>
      <c r="M167" s="10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50"/>
    </row>
    <row r="168" spans="1:30" ht="45" x14ac:dyDescent="0.25">
      <c r="A168" s="238">
        <f>Zalaszentgrót!A165</f>
        <v>16</v>
      </c>
      <c r="B168" s="31">
        <f>Zalaszentgrót!B165</f>
        <v>0</v>
      </c>
      <c r="C168" s="75" t="str">
        <f>Zalaszentgrót!C165</f>
        <v>Zalaszentgrót szennyvíztelep</v>
      </c>
      <c r="D168" s="51" t="str">
        <f>Zalaszentgrót!D165</f>
        <v>építészeti rekonstrukció</v>
      </c>
      <c r="E168" s="67" t="str">
        <f>Zalaszentgrót!E165</f>
        <v>Az üzemelő viziközmű technológiailag elavult, jelenleg a piacon magasabb műszaki tartalmak érhetőek el</v>
      </c>
      <c r="F168" s="67" t="str">
        <f>Zalaszentgrót!F165</f>
        <v>Állagromlás miatti balesetveszély illetve üzemzavar megszűntetése.</v>
      </c>
      <c r="G168" s="67" t="str">
        <f>Zalaszentgrót!G165</f>
        <v>Biztonságos használat illetve működőképes állapot.</v>
      </c>
      <c r="H168" s="35">
        <f>Zalaszentgrót!H165</f>
        <v>0</v>
      </c>
      <c r="I168" s="113" t="str">
        <f>Zalaszentgrót!I165</f>
        <v>Zalaszentgrót</v>
      </c>
      <c r="J168" s="115">
        <f>Zalaszentgrót!J165</f>
        <v>60091</v>
      </c>
      <c r="K168" s="36">
        <f>Zalaszentgrót!K165</f>
        <v>0</v>
      </c>
      <c r="L168" s="105">
        <f>Zalaszentgrót!L165</f>
        <v>44562</v>
      </c>
      <c r="M168" s="105">
        <f>Zalaszentgrót!M165</f>
        <v>46022</v>
      </c>
      <c r="N168" s="64" t="str">
        <f>Zalaszentgrót!N165</f>
        <v>közép</v>
      </c>
      <c r="O168" s="21">
        <f>Zalaszentgrót!O165</f>
        <v>0</v>
      </c>
      <c r="P168" s="2">
        <f>Zalaszentgrót!P165</f>
        <v>15023</v>
      </c>
      <c r="Q168" s="2">
        <f>Zalaszentgrót!Q165</f>
        <v>15023</v>
      </c>
      <c r="R168" s="2">
        <f>Zalaszentgrót!R165</f>
        <v>15022</v>
      </c>
      <c r="S168" s="2">
        <f>Zalaszentgrót!S165</f>
        <v>15023</v>
      </c>
      <c r="T168" s="3">
        <f>Zalaszentgrót!T165</f>
        <v>0</v>
      </c>
      <c r="U168" s="3">
        <f>Zalaszentgrót!U165</f>
        <v>0</v>
      </c>
      <c r="V168" s="3">
        <f>Zalaszentgrót!V165</f>
        <v>0</v>
      </c>
      <c r="W168" s="3">
        <f>Zalaszentgrót!W165</f>
        <v>0</v>
      </c>
      <c r="X168" s="3">
        <f>Zalaszentgrót!X165</f>
        <v>0</v>
      </c>
      <c r="Y168" s="3">
        <f>Zalaszentgrót!Y165</f>
        <v>0</v>
      </c>
      <c r="Z168" s="3">
        <f>Zalaszentgrót!Z165</f>
        <v>0</v>
      </c>
      <c r="AA168" s="3">
        <f>Zalaszentgrót!AA165</f>
        <v>0</v>
      </c>
      <c r="AB168" s="3">
        <f>Zalaszentgrót!AB165</f>
        <v>0</v>
      </c>
      <c r="AC168" s="4">
        <f>Zalaszentgrót!AC165</f>
        <v>0</v>
      </c>
    </row>
    <row r="169" spans="1:30" ht="45" x14ac:dyDescent="0.25">
      <c r="A169" s="238">
        <f>Zalaszentgrót!A166</f>
        <v>105</v>
      </c>
      <c r="B169" s="31">
        <f>Zalaszentgrót!B166</f>
        <v>0</v>
      </c>
      <c r="C169" s="75" t="str">
        <f>Zalaszentgrót!C166</f>
        <v>Zalaszentgrót szennyvíztelep</v>
      </c>
      <c r="D169" s="51" t="str">
        <f>Zalaszentgrót!D166</f>
        <v>építészeti rekonstrukció</v>
      </c>
      <c r="E169" s="67" t="str">
        <f>Zalaszentgrót!E166</f>
        <v>Az üzemelő viziközmű technológiailag elavult, jelenleg a piacon magasabb műszaki tartalmak érhetőek el</v>
      </c>
      <c r="F169" s="67" t="str">
        <f>Zalaszentgrót!F166</f>
        <v>Állagromlás miatti balesetveszély illetve üzemzavar megszűntetése.</v>
      </c>
      <c r="G169" s="67" t="str">
        <f>Zalaszentgrót!G166</f>
        <v>Biztonságos használat illetve működőképes állapot.</v>
      </c>
      <c r="H169" s="35">
        <f>Zalaszentgrót!H166</f>
        <v>0</v>
      </c>
      <c r="I169" s="113" t="str">
        <f>Zalaszentgrót!I166</f>
        <v>Zalaszentgrót</v>
      </c>
      <c r="J169" s="115">
        <f>Zalaszentgrót!J166</f>
        <v>113100</v>
      </c>
      <c r="K169" s="36">
        <f>Zalaszentgrót!K166</f>
        <v>0</v>
      </c>
      <c r="L169" s="105">
        <f>Zalaszentgrót!L166</f>
        <v>46023</v>
      </c>
      <c r="M169" s="105">
        <f>Zalaszentgrót!M166</f>
        <v>49674</v>
      </c>
      <c r="N169" s="64" t="str">
        <f>Zalaszentgrót!N166</f>
        <v>hosszú</v>
      </c>
      <c r="O169" s="21">
        <f>Zalaszentgrót!O166</f>
        <v>0</v>
      </c>
      <c r="P169" s="2">
        <f>Zalaszentgrót!P166</f>
        <v>0</v>
      </c>
      <c r="Q169" s="2">
        <f>Zalaszentgrót!Q166</f>
        <v>0</v>
      </c>
      <c r="R169" s="2">
        <f>Zalaszentgrót!R166</f>
        <v>0</v>
      </c>
      <c r="S169" s="2">
        <f>Zalaszentgrót!S166</f>
        <v>0</v>
      </c>
      <c r="T169" s="3">
        <f>Zalaszentgrót!T166</f>
        <v>11310</v>
      </c>
      <c r="U169" s="3">
        <f>Zalaszentgrót!U166</f>
        <v>11310</v>
      </c>
      <c r="V169" s="3">
        <f>Zalaszentgrót!V166</f>
        <v>11310</v>
      </c>
      <c r="W169" s="3">
        <f>Zalaszentgrót!W166</f>
        <v>11310</v>
      </c>
      <c r="X169" s="3">
        <f>Zalaszentgrót!X166</f>
        <v>11310</v>
      </c>
      <c r="Y169" s="3">
        <f>Zalaszentgrót!Y166</f>
        <v>11310</v>
      </c>
      <c r="Z169" s="3">
        <f>Zalaszentgrót!Z166</f>
        <v>11310</v>
      </c>
      <c r="AA169" s="3">
        <f>Zalaszentgrót!AA166</f>
        <v>11310</v>
      </c>
      <c r="AB169" s="3">
        <f>Zalaszentgrót!AB166</f>
        <v>11310</v>
      </c>
      <c r="AC169" s="4">
        <f>Zalaszentgrót!AC166</f>
        <v>11310</v>
      </c>
    </row>
    <row r="170" spans="1:30" ht="45" x14ac:dyDescent="0.25">
      <c r="A170" s="238">
        <f>Zalaszentgrót!A164</f>
        <v>150</v>
      </c>
      <c r="B170" s="31">
        <f>Zalaszentgrót!B164</f>
        <v>0</v>
      </c>
      <c r="C170" s="75" t="str">
        <f>Zalaszentgrót!C164</f>
        <v>Zalaszentgrót szennyvíztelep</v>
      </c>
      <c r="D170" s="51" t="str">
        <f>Zalaszentgrót!D164</f>
        <v>Utóülepítő rekonstrukció</v>
      </c>
      <c r="E170" s="67" t="str">
        <f>Zalaszentgrót!E164</f>
        <v>Hibás betonfelület</v>
      </c>
      <c r="F170" s="67" t="str">
        <f>Zalaszentgrót!F164</f>
        <v>Állagromlás miatti balesetveszély illetve üzemzavar megszűntetése.</v>
      </c>
      <c r="G170" s="67" t="str">
        <f>Zalaszentgrót!G164</f>
        <v>Biztonságos használat illetve működőképes állapot.</v>
      </c>
      <c r="H170" s="35">
        <f>Zalaszentgrót!H164</f>
        <v>0</v>
      </c>
      <c r="I170" s="113" t="str">
        <f>Zalaszentgrót!I164</f>
        <v>Zalaszentgrót</v>
      </c>
      <c r="J170" s="115">
        <f>Zalaszentgrót!J164</f>
        <v>40000</v>
      </c>
      <c r="K170" s="36">
        <f>Zalaszentgrót!K164</f>
        <v>0</v>
      </c>
      <c r="L170" s="105">
        <f>Zalaszentgrót!L164</f>
        <v>46753</v>
      </c>
      <c r="M170" s="105">
        <f>Zalaszentgrót!M164</f>
        <v>48213</v>
      </c>
      <c r="N170" s="64" t="str">
        <f>Zalaszentgrót!N164</f>
        <v>hosszú</v>
      </c>
      <c r="O170" s="21">
        <f>Zalaszentgrót!O164</f>
        <v>0</v>
      </c>
      <c r="P170" s="2">
        <f>Zalaszentgrót!P164</f>
        <v>0</v>
      </c>
      <c r="Q170" s="2">
        <f>Zalaszentgrót!Q164</f>
        <v>0</v>
      </c>
      <c r="R170" s="2">
        <f>Zalaszentgrót!R164</f>
        <v>0</v>
      </c>
      <c r="S170" s="2">
        <f>Zalaszentgrót!S164</f>
        <v>0</v>
      </c>
      <c r="T170" s="3">
        <f>Zalaszentgrót!T164</f>
        <v>0</v>
      </c>
      <c r="U170" s="3">
        <f>Zalaszentgrót!U164</f>
        <v>0</v>
      </c>
      <c r="V170" s="3">
        <f>Zalaszentgrót!V164</f>
        <v>10000</v>
      </c>
      <c r="W170" s="3">
        <f>Zalaszentgrót!W164</f>
        <v>10000</v>
      </c>
      <c r="X170" s="3">
        <f>Zalaszentgrót!X164</f>
        <v>10000</v>
      </c>
      <c r="Y170" s="3">
        <f>Zalaszentgrót!Y164</f>
        <v>10000</v>
      </c>
      <c r="Z170" s="3">
        <f>Zalaszentgrót!Z164</f>
        <v>0</v>
      </c>
      <c r="AA170" s="3">
        <f>Zalaszentgrót!AA164</f>
        <v>0</v>
      </c>
      <c r="AB170" s="3">
        <f>Zalaszentgrót!AB164</f>
        <v>0</v>
      </c>
      <c r="AC170" s="4">
        <f>Zalaszentgrót!AC164</f>
        <v>0</v>
      </c>
    </row>
    <row r="171" spans="1:30" x14ac:dyDescent="0.25">
      <c r="A171" s="110"/>
      <c r="B171" s="48" t="s">
        <v>2</v>
      </c>
      <c r="C171" s="43"/>
      <c r="D171" s="43"/>
      <c r="E171" s="43"/>
      <c r="F171" s="43"/>
      <c r="G171" s="43"/>
      <c r="H171" s="49"/>
      <c r="I171" s="117"/>
      <c r="J171" s="117"/>
      <c r="K171" s="49"/>
      <c r="L171" s="109"/>
      <c r="M171" s="10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50"/>
    </row>
    <row r="172" spans="1:30" ht="45" x14ac:dyDescent="0.25">
      <c r="A172" s="238">
        <f>Zalaszentgrót!A168</f>
        <v>5</v>
      </c>
      <c r="B172" s="31">
        <f>Zalaszentgrót!B168</f>
        <v>0</v>
      </c>
      <c r="C172" s="75" t="str">
        <f>Zalaszentgrót!C168</f>
        <v>Zalaszentgrót szennyvíztelep</v>
      </c>
      <c r="D172" s="32" t="str">
        <f>Zalaszentgrót!D168</f>
        <v>Szivattyú felújítás</v>
      </c>
      <c r="E172" s="52" t="str">
        <f>Zalaszentgrót!E168</f>
        <v xml:space="preserve">gyártó által megadott üzemidő lejár, gyakori üzem közbeni hibák, </v>
      </c>
      <c r="F172" s="52" t="str">
        <f>Zalaszentgrót!F168</f>
        <v>a berendezés nem tudja betölteni funkcióját, technológiai paraméterek nem teljesülnek. Határérték túllépés várható</v>
      </c>
      <c r="G172" s="76" t="str">
        <f>Zalaszentgrót!G168</f>
        <v>Biztonságos használat illetve működőképes állapot.</v>
      </c>
      <c r="H172" s="35">
        <f>Zalaszentgrót!H168</f>
        <v>0</v>
      </c>
      <c r="I172" s="113" t="str">
        <f>Zalaszentgrót!I168</f>
        <v>Zalaszentgrót</v>
      </c>
      <c r="J172" s="115">
        <f>Zalaszentgrót!J168</f>
        <v>3000</v>
      </c>
      <c r="K172" s="36">
        <f>Zalaszentgrót!K168</f>
        <v>0</v>
      </c>
      <c r="L172" s="105">
        <f>Zalaszentgrót!L168</f>
        <v>44562</v>
      </c>
      <c r="M172" s="105">
        <f>Zalaszentgrót!M168</f>
        <v>44926</v>
      </c>
      <c r="N172" s="37" t="str">
        <f>Zalaszentgrót!N168</f>
        <v>közép</v>
      </c>
      <c r="O172" s="1">
        <f>Zalaszentgrót!O168</f>
        <v>0</v>
      </c>
      <c r="P172" s="2">
        <f>Zalaszentgrót!P168</f>
        <v>3000</v>
      </c>
      <c r="Q172" s="2">
        <f>Zalaszentgrót!Q168</f>
        <v>0</v>
      </c>
      <c r="R172" s="2">
        <f>Zalaszentgrót!R168</f>
        <v>0</v>
      </c>
      <c r="S172" s="2">
        <f>Zalaszentgrót!S168</f>
        <v>0</v>
      </c>
      <c r="T172" s="3">
        <f>Zalaszentgrót!T168</f>
        <v>0</v>
      </c>
      <c r="U172" s="3">
        <f>Zalaszentgrót!U168</f>
        <v>0</v>
      </c>
      <c r="V172" s="3">
        <f>Zalaszentgrót!V168</f>
        <v>0</v>
      </c>
      <c r="W172" s="3">
        <f>Zalaszentgrót!W168</f>
        <v>0</v>
      </c>
      <c r="X172" s="3">
        <f>Zalaszentgrót!X168</f>
        <v>0</v>
      </c>
      <c r="Y172" s="3">
        <f>Zalaszentgrót!Y168</f>
        <v>0</v>
      </c>
      <c r="Z172" s="3">
        <f>Zalaszentgrót!Z168</f>
        <v>0</v>
      </c>
      <c r="AA172" s="3">
        <f>Zalaszentgrót!AA168</f>
        <v>0</v>
      </c>
      <c r="AB172" s="3">
        <f>Zalaszentgrót!AB168</f>
        <v>0</v>
      </c>
      <c r="AC172" s="4">
        <f>Zalaszentgrót!AC168</f>
        <v>0</v>
      </c>
    </row>
    <row r="173" spans="1:30" ht="45" x14ac:dyDescent="0.25">
      <c r="A173" s="238">
        <f>Zalaszentgrót!A169</f>
        <v>6</v>
      </c>
      <c r="B173" s="31">
        <f>Zalaszentgrót!B169</f>
        <v>0</v>
      </c>
      <c r="C173" s="75" t="str">
        <f>Zalaszentgrót!C169</f>
        <v>Zalaszentgrót szennyvíztelep</v>
      </c>
      <c r="D173" s="32" t="str">
        <f>Zalaszentgrót!D169</f>
        <v>Gépi rács rekonstrukciója</v>
      </c>
      <c r="E173" s="52" t="str">
        <f>Zalaszentgrót!E169</f>
        <v xml:space="preserve">elhasználódott, mechanikai részek elkoptak. </v>
      </c>
      <c r="F173" s="52" t="str">
        <f>Zalaszentgrót!F169</f>
        <v xml:space="preserve">Mechanikai szennyeződések bejutása a további tisztási egységekbe, súlyos üzemzavarokat okoz </v>
      </c>
      <c r="G173" s="76" t="str">
        <f>Zalaszentgrót!G169</f>
        <v>Biztonságos használat illetve működőképes állapot.</v>
      </c>
      <c r="H173" s="35">
        <f>Zalaszentgrót!H169</f>
        <v>0</v>
      </c>
      <c r="I173" s="113" t="str">
        <f>Zalaszentgrót!I169</f>
        <v>Zalaszentgrót</v>
      </c>
      <c r="J173" s="115">
        <f>Zalaszentgrót!J169</f>
        <v>1200</v>
      </c>
      <c r="K173" s="36">
        <f>Zalaszentgrót!K169</f>
        <v>0</v>
      </c>
      <c r="L173" s="105">
        <f>Zalaszentgrót!L169</f>
        <v>44562</v>
      </c>
      <c r="M173" s="105">
        <f>Zalaszentgrót!M169</f>
        <v>44926</v>
      </c>
      <c r="N173" s="37" t="str">
        <f>Zalaszentgrót!N169</f>
        <v>közép</v>
      </c>
      <c r="O173" s="1">
        <f>Zalaszentgrót!O169</f>
        <v>0</v>
      </c>
      <c r="P173" s="2">
        <f>Zalaszentgrót!P169</f>
        <v>1200</v>
      </c>
      <c r="Q173" s="2">
        <f>Zalaszentgrót!Q169</f>
        <v>0</v>
      </c>
      <c r="R173" s="2">
        <f>Zalaszentgrót!R169</f>
        <v>0</v>
      </c>
      <c r="S173" s="2">
        <f>Zalaszentgrót!S169</f>
        <v>0</v>
      </c>
      <c r="T173" s="3">
        <f>Zalaszentgrót!T169</f>
        <v>0</v>
      </c>
      <c r="U173" s="3">
        <f>Zalaszentgrót!U169</f>
        <v>0</v>
      </c>
      <c r="V173" s="3">
        <f>Zalaszentgrót!V169</f>
        <v>0</v>
      </c>
      <c r="W173" s="3">
        <f>Zalaszentgrót!W169</f>
        <v>0</v>
      </c>
      <c r="X173" s="3">
        <f>Zalaszentgrót!X169</f>
        <v>0</v>
      </c>
      <c r="Y173" s="3">
        <f>Zalaszentgrót!Y169</f>
        <v>0</v>
      </c>
      <c r="Z173" s="3">
        <f>Zalaszentgrót!Z169</f>
        <v>0</v>
      </c>
      <c r="AA173" s="3">
        <f>Zalaszentgrót!AA169</f>
        <v>0</v>
      </c>
      <c r="AB173" s="3">
        <f>Zalaszentgrót!AB169</f>
        <v>0</v>
      </c>
      <c r="AC173" s="4">
        <f>Zalaszentgrót!AC169</f>
        <v>0</v>
      </c>
    </row>
    <row r="174" spans="1:30" ht="45" x14ac:dyDescent="0.25">
      <c r="A174" s="238">
        <f>Zalaszentgrót!A170</f>
        <v>7</v>
      </c>
      <c r="B174" s="31">
        <f>Zalaszentgrót!B170</f>
        <v>0</v>
      </c>
      <c r="C174" s="75" t="str">
        <f>Zalaszentgrót!C170</f>
        <v>Zalaszentgrót szennyvíztelep</v>
      </c>
      <c r="D174" s="32" t="str">
        <f>Zalaszentgrót!D170</f>
        <v>Szivattyú felújítás</v>
      </c>
      <c r="E174" s="52" t="str">
        <f>Zalaszentgrót!E170</f>
        <v xml:space="preserve">gyártó által megadott üzemidő lejár, gyakori üzem közbeni hibák, </v>
      </c>
      <c r="F174" s="52" t="str">
        <f>Zalaszentgrót!F170</f>
        <v>a berendezés nem tudja betölteni funkcióját, technológiai paraméterek nem teljesülnek. Határérték túllépés várható</v>
      </c>
      <c r="G174" s="76" t="str">
        <f>Zalaszentgrót!G170</f>
        <v>Biztonságos használat illetve működőképes állapot.</v>
      </c>
      <c r="H174" s="35">
        <f>Zalaszentgrót!H170</f>
        <v>0</v>
      </c>
      <c r="I174" s="113" t="str">
        <f>Zalaszentgrót!I170</f>
        <v>Zalaszentgrót</v>
      </c>
      <c r="J174" s="115">
        <f>Zalaszentgrót!J170</f>
        <v>3000</v>
      </c>
      <c r="K174" s="36">
        <f>Zalaszentgrót!K170</f>
        <v>0</v>
      </c>
      <c r="L174" s="105">
        <f>Zalaszentgrót!L170</f>
        <v>44562</v>
      </c>
      <c r="M174" s="105">
        <f>Zalaszentgrót!M170</f>
        <v>44926</v>
      </c>
      <c r="N174" s="37" t="str">
        <f>Zalaszentgrót!N170</f>
        <v>közép</v>
      </c>
      <c r="O174" s="1">
        <f>Zalaszentgrót!O170</f>
        <v>0</v>
      </c>
      <c r="P174" s="2">
        <f>Zalaszentgrót!P170</f>
        <v>3000</v>
      </c>
      <c r="Q174" s="2">
        <f>Zalaszentgrót!Q170</f>
        <v>0</v>
      </c>
      <c r="R174" s="2">
        <f>Zalaszentgrót!R170</f>
        <v>0</v>
      </c>
      <c r="S174" s="2">
        <f>Zalaszentgrót!S170</f>
        <v>0</v>
      </c>
      <c r="T174" s="3">
        <f>Zalaszentgrót!T170</f>
        <v>0</v>
      </c>
      <c r="U174" s="3">
        <f>Zalaszentgrót!U170</f>
        <v>0</v>
      </c>
      <c r="V174" s="3">
        <f>Zalaszentgrót!V170</f>
        <v>0</v>
      </c>
      <c r="W174" s="3">
        <f>Zalaszentgrót!W170</f>
        <v>0</v>
      </c>
      <c r="X174" s="3">
        <f>Zalaszentgrót!X170</f>
        <v>0</v>
      </c>
      <c r="Y174" s="3">
        <f>Zalaszentgrót!Y170</f>
        <v>0</v>
      </c>
      <c r="Z174" s="3">
        <f>Zalaszentgrót!Z170</f>
        <v>0</v>
      </c>
      <c r="AA174" s="3">
        <f>Zalaszentgrót!AA170</f>
        <v>0</v>
      </c>
      <c r="AB174" s="3">
        <f>Zalaszentgrót!AB170</f>
        <v>0</v>
      </c>
      <c r="AC174" s="4">
        <f>Zalaszentgrót!AC170</f>
        <v>0</v>
      </c>
    </row>
    <row r="175" spans="1:30" ht="45" x14ac:dyDescent="0.25">
      <c r="A175" s="238">
        <f>Zalaszentgrót!A171</f>
        <v>8</v>
      </c>
      <c r="B175" s="31">
        <f>Zalaszentgrót!B171</f>
        <v>0</v>
      </c>
      <c r="C175" s="75" t="str">
        <f>Zalaszentgrót!C171</f>
        <v>Zalaszentgrót szennyvíztelep kombinált III. műtárgy</v>
      </c>
      <c r="D175" s="32" t="str">
        <f>Zalaszentgrót!D171</f>
        <v>Levegőztető elemek cseréje</v>
      </c>
      <c r="E175" s="52" t="str">
        <f>Zalaszentgrót!E171</f>
        <v>elhasználódott gyártó által szavatolt időt túllépte</v>
      </c>
      <c r="F175" s="52" t="str">
        <f>Zalaszentgrót!F171</f>
        <v>Biológiai tisztítási hatásfok csökkenés határérték túllépést eredményez</v>
      </c>
      <c r="G175" s="76" t="str">
        <f>Zalaszentgrót!G171</f>
        <v>Biztonságos használat illetve működőképes állapot.</v>
      </c>
      <c r="H175" s="35">
        <f>Zalaszentgrót!H171</f>
        <v>0</v>
      </c>
      <c r="I175" s="113" t="str">
        <f>Zalaszentgrót!I171</f>
        <v>Zalaszentgrót</v>
      </c>
      <c r="J175" s="115">
        <f>Zalaszentgrót!J171</f>
        <v>2500</v>
      </c>
      <c r="K175" s="36">
        <f>Zalaszentgrót!K171</f>
        <v>0</v>
      </c>
      <c r="L175" s="105">
        <f>Zalaszentgrót!L171</f>
        <v>44562</v>
      </c>
      <c r="M175" s="105">
        <f>Zalaszentgrót!M171</f>
        <v>44926</v>
      </c>
      <c r="N175" s="37" t="str">
        <f>Zalaszentgrót!N171</f>
        <v>közép</v>
      </c>
      <c r="O175" s="1">
        <f>Zalaszentgrót!O171</f>
        <v>0</v>
      </c>
      <c r="P175" s="2">
        <f>Zalaszentgrót!P171</f>
        <v>2500</v>
      </c>
      <c r="Q175" s="2">
        <f>Zalaszentgrót!Q171</f>
        <v>0</v>
      </c>
      <c r="R175" s="2">
        <f>Zalaszentgrót!R171</f>
        <v>0</v>
      </c>
      <c r="S175" s="2">
        <f>Zalaszentgrót!S171</f>
        <v>0</v>
      </c>
      <c r="T175" s="3">
        <f>Zalaszentgrót!T171</f>
        <v>0</v>
      </c>
      <c r="U175" s="3">
        <f>Zalaszentgrót!U171</f>
        <v>0</v>
      </c>
      <c r="V175" s="3">
        <f>Zalaszentgrót!V171</f>
        <v>0</v>
      </c>
      <c r="W175" s="3">
        <f>Zalaszentgrót!W171</f>
        <v>0</v>
      </c>
      <c r="X175" s="3">
        <f>Zalaszentgrót!X171</f>
        <v>0</v>
      </c>
      <c r="Y175" s="3">
        <f>Zalaszentgrót!Y171</f>
        <v>0</v>
      </c>
      <c r="Z175" s="3">
        <f>Zalaszentgrót!Z171</f>
        <v>0</v>
      </c>
      <c r="AA175" s="3">
        <f>Zalaszentgrót!AA171</f>
        <v>0</v>
      </c>
      <c r="AB175" s="3">
        <f>Zalaszentgrót!AB171</f>
        <v>0</v>
      </c>
      <c r="AC175" s="4">
        <f>Zalaszentgrót!AC171</f>
        <v>0</v>
      </c>
    </row>
    <row r="176" spans="1:30" ht="60" x14ac:dyDescent="0.25">
      <c r="A176" s="238">
        <f>Zalaszentgrót!A172</f>
        <v>9</v>
      </c>
      <c r="B176" s="31">
        <f>Zalaszentgrót!B172</f>
        <v>0</v>
      </c>
      <c r="C176" s="75" t="str">
        <f>Zalaszentgrót!C172</f>
        <v>Zalaszentgrót szennyvíztelep</v>
      </c>
      <c r="D176" s="32" t="str">
        <f>Zalaszentgrót!D172</f>
        <v>Vegyszeradagolók cseréje</v>
      </c>
      <c r="E176" s="52" t="str">
        <f>Zalaszentgrót!E172</f>
        <v>Az üzemelő viziközmű technológiailag elavult, üzemeltetése, és javítása már nem gazdaságos. Jelenleg a piacon magasabb műszaki tartalmak érhetőek el</v>
      </c>
      <c r="F176" s="52" t="str">
        <f>Zalaszentgrót!F172</f>
        <v>hatékony üzemeltetés</v>
      </c>
      <c r="G176" s="76" t="str">
        <f>Zalaszentgrót!G172</f>
        <v>hatékony, korszerű</v>
      </c>
      <c r="H176" s="35">
        <f>Zalaszentgrót!H172</f>
        <v>0</v>
      </c>
      <c r="I176" s="113" t="str">
        <f>Zalaszentgrót!I172</f>
        <v>Zalaszentgrót</v>
      </c>
      <c r="J176" s="115">
        <f>Zalaszentgrót!J172</f>
        <v>650</v>
      </c>
      <c r="K176" s="36">
        <f>Zalaszentgrót!K172</f>
        <v>0</v>
      </c>
      <c r="L176" s="105">
        <f>Zalaszentgrót!L172</f>
        <v>44562</v>
      </c>
      <c r="M176" s="105">
        <f>Zalaszentgrót!M172</f>
        <v>44926</v>
      </c>
      <c r="N176" s="37" t="str">
        <f>Zalaszentgrót!N172</f>
        <v>közép</v>
      </c>
      <c r="O176" s="1">
        <f>Zalaszentgrót!O172</f>
        <v>0</v>
      </c>
      <c r="P176" s="2">
        <f>Zalaszentgrót!P172</f>
        <v>650</v>
      </c>
      <c r="Q176" s="2">
        <f>Zalaszentgrót!Q172</f>
        <v>0</v>
      </c>
      <c r="R176" s="2">
        <f>Zalaszentgrót!R172</f>
        <v>0</v>
      </c>
      <c r="S176" s="2">
        <f>Zalaszentgrót!S172</f>
        <v>0</v>
      </c>
      <c r="T176" s="3">
        <f>Zalaszentgrót!T172</f>
        <v>0</v>
      </c>
      <c r="U176" s="3">
        <f>Zalaszentgrót!U172</f>
        <v>0</v>
      </c>
      <c r="V176" s="3">
        <f>Zalaszentgrót!V172</f>
        <v>0</v>
      </c>
      <c r="W176" s="3">
        <f>Zalaszentgrót!W172</f>
        <v>0</v>
      </c>
      <c r="X176" s="3">
        <f>Zalaszentgrót!X172</f>
        <v>0</v>
      </c>
      <c r="Y176" s="3">
        <f>Zalaszentgrót!Y172</f>
        <v>0</v>
      </c>
      <c r="Z176" s="3">
        <f>Zalaszentgrót!Z172</f>
        <v>0</v>
      </c>
      <c r="AA176" s="3">
        <f>Zalaszentgrót!AA172</f>
        <v>0</v>
      </c>
      <c r="AB176" s="3">
        <f>Zalaszentgrót!AB172</f>
        <v>0</v>
      </c>
      <c r="AC176" s="4">
        <f>Zalaszentgrót!AC172</f>
        <v>0</v>
      </c>
    </row>
    <row r="177" spans="1:29" ht="60" x14ac:dyDescent="0.25">
      <c r="A177" s="238">
        <f>Zalaszentgrót!A173</f>
        <v>10</v>
      </c>
      <c r="B177" s="31">
        <f>Zalaszentgrót!B173</f>
        <v>0</v>
      </c>
      <c r="C177" s="75" t="str">
        <f>Zalaszentgrót!C173</f>
        <v>Zalaszentgrót szennyvíztelep</v>
      </c>
      <c r="D177" s="32" t="str">
        <f>Zalaszentgrót!D173</f>
        <v>Áramlásmérő csere</v>
      </c>
      <c r="E177" s="52" t="str">
        <f>Zalaszentgrót!E173</f>
        <v>Az üzemelő viziközmű technológiailag elavult, üzemeltetése, és javítása már nem gazdaságos. Jelenleg a piacon magasabb műszaki tartalmak érhetőek el</v>
      </c>
      <c r="F177" s="52" t="str">
        <f>Zalaszentgrót!F173</f>
        <v>hatékony üzemeltetés</v>
      </c>
      <c r="G177" s="76" t="str">
        <f>Zalaszentgrót!G173</f>
        <v>hatékony, korszerű</v>
      </c>
      <c r="H177" s="35">
        <f>Zalaszentgrót!H173</f>
        <v>0</v>
      </c>
      <c r="I177" s="113" t="str">
        <f>Zalaszentgrót!I173</f>
        <v>Zalaszentgrót</v>
      </c>
      <c r="J177" s="115">
        <f>Zalaszentgrót!J173</f>
        <v>750</v>
      </c>
      <c r="K177" s="36">
        <f>Zalaszentgrót!K173</f>
        <v>0</v>
      </c>
      <c r="L177" s="105">
        <f>Zalaszentgrót!L173</f>
        <v>44562</v>
      </c>
      <c r="M177" s="105">
        <f>Zalaszentgrót!M173</f>
        <v>44926</v>
      </c>
      <c r="N177" s="37" t="str">
        <f>Zalaszentgrót!N173</f>
        <v>közép</v>
      </c>
      <c r="O177" s="1">
        <f>Zalaszentgrót!O173</f>
        <v>0</v>
      </c>
      <c r="P177" s="2">
        <f>Zalaszentgrót!P173</f>
        <v>750</v>
      </c>
      <c r="Q177" s="2">
        <f>Zalaszentgrót!Q173</f>
        <v>0</v>
      </c>
      <c r="R177" s="2">
        <f>Zalaszentgrót!R173</f>
        <v>0</v>
      </c>
      <c r="S177" s="2">
        <f>Zalaszentgrót!S173</f>
        <v>0</v>
      </c>
      <c r="T177" s="3">
        <f>Zalaszentgrót!T173</f>
        <v>0</v>
      </c>
      <c r="U177" s="3">
        <f>Zalaszentgrót!U173</f>
        <v>0</v>
      </c>
      <c r="V177" s="3">
        <f>Zalaszentgrót!V173</f>
        <v>0</v>
      </c>
      <c r="W177" s="3">
        <f>Zalaszentgrót!W173</f>
        <v>0</v>
      </c>
      <c r="X177" s="3">
        <f>Zalaszentgrót!X173</f>
        <v>0</v>
      </c>
      <c r="Y177" s="3">
        <f>Zalaszentgrót!Y173</f>
        <v>0</v>
      </c>
      <c r="Z177" s="3">
        <f>Zalaszentgrót!Z173</f>
        <v>0</v>
      </c>
      <c r="AA177" s="3">
        <f>Zalaszentgrót!AA173</f>
        <v>0</v>
      </c>
      <c r="AB177" s="3">
        <f>Zalaszentgrót!AB173</f>
        <v>0</v>
      </c>
      <c r="AC177" s="4">
        <f>Zalaszentgrót!AC173</f>
        <v>0</v>
      </c>
    </row>
    <row r="178" spans="1:29" ht="60" x14ac:dyDescent="0.25">
      <c r="A178" s="238">
        <f>Zalaszentgrót!A174</f>
        <v>11</v>
      </c>
      <c r="B178" s="31">
        <f>Zalaszentgrót!B174</f>
        <v>0</v>
      </c>
      <c r="C178" s="75" t="str">
        <f>Zalaszentgrót!C174</f>
        <v>Zalaszentgrót szennyvíztelep</v>
      </c>
      <c r="D178" s="32" t="str">
        <f>Zalaszentgrót!D174</f>
        <v>Oxigénvezérlés rekonstrukció</v>
      </c>
      <c r="E178" s="52" t="str">
        <f>Zalaszentgrót!E174</f>
        <v>Az üzemelő viziközmű technológiailag elavult, üzemeltetése, és javítása már nem gazdaságos. Jelenleg a piacon magasabb műszaki tartalmak érhetőek el</v>
      </c>
      <c r="F178" s="52" t="str">
        <f>Zalaszentgrót!F174</f>
        <v>hatékony üzemeltetés</v>
      </c>
      <c r="G178" s="76" t="str">
        <f>Zalaszentgrót!G174</f>
        <v>hatékony, korszerű</v>
      </c>
      <c r="H178" s="35">
        <f>Zalaszentgrót!H174</f>
        <v>0</v>
      </c>
      <c r="I178" s="113" t="str">
        <f>Zalaszentgrót!I174</f>
        <v>Zalaszentgrót</v>
      </c>
      <c r="J178" s="115">
        <f>Zalaszentgrót!J174</f>
        <v>1600</v>
      </c>
      <c r="K178" s="36">
        <f>Zalaszentgrót!K174</f>
        <v>0</v>
      </c>
      <c r="L178" s="105">
        <f>Zalaszentgrót!L174</f>
        <v>44562</v>
      </c>
      <c r="M178" s="105">
        <f>Zalaszentgrót!M174</f>
        <v>44926</v>
      </c>
      <c r="N178" s="37" t="str">
        <f>Zalaszentgrót!N174</f>
        <v>közép</v>
      </c>
      <c r="O178" s="1">
        <f>Zalaszentgrót!O174</f>
        <v>0</v>
      </c>
      <c r="P178" s="2">
        <f>Zalaszentgrót!P174</f>
        <v>1600</v>
      </c>
      <c r="Q178" s="2">
        <f>Zalaszentgrót!Q174</f>
        <v>0</v>
      </c>
      <c r="R178" s="2">
        <f>Zalaszentgrót!R174</f>
        <v>0</v>
      </c>
      <c r="S178" s="2">
        <f>Zalaszentgrót!S174</f>
        <v>0</v>
      </c>
      <c r="T178" s="3">
        <f>Zalaszentgrót!T174</f>
        <v>0</v>
      </c>
      <c r="U178" s="3">
        <f>Zalaszentgrót!U174</f>
        <v>0</v>
      </c>
      <c r="V178" s="3">
        <f>Zalaszentgrót!V174</f>
        <v>0</v>
      </c>
      <c r="W178" s="3">
        <f>Zalaszentgrót!W174</f>
        <v>0</v>
      </c>
      <c r="X178" s="3">
        <f>Zalaszentgrót!X174</f>
        <v>0</v>
      </c>
      <c r="Y178" s="3">
        <f>Zalaszentgrót!Y174</f>
        <v>0</v>
      </c>
      <c r="Z178" s="3">
        <f>Zalaszentgrót!Z174</f>
        <v>0</v>
      </c>
      <c r="AA178" s="3">
        <f>Zalaszentgrót!AA174</f>
        <v>0</v>
      </c>
      <c r="AB178" s="3">
        <f>Zalaszentgrót!AB174</f>
        <v>0</v>
      </c>
      <c r="AC178" s="4">
        <f>Zalaszentgrót!AC174</f>
        <v>0</v>
      </c>
    </row>
    <row r="179" spans="1:29" ht="45" x14ac:dyDescent="0.25">
      <c r="A179" s="238">
        <f>Zalaszentgrót!A175</f>
        <v>12</v>
      </c>
      <c r="B179" s="31">
        <f>Zalaszentgrót!B175</f>
        <v>0</v>
      </c>
      <c r="C179" s="75" t="str">
        <f>Zalaszentgrót!C175</f>
        <v>Zalaszentgrót szennyvíztelep kombinált II. műtárgy</v>
      </c>
      <c r="D179" s="32" t="str">
        <f>Zalaszentgrót!D175</f>
        <v>Levegőztető elemek cseréje</v>
      </c>
      <c r="E179" s="52" t="str">
        <f>Zalaszentgrót!E175</f>
        <v>elhasználódott gyártó által szavatolt időt túllépte</v>
      </c>
      <c r="F179" s="52" t="str">
        <f>Zalaszentgrót!F175</f>
        <v>Biológiai tisztítási hatásfok csökkenés határérték túllépést eredményez</v>
      </c>
      <c r="G179" s="76" t="str">
        <f>Zalaszentgrót!G175</f>
        <v>Biztonságos használat illetve működőképes állapot.</v>
      </c>
      <c r="H179" s="35">
        <f>Zalaszentgrót!H175</f>
        <v>0</v>
      </c>
      <c r="I179" s="113" t="str">
        <f>Zalaszentgrót!I175</f>
        <v>Zalaszentgrót</v>
      </c>
      <c r="J179" s="115">
        <f>Zalaszentgrót!J175</f>
        <v>3200</v>
      </c>
      <c r="K179" s="36">
        <f>Zalaszentgrót!K175</f>
        <v>0</v>
      </c>
      <c r="L179" s="105">
        <f>Zalaszentgrót!L175</f>
        <v>44562</v>
      </c>
      <c r="M179" s="105">
        <f>Zalaszentgrót!M175</f>
        <v>44926</v>
      </c>
      <c r="N179" s="37" t="str">
        <f>Zalaszentgrót!N175</f>
        <v>közép</v>
      </c>
      <c r="O179" s="1">
        <f>Zalaszentgrót!O175</f>
        <v>0</v>
      </c>
      <c r="P179" s="2">
        <f>Zalaszentgrót!P175</f>
        <v>3200</v>
      </c>
      <c r="Q179" s="2">
        <f>Zalaszentgrót!Q175</f>
        <v>0</v>
      </c>
      <c r="R179" s="2">
        <f>Zalaszentgrót!R175</f>
        <v>0</v>
      </c>
      <c r="S179" s="2">
        <f>Zalaszentgrót!S175</f>
        <v>0</v>
      </c>
      <c r="T179" s="3">
        <f>Zalaszentgrót!T175</f>
        <v>0</v>
      </c>
      <c r="U179" s="3">
        <f>Zalaszentgrót!U175</f>
        <v>0</v>
      </c>
      <c r="V179" s="3">
        <f>Zalaszentgrót!V175</f>
        <v>0</v>
      </c>
      <c r="W179" s="3">
        <f>Zalaszentgrót!W175</f>
        <v>0</v>
      </c>
      <c r="X179" s="3">
        <f>Zalaszentgrót!X175</f>
        <v>0</v>
      </c>
      <c r="Y179" s="3">
        <f>Zalaszentgrót!Y175</f>
        <v>0</v>
      </c>
      <c r="Z179" s="3">
        <f>Zalaszentgrót!Z175</f>
        <v>0</v>
      </c>
      <c r="AA179" s="3">
        <f>Zalaszentgrót!AA175</f>
        <v>0</v>
      </c>
      <c r="AB179" s="3">
        <f>Zalaszentgrót!AB175</f>
        <v>0</v>
      </c>
      <c r="AC179" s="4">
        <f>Zalaszentgrót!AC175</f>
        <v>0</v>
      </c>
    </row>
    <row r="180" spans="1:29" ht="45" x14ac:dyDescent="0.25">
      <c r="A180" s="238">
        <f>Zalaszentgrót!A182</f>
        <v>17</v>
      </c>
      <c r="B180" s="31">
        <f>Zalaszentgrót!B182</f>
        <v>0</v>
      </c>
      <c r="C180" s="75" t="str">
        <f>Zalaszentgrót!C182</f>
        <v>Zalaszentgrót szennyvíztelep</v>
      </c>
      <c r="D180" s="32" t="str">
        <f>Zalaszentgrót!D182</f>
        <v>gépészeti rekonstrukció (1-6)</v>
      </c>
      <c r="E180" s="52" t="str">
        <f>Zalaszentgrót!E182</f>
        <v xml:space="preserve">elhasználódott, mechanikai részek elkoptak. </v>
      </c>
      <c r="F180" s="52" t="str">
        <f>Zalaszentgrót!F182</f>
        <v xml:space="preserve">Mechanikai szennyeződések bejutása a további tisztási egységekbe, súlyos üzemzavarokat okoz </v>
      </c>
      <c r="G180" s="76" t="str">
        <f>Zalaszentgrót!G182</f>
        <v>Biztonságos használat illetve működőképes állapot.</v>
      </c>
      <c r="H180" s="35">
        <f>Zalaszentgrót!H182</f>
        <v>0</v>
      </c>
      <c r="I180" s="113" t="str">
        <f>Zalaszentgrót!I182</f>
        <v>Zalaszentgrót</v>
      </c>
      <c r="J180" s="115">
        <f>Zalaszentgrót!J182</f>
        <v>60091</v>
      </c>
      <c r="K180" s="36">
        <f>Zalaszentgrót!K182</f>
        <v>0</v>
      </c>
      <c r="L180" s="105">
        <f>Zalaszentgrót!L182</f>
        <v>44562</v>
      </c>
      <c r="M180" s="105">
        <f>Zalaszentgrót!M182</f>
        <v>46022</v>
      </c>
      <c r="N180" s="37" t="str">
        <f>Zalaszentgrót!N182</f>
        <v>közép</v>
      </c>
      <c r="O180" s="1">
        <f>Zalaszentgrót!O182</f>
        <v>0</v>
      </c>
      <c r="P180" s="2">
        <f>Zalaszentgrót!P182</f>
        <v>15023</v>
      </c>
      <c r="Q180" s="2">
        <f>Zalaszentgrót!Q182</f>
        <v>15023</v>
      </c>
      <c r="R180" s="2">
        <f>Zalaszentgrót!R182</f>
        <v>15022</v>
      </c>
      <c r="S180" s="2">
        <f>Zalaszentgrót!S182</f>
        <v>15023</v>
      </c>
      <c r="T180" s="3">
        <f>Zalaszentgrót!T182</f>
        <v>0</v>
      </c>
      <c r="U180" s="3">
        <f>Zalaszentgrót!U182</f>
        <v>0</v>
      </c>
      <c r="V180" s="3">
        <f>Zalaszentgrót!V182</f>
        <v>0</v>
      </c>
      <c r="W180" s="3">
        <f>Zalaszentgrót!W182</f>
        <v>0</v>
      </c>
      <c r="X180" s="3">
        <f>Zalaszentgrót!X182</f>
        <v>0</v>
      </c>
      <c r="Y180" s="3">
        <f>Zalaszentgrót!Y182</f>
        <v>0</v>
      </c>
      <c r="Z180" s="3">
        <f>Zalaszentgrót!Z182</f>
        <v>0</v>
      </c>
      <c r="AA180" s="3">
        <f>Zalaszentgrót!AA182</f>
        <v>0</v>
      </c>
      <c r="AB180" s="3">
        <f>Zalaszentgrót!AB182</f>
        <v>0</v>
      </c>
      <c r="AC180" s="4">
        <f>Zalaszentgrót!AC182</f>
        <v>0</v>
      </c>
    </row>
    <row r="181" spans="1:29" ht="45" x14ac:dyDescent="0.25">
      <c r="A181" s="238">
        <f>Zalaszentgrót!A176</f>
        <v>91</v>
      </c>
      <c r="B181" s="31">
        <f>Zalaszentgrót!B176</f>
        <v>0</v>
      </c>
      <c r="C181" s="75" t="str">
        <f>Zalaszentgrót!C176</f>
        <v>Zalaszentgrót szennyvíztelepi főátemelő</v>
      </c>
      <c r="D181" s="32" t="str">
        <f>Zalaszentgrót!D176</f>
        <v>Szivattyú csere</v>
      </c>
      <c r="E181" s="52" t="str">
        <f>Zalaszentgrót!E176</f>
        <v xml:space="preserve">gyártó által megadott üzemidő lejár, gyakori üzem közbeni hibák, </v>
      </c>
      <c r="F181" s="52" t="str">
        <f>Zalaszentgrót!F176</f>
        <v>a berendezés nem tudja betölteni funkcióját, technológiai paraméterek nem teljesülnek. Határérték túllépés várható</v>
      </c>
      <c r="G181" s="76" t="str">
        <f>Zalaszentgrót!G176</f>
        <v>Biztonságos használat illetve működőképes állapot.</v>
      </c>
      <c r="H181" s="35">
        <f>Zalaszentgrót!H176</f>
        <v>0</v>
      </c>
      <c r="I181" s="113" t="str">
        <f>Zalaszentgrót!I176</f>
        <v>Zalaszentgrót</v>
      </c>
      <c r="J181" s="115">
        <f>Zalaszentgrót!J176</f>
        <v>1500</v>
      </c>
      <c r="K181" s="36">
        <f>Zalaszentgrót!K176</f>
        <v>0</v>
      </c>
      <c r="L181" s="105">
        <f>Zalaszentgrót!L176</f>
        <v>45292</v>
      </c>
      <c r="M181" s="105">
        <f>Zalaszentgrót!M176</f>
        <v>45657</v>
      </c>
      <c r="N181" s="37" t="str">
        <f>Zalaszentgrót!N176</f>
        <v>közép</v>
      </c>
      <c r="O181" s="1">
        <f>Zalaszentgrót!O176</f>
        <v>0</v>
      </c>
      <c r="P181" s="2">
        <f>Zalaszentgrót!P176</f>
        <v>0</v>
      </c>
      <c r="Q181" s="2">
        <f>Zalaszentgrót!Q176</f>
        <v>0</v>
      </c>
      <c r="R181" s="2">
        <f>Zalaszentgrót!R176</f>
        <v>1500</v>
      </c>
      <c r="S181" s="2">
        <f>Zalaszentgrót!S176</f>
        <v>0</v>
      </c>
      <c r="T181" s="3">
        <f>Zalaszentgrót!T176</f>
        <v>0</v>
      </c>
      <c r="U181" s="3">
        <f>Zalaszentgrót!U176</f>
        <v>0</v>
      </c>
      <c r="V181" s="3">
        <f>Zalaszentgrót!V176</f>
        <v>0</v>
      </c>
      <c r="W181" s="3">
        <f>Zalaszentgrót!W176</f>
        <v>0</v>
      </c>
      <c r="X181" s="3">
        <f>Zalaszentgrót!X176</f>
        <v>0</v>
      </c>
      <c r="Y181" s="3">
        <f>Zalaszentgrót!Y176</f>
        <v>0</v>
      </c>
      <c r="Z181" s="3">
        <f>Zalaszentgrót!Z176</f>
        <v>0</v>
      </c>
      <c r="AA181" s="3">
        <f>Zalaszentgrót!AA176</f>
        <v>0</v>
      </c>
      <c r="AB181" s="3">
        <f>Zalaszentgrót!AB176</f>
        <v>0</v>
      </c>
      <c r="AC181" s="4">
        <f>Zalaszentgrót!AC176</f>
        <v>0</v>
      </c>
    </row>
    <row r="182" spans="1:29" ht="45" x14ac:dyDescent="0.25">
      <c r="A182" s="238">
        <f>Zalaszentgrót!A177</f>
        <v>95</v>
      </c>
      <c r="B182" s="31">
        <f>Zalaszentgrót!B177</f>
        <v>0</v>
      </c>
      <c r="C182" s="75" t="str">
        <f>Zalaszentgrót!C177</f>
        <v>Zalaszentgrót szennyvíztelep</v>
      </c>
      <c r="D182" s="32" t="str">
        <f>Zalaszentgrót!D177</f>
        <v>Gépi rács rekonstrukciója</v>
      </c>
      <c r="E182" s="52" t="str">
        <f>Zalaszentgrót!E177</f>
        <v xml:space="preserve">elhasználódott, mechanikai részek elkoptak. </v>
      </c>
      <c r="F182" s="52" t="str">
        <f>Zalaszentgrót!F177</f>
        <v xml:space="preserve">Mechanikai szennyeződések bejutása a további tisztási egységekbe, súlyos üzemzavarokat okoz </v>
      </c>
      <c r="G182" s="76" t="str">
        <f>Zalaszentgrót!G177</f>
        <v>Biztonságos használat illetve működőképes állapot.</v>
      </c>
      <c r="H182" s="35">
        <f>Zalaszentgrót!H177</f>
        <v>0</v>
      </c>
      <c r="I182" s="113" t="str">
        <f>Zalaszentgrót!I177</f>
        <v>Zalaszentgrót</v>
      </c>
      <c r="J182" s="115">
        <f>Zalaszentgrót!J177</f>
        <v>3000</v>
      </c>
      <c r="K182" s="36">
        <f>Zalaszentgrót!K177</f>
        <v>0</v>
      </c>
      <c r="L182" s="105">
        <f>Zalaszentgrót!L177</f>
        <v>45658</v>
      </c>
      <c r="M182" s="105">
        <f>Zalaszentgrót!M177</f>
        <v>46022</v>
      </c>
      <c r="N182" s="37" t="str">
        <f>Zalaszentgrót!N177</f>
        <v>közép</v>
      </c>
      <c r="O182" s="1">
        <f>Zalaszentgrót!O177</f>
        <v>0</v>
      </c>
      <c r="P182" s="2">
        <f>Zalaszentgrót!P177</f>
        <v>0</v>
      </c>
      <c r="Q182" s="2">
        <f>Zalaszentgrót!Q177</f>
        <v>0</v>
      </c>
      <c r="R182" s="2">
        <f>Zalaszentgrót!R177</f>
        <v>0</v>
      </c>
      <c r="S182" s="2">
        <f>Zalaszentgrót!S177</f>
        <v>3000</v>
      </c>
      <c r="T182" s="3">
        <f>Zalaszentgrót!T177</f>
        <v>0</v>
      </c>
      <c r="U182" s="3">
        <f>Zalaszentgrót!U177</f>
        <v>0</v>
      </c>
      <c r="V182" s="3">
        <f>Zalaszentgrót!V177</f>
        <v>0</v>
      </c>
      <c r="W182" s="3">
        <f>Zalaszentgrót!W177</f>
        <v>0</v>
      </c>
      <c r="X182" s="3">
        <f>Zalaszentgrót!X177</f>
        <v>0</v>
      </c>
      <c r="Y182" s="3">
        <f>Zalaszentgrót!Y177</f>
        <v>0</v>
      </c>
      <c r="Z182" s="3">
        <f>Zalaszentgrót!Z177</f>
        <v>0</v>
      </c>
      <c r="AA182" s="3">
        <f>Zalaszentgrót!AA177</f>
        <v>0</v>
      </c>
      <c r="AB182" s="3">
        <f>Zalaszentgrót!AB177</f>
        <v>0</v>
      </c>
      <c r="AC182" s="4">
        <f>Zalaszentgrót!AC177</f>
        <v>0</v>
      </c>
    </row>
    <row r="183" spans="1:29" ht="45" x14ac:dyDescent="0.25">
      <c r="A183" s="238">
        <f>Zalaszentgrót!A178</f>
        <v>96</v>
      </c>
      <c r="B183" s="31">
        <f>Zalaszentgrót!B178</f>
        <v>0</v>
      </c>
      <c r="C183" s="75" t="str">
        <f>Zalaszentgrót!C178</f>
        <v>Zalaszentgrót szennyvíztelep</v>
      </c>
      <c r="D183" s="32" t="str">
        <f>Zalaszentgrót!D178</f>
        <v>2. légfúvó csere</v>
      </c>
      <c r="E183" s="52" t="str">
        <f>Zalaszentgrót!E178</f>
        <v>elhasználódott gyártó által megadott életciklust túllépte, felújítása vagy cseréje szükséges</v>
      </c>
      <c r="F183" s="52" t="str">
        <f>Zalaszentgrót!F178</f>
        <v>Biológiai tisztítás aerob medence levegőztetése, hiányában határérték túllépést eredményez</v>
      </c>
      <c r="G183" s="76" t="str">
        <f>Zalaszentgrót!G178</f>
        <v>Biztonságos használat illetve működőképes állapot.</v>
      </c>
      <c r="H183" s="35">
        <f>Zalaszentgrót!H178</f>
        <v>0</v>
      </c>
      <c r="I183" s="113" t="str">
        <f>Zalaszentgrót!I178</f>
        <v>Zalaszentgrót</v>
      </c>
      <c r="J183" s="115">
        <f>Zalaszentgrót!J178</f>
        <v>2200</v>
      </c>
      <c r="K183" s="36">
        <f>Zalaszentgrót!K178</f>
        <v>0</v>
      </c>
      <c r="L183" s="105">
        <f>Zalaszentgrót!L178</f>
        <v>45658</v>
      </c>
      <c r="M183" s="105">
        <f>Zalaszentgrót!M178</f>
        <v>46022</v>
      </c>
      <c r="N183" s="37" t="str">
        <f>Zalaszentgrót!N178</f>
        <v>közép</v>
      </c>
      <c r="O183" s="1">
        <f>Zalaszentgrót!O178</f>
        <v>0</v>
      </c>
      <c r="P183" s="2">
        <f>Zalaszentgrót!P178</f>
        <v>0</v>
      </c>
      <c r="Q183" s="2">
        <f>Zalaszentgrót!Q178</f>
        <v>0</v>
      </c>
      <c r="R183" s="2">
        <f>Zalaszentgrót!R178</f>
        <v>0</v>
      </c>
      <c r="S183" s="2">
        <f>Zalaszentgrót!S178</f>
        <v>2200</v>
      </c>
      <c r="T183" s="3">
        <f>Zalaszentgrót!T178</f>
        <v>0</v>
      </c>
      <c r="U183" s="3">
        <f>Zalaszentgrót!U178</f>
        <v>0</v>
      </c>
      <c r="V183" s="3">
        <f>Zalaszentgrót!V178</f>
        <v>0</v>
      </c>
      <c r="W183" s="3">
        <f>Zalaszentgrót!W178</f>
        <v>0</v>
      </c>
      <c r="X183" s="3">
        <f>Zalaszentgrót!X178</f>
        <v>0</v>
      </c>
      <c r="Y183" s="3">
        <f>Zalaszentgrót!Y178</f>
        <v>0</v>
      </c>
      <c r="Z183" s="3">
        <f>Zalaszentgrót!Z178</f>
        <v>0</v>
      </c>
      <c r="AA183" s="3">
        <f>Zalaszentgrót!AA178</f>
        <v>0</v>
      </c>
      <c r="AB183" s="3">
        <f>Zalaszentgrót!AB178</f>
        <v>0</v>
      </c>
      <c r="AC183" s="4">
        <f>Zalaszentgrót!AC178</f>
        <v>0</v>
      </c>
    </row>
    <row r="184" spans="1:29" ht="45" x14ac:dyDescent="0.25">
      <c r="A184" s="238">
        <f>Zalaszentgrót!A179</f>
        <v>106</v>
      </c>
      <c r="B184" s="31">
        <f>Zalaszentgrót!B179</f>
        <v>0</v>
      </c>
      <c r="C184" s="75" t="str">
        <f>Zalaszentgrót!C179</f>
        <v>Zalaszentgrót szennyvíztelep</v>
      </c>
      <c r="D184" s="32" t="str">
        <f>Zalaszentgrót!D179</f>
        <v>2. légfúvó csere</v>
      </c>
      <c r="E184" s="52" t="str">
        <f>Zalaszentgrót!E179</f>
        <v>elhasználódott gyártó által megadott életciklust túllépte, felújítása vagy cseréje szükséges</v>
      </c>
      <c r="F184" s="52" t="str">
        <f>Zalaszentgrót!F179</f>
        <v>Biológiai tisztítás aerob medence levegőztetése, hiányában határérték túllépést eredményez</v>
      </c>
      <c r="G184" s="76" t="str">
        <f>Zalaszentgrót!G179</f>
        <v>Biztonságos használat illetve működőképes állapot.</v>
      </c>
      <c r="H184" s="35">
        <f>Zalaszentgrót!H179</f>
        <v>0</v>
      </c>
      <c r="I184" s="113" t="str">
        <f>Zalaszentgrót!I179</f>
        <v>Zalaszentgrót</v>
      </c>
      <c r="J184" s="115">
        <f>Zalaszentgrót!J179</f>
        <v>2200</v>
      </c>
      <c r="K184" s="36">
        <f>Zalaszentgrót!K179</f>
        <v>0</v>
      </c>
      <c r="L184" s="105">
        <f>Zalaszentgrót!L179</f>
        <v>46023</v>
      </c>
      <c r="M184" s="105">
        <f>Zalaszentgrót!M179</f>
        <v>46387</v>
      </c>
      <c r="N184" s="37" t="str">
        <f>Zalaszentgrót!N179</f>
        <v>hosszú</v>
      </c>
      <c r="O184" s="1">
        <f>Zalaszentgrót!O179</f>
        <v>0</v>
      </c>
      <c r="P184" s="2">
        <f>Zalaszentgrót!P179</f>
        <v>0</v>
      </c>
      <c r="Q184" s="2">
        <f>Zalaszentgrót!Q179</f>
        <v>0</v>
      </c>
      <c r="R184" s="2">
        <f>Zalaszentgrót!R179</f>
        <v>0</v>
      </c>
      <c r="S184" s="2">
        <f>Zalaszentgrót!S179</f>
        <v>0</v>
      </c>
      <c r="T184" s="3">
        <f>Zalaszentgrót!T179</f>
        <v>2200</v>
      </c>
      <c r="U184" s="3">
        <f>Zalaszentgrót!U179</f>
        <v>0</v>
      </c>
      <c r="V184" s="3">
        <f>Zalaszentgrót!V179</f>
        <v>0</v>
      </c>
      <c r="W184" s="3">
        <f>Zalaszentgrót!W179</f>
        <v>0</v>
      </c>
      <c r="X184" s="3">
        <f>Zalaszentgrót!X179</f>
        <v>0</v>
      </c>
      <c r="Y184" s="3">
        <f>Zalaszentgrót!Y179</f>
        <v>0</v>
      </c>
      <c r="Z184" s="3">
        <f>Zalaszentgrót!Z179</f>
        <v>0</v>
      </c>
      <c r="AA184" s="3">
        <f>Zalaszentgrót!AA179</f>
        <v>0</v>
      </c>
      <c r="AB184" s="3">
        <f>Zalaszentgrót!AB179</f>
        <v>0</v>
      </c>
      <c r="AC184" s="4">
        <f>Zalaszentgrót!AC179</f>
        <v>0</v>
      </c>
    </row>
    <row r="185" spans="1:29" ht="45" x14ac:dyDescent="0.25">
      <c r="A185" s="238">
        <f>Zalaszentgrót!A183</f>
        <v>107</v>
      </c>
      <c r="B185" s="31">
        <f>Zalaszentgrót!B183</f>
        <v>0</v>
      </c>
      <c r="C185" s="75" t="str">
        <f>Zalaszentgrót!C183</f>
        <v>Zalaszentgrót szennyvíztelep</v>
      </c>
      <c r="D185" s="32" t="str">
        <f>Zalaszentgrót!D183</f>
        <v>gépészeti rekonstrukció (1-6)</v>
      </c>
      <c r="E185" s="52" t="str">
        <f>Zalaszentgrót!E183</f>
        <v xml:space="preserve">elhasználódott, mechanikai részek elkoptak. </v>
      </c>
      <c r="F185" s="52" t="str">
        <f>Zalaszentgrót!F183</f>
        <v xml:space="preserve">Mechanikai szennyeződések bejutása a további tisztási egységekbe, súlyos üzemzavarokat okoz </v>
      </c>
      <c r="G185" s="76" t="str">
        <f>Zalaszentgrót!G183</f>
        <v>Biztonságos használat illetve működőképes állapot.</v>
      </c>
      <c r="H185" s="35">
        <f>Zalaszentgrót!H183</f>
        <v>0</v>
      </c>
      <c r="I185" s="113" t="str">
        <f>Zalaszentgrót!I183</f>
        <v>Zalaszentgrót</v>
      </c>
      <c r="J185" s="115">
        <f>Zalaszentgrót!J183</f>
        <v>113100</v>
      </c>
      <c r="K185" s="36">
        <f>Zalaszentgrót!K183</f>
        <v>0</v>
      </c>
      <c r="L185" s="105">
        <f>Zalaszentgrót!L183</f>
        <v>46023</v>
      </c>
      <c r="M185" s="105">
        <f>Zalaszentgrót!M183</f>
        <v>49674</v>
      </c>
      <c r="N185" s="37" t="str">
        <f>Zalaszentgrót!N183</f>
        <v>hosszú</v>
      </c>
      <c r="O185" s="1">
        <f>Zalaszentgrót!O183</f>
        <v>0</v>
      </c>
      <c r="P185" s="2">
        <f>Zalaszentgrót!P183</f>
        <v>0</v>
      </c>
      <c r="Q185" s="2">
        <f>Zalaszentgrót!Q183</f>
        <v>0</v>
      </c>
      <c r="R185" s="2">
        <f>Zalaszentgrót!R183</f>
        <v>0</v>
      </c>
      <c r="S185" s="2">
        <f>Zalaszentgrót!S183</f>
        <v>0</v>
      </c>
      <c r="T185" s="3">
        <f>Zalaszentgrót!T183</f>
        <v>11310</v>
      </c>
      <c r="U185" s="3">
        <f>Zalaszentgrót!U183</f>
        <v>11310</v>
      </c>
      <c r="V185" s="3">
        <f>Zalaszentgrót!V183</f>
        <v>11310</v>
      </c>
      <c r="W185" s="3">
        <f>Zalaszentgrót!W183</f>
        <v>11310</v>
      </c>
      <c r="X185" s="3">
        <f>Zalaszentgrót!X183</f>
        <v>11310</v>
      </c>
      <c r="Y185" s="3">
        <f>Zalaszentgrót!Y183</f>
        <v>11310</v>
      </c>
      <c r="Z185" s="3">
        <f>Zalaszentgrót!Z183</f>
        <v>11310</v>
      </c>
      <c r="AA185" s="3">
        <f>Zalaszentgrót!AA183</f>
        <v>11310</v>
      </c>
      <c r="AB185" s="3">
        <f>Zalaszentgrót!AB183</f>
        <v>11310</v>
      </c>
      <c r="AC185" s="4">
        <f>Zalaszentgrót!AC183</f>
        <v>11310</v>
      </c>
    </row>
    <row r="186" spans="1:29" ht="45" x14ac:dyDescent="0.25">
      <c r="A186" s="238">
        <f>Zalaszentgrót!A180</f>
        <v>145</v>
      </c>
      <c r="B186" s="31">
        <f>Zalaszentgrót!B180</f>
        <v>0</v>
      </c>
      <c r="C186" s="75" t="str">
        <f>Zalaszentgrót!C180</f>
        <v>Zalaszentgrót szennyvíztelep</v>
      </c>
      <c r="D186" s="32" t="str">
        <f>Zalaszentgrót!D180</f>
        <v>Szivattyú felújítás</v>
      </c>
      <c r="E186" s="52" t="str">
        <f>Zalaszentgrót!E180</f>
        <v xml:space="preserve">gyártó által megadott üzemidő lejár, gyakori üzem közbeni hibák, </v>
      </c>
      <c r="F186" s="52" t="str">
        <f>Zalaszentgrót!F180</f>
        <v>a berendezés nem tudja betölteni funkcióját, technológiai paraméterek nem teljesülnek. Határérték túllépés várható</v>
      </c>
      <c r="G186" s="76" t="str">
        <f>Zalaszentgrót!G180</f>
        <v>Biztonságos használat illetve működőképes állapot.</v>
      </c>
      <c r="H186" s="35">
        <f>Zalaszentgrót!H180</f>
        <v>0</v>
      </c>
      <c r="I186" s="113" t="str">
        <f>Zalaszentgrót!I180</f>
        <v>Zalaszentgrót</v>
      </c>
      <c r="J186" s="115">
        <f>Zalaszentgrót!J180</f>
        <v>1000</v>
      </c>
      <c r="K186" s="36">
        <f>Zalaszentgrót!K180</f>
        <v>0</v>
      </c>
      <c r="L186" s="105">
        <f>Zalaszentgrót!L180</f>
        <v>46388</v>
      </c>
      <c r="M186" s="105">
        <f>Zalaszentgrót!M180</f>
        <v>46752</v>
      </c>
      <c r="N186" s="37" t="str">
        <f>Zalaszentgrót!N180</f>
        <v>hosszú</v>
      </c>
      <c r="O186" s="1">
        <f>Zalaszentgrót!O180</f>
        <v>0</v>
      </c>
      <c r="P186" s="2">
        <f>Zalaszentgrót!P180</f>
        <v>0</v>
      </c>
      <c r="Q186" s="2">
        <f>Zalaszentgrót!Q180</f>
        <v>0</v>
      </c>
      <c r="R186" s="2">
        <f>Zalaszentgrót!R180</f>
        <v>0</v>
      </c>
      <c r="S186" s="2">
        <f>Zalaszentgrót!S180</f>
        <v>0</v>
      </c>
      <c r="T186" s="3">
        <f>Zalaszentgrót!T180</f>
        <v>0</v>
      </c>
      <c r="U186" s="3">
        <f>Zalaszentgrót!U180</f>
        <v>1000</v>
      </c>
      <c r="V186" s="3">
        <f>Zalaszentgrót!V180</f>
        <v>0</v>
      </c>
      <c r="W186" s="3">
        <f>Zalaszentgrót!W180</f>
        <v>0</v>
      </c>
      <c r="X186" s="3">
        <f>Zalaszentgrót!X180</f>
        <v>0</v>
      </c>
      <c r="Y186" s="3">
        <f>Zalaszentgrót!Y180</f>
        <v>0</v>
      </c>
      <c r="Z186" s="3">
        <f>Zalaszentgrót!Z180</f>
        <v>0</v>
      </c>
      <c r="AA186" s="3">
        <f>Zalaszentgrót!AA180</f>
        <v>0</v>
      </c>
      <c r="AB186" s="3">
        <f>Zalaszentgrót!AB180</f>
        <v>0</v>
      </c>
      <c r="AC186" s="4">
        <f>Zalaszentgrót!AC180</f>
        <v>0</v>
      </c>
    </row>
    <row r="187" spans="1:29" ht="45" x14ac:dyDescent="0.25">
      <c r="A187" s="238">
        <f>Zalaszentgrót!A181</f>
        <v>151</v>
      </c>
      <c r="B187" s="31">
        <f>Zalaszentgrót!B181</f>
        <v>0</v>
      </c>
      <c r="C187" s="75" t="str">
        <f>Zalaszentgrót!C181</f>
        <v>Zalaszentgrót szennyvíztelep</v>
      </c>
      <c r="D187" s="32" t="str">
        <f>Zalaszentgrót!D181</f>
        <v>Iszapsűrítő rekonstrukció</v>
      </c>
      <c r="E187" s="52" t="str">
        <f>Zalaszentgrót!E181</f>
        <v xml:space="preserve">elhasználódott, mechanikai alkatrészek elkoptak. </v>
      </c>
      <c r="F187" s="52" t="str">
        <f>Zalaszentgrót!F181</f>
        <v>Működése hiányában, határérték túllépés és környezet szennyezés  (iszap elúszás)  várható!</v>
      </c>
      <c r="G187" s="76" t="str">
        <f>Zalaszentgrót!G181</f>
        <v>Biztonságos használat illetve működőképes állapot.</v>
      </c>
      <c r="H187" s="35">
        <f>Zalaszentgrót!H181</f>
        <v>0</v>
      </c>
      <c r="I187" s="113" t="str">
        <f>Zalaszentgrót!I181</f>
        <v>Zalaszentgrót</v>
      </c>
      <c r="J187" s="115">
        <f>Zalaszentgrót!J181</f>
        <v>10000</v>
      </c>
      <c r="K187" s="36">
        <f>Zalaszentgrót!K181</f>
        <v>0</v>
      </c>
      <c r="L187" s="105">
        <f>Zalaszentgrót!L181</f>
        <v>46753</v>
      </c>
      <c r="M187" s="105">
        <f>Zalaszentgrót!M181</f>
        <v>47118</v>
      </c>
      <c r="N187" s="37" t="str">
        <f>Zalaszentgrót!N181</f>
        <v>hosszú</v>
      </c>
      <c r="O187" s="1">
        <f>Zalaszentgrót!O181</f>
        <v>0</v>
      </c>
      <c r="P187" s="2">
        <f>Zalaszentgrót!P181</f>
        <v>0</v>
      </c>
      <c r="Q187" s="2">
        <f>Zalaszentgrót!Q181</f>
        <v>0</v>
      </c>
      <c r="R187" s="2">
        <f>Zalaszentgrót!R181</f>
        <v>0</v>
      </c>
      <c r="S187" s="2">
        <f>Zalaszentgrót!S181</f>
        <v>0</v>
      </c>
      <c r="T187" s="3">
        <f>Zalaszentgrót!T181</f>
        <v>0</v>
      </c>
      <c r="U187" s="3">
        <f>Zalaszentgrót!U181</f>
        <v>0</v>
      </c>
      <c r="V187" s="3">
        <f>Zalaszentgrót!V181</f>
        <v>10000</v>
      </c>
      <c r="W187" s="3">
        <f>Zalaszentgrót!W181</f>
        <v>0</v>
      </c>
      <c r="X187" s="3">
        <f>Zalaszentgrót!X181</f>
        <v>0</v>
      </c>
      <c r="Y187" s="3">
        <f>Zalaszentgrót!Y181</f>
        <v>0</v>
      </c>
      <c r="Z187" s="3">
        <f>Zalaszentgrót!Z181</f>
        <v>0</v>
      </c>
      <c r="AA187" s="3">
        <f>Zalaszentgrót!AA181</f>
        <v>0</v>
      </c>
      <c r="AB187" s="3">
        <f>Zalaszentgrót!AB181</f>
        <v>0</v>
      </c>
      <c r="AC187" s="4">
        <f>Zalaszentgrót!AC181</f>
        <v>0</v>
      </c>
    </row>
    <row r="188" spans="1:29" x14ac:dyDescent="0.25">
      <c r="A188" s="110"/>
      <c r="B188" s="48" t="s">
        <v>3</v>
      </c>
      <c r="C188" s="82"/>
      <c r="D188" s="82"/>
      <c r="E188" s="82"/>
      <c r="F188" s="82"/>
      <c r="G188" s="82"/>
      <c r="H188" s="49"/>
      <c r="I188" s="117"/>
      <c r="J188" s="119"/>
      <c r="K188" s="49"/>
      <c r="L188" s="109"/>
      <c r="M188" s="10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50"/>
    </row>
    <row r="189" spans="1:29" ht="45" x14ac:dyDescent="0.25">
      <c r="A189" s="238">
        <f>Zalaszentgrót!A185</f>
        <v>13</v>
      </c>
      <c r="B189" s="31">
        <f>Zalaszentgrót!B185</f>
        <v>0</v>
      </c>
      <c r="C189" s="75" t="str">
        <f>Zalaszentgrót!C185</f>
        <v>Zalaszentgrót szennyvíztelep</v>
      </c>
      <c r="D189" s="32" t="str">
        <f>Zalaszentgrót!D185</f>
        <v>Transzformátor csere</v>
      </c>
      <c r="E189" s="52" t="str">
        <f>Zalaszentgrót!E185</f>
        <v>Elhasználódott, korszerűtlen energia pazarló állapot.</v>
      </c>
      <c r="F189" s="52" t="str">
        <f>Zalaszentgrót!F185</f>
        <v>Berendezések villamos energia ellátását üzembiztonságát veszélyezteti</v>
      </c>
      <c r="G189" s="76" t="str">
        <f>Zalaszentgrót!G185</f>
        <v>Biztonságos használat illetve működőképes állapot.</v>
      </c>
      <c r="H189" s="35">
        <f>Zalaszentgrót!H185</f>
        <v>0</v>
      </c>
      <c r="I189" s="113" t="str">
        <f>Zalaszentgrót!I185</f>
        <v>Zalaszentgrót</v>
      </c>
      <c r="J189" s="115">
        <f>Zalaszentgrót!J185</f>
        <v>5000</v>
      </c>
      <c r="K189" s="36">
        <f>Zalaszentgrót!K185</f>
        <v>0</v>
      </c>
      <c r="L189" s="105">
        <f>Zalaszentgrót!L185</f>
        <v>44562</v>
      </c>
      <c r="M189" s="105">
        <f>Zalaszentgrót!M185</f>
        <v>44926</v>
      </c>
      <c r="N189" s="37" t="str">
        <f>Zalaszentgrót!N185</f>
        <v>közép</v>
      </c>
      <c r="O189" s="1">
        <f>Zalaszentgrót!O185</f>
        <v>0</v>
      </c>
      <c r="P189" s="2">
        <f>Zalaszentgrót!P185</f>
        <v>5000</v>
      </c>
      <c r="Q189" s="2">
        <f>Zalaszentgrót!Q185</f>
        <v>0</v>
      </c>
      <c r="R189" s="2">
        <f>Zalaszentgrót!R185</f>
        <v>0</v>
      </c>
      <c r="S189" s="2">
        <f>Zalaszentgrót!S185</f>
        <v>0</v>
      </c>
      <c r="T189" s="3">
        <f>Zalaszentgrót!T185</f>
        <v>0</v>
      </c>
      <c r="U189" s="3">
        <f>Zalaszentgrót!U185</f>
        <v>0</v>
      </c>
      <c r="V189" s="3">
        <f>Zalaszentgrót!V185</f>
        <v>0</v>
      </c>
      <c r="W189" s="3">
        <f>Zalaszentgrót!W185</f>
        <v>0</v>
      </c>
      <c r="X189" s="3">
        <f>Zalaszentgrót!X185</f>
        <v>0</v>
      </c>
      <c r="Y189" s="3">
        <f>Zalaszentgrót!Y185</f>
        <v>0</v>
      </c>
      <c r="Z189" s="3">
        <f>Zalaszentgrót!Z185</f>
        <v>0</v>
      </c>
      <c r="AA189" s="3">
        <f>Zalaszentgrót!AA185</f>
        <v>0</v>
      </c>
      <c r="AB189" s="3">
        <f>Zalaszentgrót!AB185</f>
        <v>0</v>
      </c>
      <c r="AC189" s="4">
        <f>Zalaszentgrót!AC185</f>
        <v>0</v>
      </c>
    </row>
    <row r="190" spans="1:29" ht="60" x14ac:dyDescent="0.25">
      <c r="A190" s="238">
        <f>Zalaszentgrót!A186</f>
        <v>14</v>
      </c>
      <c r="B190" s="31">
        <f>Zalaszentgrót!B186</f>
        <v>0</v>
      </c>
      <c r="C190" s="75" t="str">
        <f>Zalaszentgrót!C186</f>
        <v>Zalaszentgrót szennyvíztelepi főátemelő</v>
      </c>
      <c r="D190" s="32" t="str">
        <f>Zalaszentgrót!D186</f>
        <v>Frekvenciaváltó csere</v>
      </c>
      <c r="E190" s="52" t="str">
        <f>Zalaszentgrót!E186</f>
        <v>Az üzemelő viziközmű technológiailag elavult, üzemeltetése, és javítása már nem gazdaságos. Jelenleg a piacon magasabb műszaki tartalmak érhetőek el</v>
      </c>
      <c r="F190" s="52" t="str">
        <f>Zalaszentgrót!F186</f>
        <v>hatékony üzemeltetés</v>
      </c>
      <c r="G190" s="76" t="str">
        <f>Zalaszentgrót!G186</f>
        <v>hatékony, korszerű</v>
      </c>
      <c r="H190" s="35">
        <f>Zalaszentgrót!H186</f>
        <v>0</v>
      </c>
      <c r="I190" s="113" t="str">
        <f>Zalaszentgrót!I186</f>
        <v>Zalaszentgrót</v>
      </c>
      <c r="J190" s="115">
        <f>Zalaszentgrót!J186</f>
        <v>1500</v>
      </c>
      <c r="K190" s="36">
        <f>Zalaszentgrót!K186</f>
        <v>0</v>
      </c>
      <c r="L190" s="105">
        <f>Zalaszentgrót!L186</f>
        <v>44562</v>
      </c>
      <c r="M190" s="105">
        <f>Zalaszentgrót!M186</f>
        <v>44926</v>
      </c>
      <c r="N190" s="37" t="str">
        <f>Zalaszentgrót!N186</f>
        <v>közép</v>
      </c>
      <c r="O190" s="1">
        <f>Zalaszentgrót!O186</f>
        <v>0</v>
      </c>
      <c r="P190" s="2">
        <f>Zalaszentgrót!P186</f>
        <v>1500</v>
      </c>
      <c r="Q190" s="2">
        <f>Zalaszentgrót!Q186</f>
        <v>0</v>
      </c>
      <c r="R190" s="2">
        <f>Zalaszentgrót!R186</f>
        <v>0</v>
      </c>
      <c r="S190" s="2">
        <f>Zalaszentgrót!S186</f>
        <v>0</v>
      </c>
      <c r="T190" s="3">
        <f>Zalaszentgrót!T186</f>
        <v>0</v>
      </c>
      <c r="U190" s="3">
        <f>Zalaszentgrót!U186</f>
        <v>0</v>
      </c>
      <c r="V190" s="3">
        <f>Zalaszentgrót!V186</f>
        <v>0</v>
      </c>
      <c r="W190" s="3">
        <f>Zalaszentgrót!W186</f>
        <v>0</v>
      </c>
      <c r="X190" s="3">
        <f>Zalaszentgrót!X186</f>
        <v>0</v>
      </c>
      <c r="Y190" s="3">
        <f>Zalaszentgrót!Y186</f>
        <v>0</v>
      </c>
      <c r="Z190" s="3">
        <f>Zalaszentgrót!Z186</f>
        <v>0</v>
      </c>
      <c r="AA190" s="3">
        <f>Zalaszentgrót!AA186</f>
        <v>0</v>
      </c>
      <c r="AB190" s="3">
        <f>Zalaszentgrót!AB186</f>
        <v>0</v>
      </c>
      <c r="AC190" s="4">
        <f>Zalaszentgrót!AC186</f>
        <v>0</v>
      </c>
    </row>
    <row r="191" spans="1:29" ht="60" x14ac:dyDescent="0.25">
      <c r="A191" s="238">
        <f>Zalaszentgrót!A187</f>
        <v>15</v>
      </c>
      <c r="B191" s="31">
        <f>Zalaszentgrót!B187</f>
        <v>0</v>
      </c>
      <c r="C191" s="75" t="str">
        <f>Zalaszentgrót!C187</f>
        <v>Zalaszentgrót szennyvíztelep</v>
      </c>
      <c r="D191" s="32" t="str">
        <f>Zalaszentgrót!D187</f>
        <v>villamos és irányítástechnika felújítása</v>
      </c>
      <c r="E191" s="52" t="str">
        <f>Zalaszentgrót!E187</f>
        <v>Az elektromos, irányítástechnikai  szerelvények és vezetékek, műszaki állapota miatt fennáll a meghibásodás veszélye.</v>
      </c>
      <c r="F191" s="52" t="str">
        <f>Zalaszentgrót!F187</f>
        <v>A szennyvízszivattyú elektromos megtáplálása, a folyamatos távfelügyelet biztosítása.</v>
      </c>
      <c r="G191" s="76" t="str">
        <f>Zalaszentgrót!G187</f>
        <v>Az elektromos paramétereihez illeszkedő erős- és gyengeáramú vezérlőszekrény</v>
      </c>
      <c r="H191" s="35">
        <f>Zalaszentgrót!H187</f>
        <v>0</v>
      </c>
      <c r="I191" s="113" t="str">
        <f>Zalaszentgrót!I187</f>
        <v>Zalaszentgrót</v>
      </c>
      <c r="J191" s="115">
        <f>Zalaszentgrót!J187</f>
        <v>2000</v>
      </c>
      <c r="K191" s="36">
        <f>Zalaszentgrót!K187</f>
        <v>0</v>
      </c>
      <c r="L191" s="105">
        <f>Zalaszentgrót!L187</f>
        <v>44562</v>
      </c>
      <c r="M191" s="105">
        <f>Zalaszentgrót!M187</f>
        <v>44926</v>
      </c>
      <c r="N191" s="37" t="str">
        <f>Zalaszentgrót!N187</f>
        <v>közép</v>
      </c>
      <c r="O191" s="1">
        <f>Zalaszentgrót!O187</f>
        <v>0</v>
      </c>
      <c r="P191" s="2">
        <f>Zalaszentgrót!P187</f>
        <v>2000</v>
      </c>
      <c r="Q191" s="2">
        <f>Zalaszentgrót!Q187</f>
        <v>0</v>
      </c>
      <c r="R191" s="2">
        <f>Zalaszentgrót!R187</f>
        <v>0</v>
      </c>
      <c r="S191" s="2">
        <f>Zalaszentgrót!S187</f>
        <v>0</v>
      </c>
      <c r="T191" s="3">
        <f>Zalaszentgrót!T187</f>
        <v>0</v>
      </c>
      <c r="U191" s="3">
        <f>Zalaszentgrót!U187</f>
        <v>0</v>
      </c>
      <c r="V191" s="3">
        <f>Zalaszentgrót!V187</f>
        <v>0</v>
      </c>
      <c r="W191" s="3">
        <f>Zalaszentgrót!W187</f>
        <v>0</v>
      </c>
      <c r="X191" s="3">
        <f>Zalaszentgrót!X187</f>
        <v>0</v>
      </c>
      <c r="Y191" s="3">
        <f>Zalaszentgrót!Y187</f>
        <v>0</v>
      </c>
      <c r="Z191" s="3">
        <f>Zalaszentgrót!Z187</f>
        <v>0</v>
      </c>
      <c r="AA191" s="3">
        <f>Zalaszentgrót!AA187</f>
        <v>0</v>
      </c>
      <c r="AB191" s="3">
        <f>Zalaszentgrót!AB187</f>
        <v>0</v>
      </c>
      <c r="AC191" s="4">
        <f>Zalaszentgrót!AC187</f>
        <v>0</v>
      </c>
    </row>
    <row r="192" spans="1:29" ht="60" x14ac:dyDescent="0.25">
      <c r="A192" s="238">
        <f>Zalaszentgrót!A189</f>
        <v>18</v>
      </c>
      <c r="B192" s="31">
        <f>Zalaszentgrót!B189</f>
        <v>0</v>
      </c>
      <c r="C192" s="75" t="str">
        <f>Zalaszentgrót!C189</f>
        <v>Zalaszentgrót szennyvíztelep</v>
      </c>
      <c r="D192" s="32" t="str">
        <f>Zalaszentgrót!D189</f>
        <v>villamos és irányítástechnika felújítása</v>
      </c>
      <c r="E192" s="52" t="str">
        <f>Zalaszentgrót!E189</f>
        <v>Az elektromos, irányítástechnikai  szerelvények és vezetékek, műszaki állapota miatt fennáll a meghibásodás veszélye.</v>
      </c>
      <c r="F192" s="52" t="str">
        <f>Zalaszentgrót!F189</f>
        <v>A szennyvízszivattyú elektromos megtáplálása, a folyamatos távfelügyelet biztosítása.</v>
      </c>
      <c r="G192" s="76" t="str">
        <f>Zalaszentgrót!G189</f>
        <v>Az elektromos paramétereihez illeszkedő erős- és gyengeáramú vezérlőszekrény</v>
      </c>
      <c r="H192" s="35">
        <f>Zalaszentgrót!H189</f>
        <v>0</v>
      </c>
      <c r="I192" s="113" t="str">
        <f>Zalaszentgrót!I189</f>
        <v>Zalaszentgrót</v>
      </c>
      <c r="J192" s="115">
        <f>Zalaszentgrót!J189</f>
        <v>30043</v>
      </c>
      <c r="K192" s="36">
        <f>Zalaszentgrót!K189</f>
        <v>0</v>
      </c>
      <c r="L192" s="105">
        <f>Zalaszentgrót!L189</f>
        <v>44562</v>
      </c>
      <c r="M192" s="105">
        <f>Zalaszentgrót!M189</f>
        <v>46022</v>
      </c>
      <c r="N192" s="37" t="str">
        <f>Zalaszentgrót!N189</f>
        <v>közép</v>
      </c>
      <c r="O192" s="1">
        <f>Zalaszentgrót!O189</f>
        <v>0</v>
      </c>
      <c r="P192" s="2">
        <f>Zalaszentgrót!P189</f>
        <v>7511</v>
      </c>
      <c r="Q192" s="2">
        <f>Zalaszentgrót!Q189</f>
        <v>7511</v>
      </c>
      <c r="R192" s="2">
        <f>Zalaszentgrót!R189</f>
        <v>7510</v>
      </c>
      <c r="S192" s="2">
        <f>Zalaszentgrót!S189</f>
        <v>7511</v>
      </c>
      <c r="T192" s="3">
        <f>Zalaszentgrót!T189</f>
        <v>0</v>
      </c>
      <c r="U192" s="3">
        <f>Zalaszentgrót!U189</f>
        <v>0</v>
      </c>
      <c r="V192" s="3">
        <f>Zalaszentgrót!V189</f>
        <v>0</v>
      </c>
      <c r="W192" s="3">
        <f>Zalaszentgrót!W189</f>
        <v>0</v>
      </c>
      <c r="X192" s="3">
        <f>Zalaszentgrót!X189</f>
        <v>0</v>
      </c>
      <c r="Y192" s="3">
        <f>Zalaszentgrót!Y189</f>
        <v>0</v>
      </c>
      <c r="Z192" s="3">
        <f>Zalaszentgrót!Z189</f>
        <v>0</v>
      </c>
      <c r="AA192" s="3">
        <f>Zalaszentgrót!AA189</f>
        <v>0</v>
      </c>
      <c r="AB192" s="3">
        <f>Zalaszentgrót!AB189</f>
        <v>0</v>
      </c>
      <c r="AC192" s="4">
        <f>Zalaszentgrót!AC189</f>
        <v>0</v>
      </c>
    </row>
    <row r="193" spans="1:29" ht="60" x14ac:dyDescent="0.25">
      <c r="A193" s="238">
        <f>Zalaszentgrót!A188</f>
        <v>86</v>
      </c>
      <c r="B193" s="31">
        <f>Zalaszentgrót!B188</f>
        <v>0</v>
      </c>
      <c r="C193" s="75" t="str">
        <f>Zalaszentgrót!C188</f>
        <v>Zalaszentgrót szennyvíztelep</v>
      </c>
      <c r="D193" s="32" t="str">
        <f>Zalaszentgrót!D188</f>
        <v>Villamos rekonstrukció és térvilágítás felújítása</v>
      </c>
      <c r="E193" s="52" t="str">
        <f>Zalaszentgrót!E188</f>
        <v>Elhasználódott, korszerűtlen energia pazarló állapot.</v>
      </c>
      <c r="F193" s="52" t="str">
        <f>Zalaszentgrót!F188</f>
        <v>Munkavégzés helyének megvilágítása elégtelen és nem korszerűen szabályozott ezáltal pazarló is.</v>
      </c>
      <c r="G193" s="76" t="str">
        <f>Zalaszentgrót!G188</f>
        <v>Munkavégzés helyének megvilágítása biztonságos munkavégzés, fényszennyezés elkerülése</v>
      </c>
      <c r="H193" s="35">
        <f>Zalaszentgrót!H188</f>
        <v>0</v>
      </c>
      <c r="I193" s="113" t="str">
        <f>Zalaszentgrót!I188</f>
        <v>Zalaszentgrót</v>
      </c>
      <c r="J193" s="115">
        <f>Zalaszentgrót!J188</f>
        <v>7250</v>
      </c>
      <c r="K193" s="36">
        <f>Zalaszentgrót!K188</f>
        <v>0</v>
      </c>
      <c r="L193" s="105">
        <f>Zalaszentgrót!L188</f>
        <v>44927</v>
      </c>
      <c r="M193" s="105">
        <f>Zalaszentgrót!M188</f>
        <v>45291</v>
      </c>
      <c r="N193" s="37" t="str">
        <f>Zalaszentgrót!N188</f>
        <v>közép</v>
      </c>
      <c r="O193" s="1">
        <f>Zalaszentgrót!O188</f>
        <v>0</v>
      </c>
      <c r="P193" s="2">
        <f>Zalaszentgrót!P188</f>
        <v>0</v>
      </c>
      <c r="Q193" s="2">
        <f>Zalaszentgrót!Q188</f>
        <v>7250</v>
      </c>
      <c r="R193" s="2">
        <f>Zalaszentgrót!R188</f>
        <v>0</v>
      </c>
      <c r="S193" s="2">
        <f>Zalaszentgrót!S188</f>
        <v>0</v>
      </c>
      <c r="T193" s="3">
        <f>Zalaszentgrót!T188</f>
        <v>0</v>
      </c>
      <c r="U193" s="3">
        <f>Zalaszentgrót!U188</f>
        <v>0</v>
      </c>
      <c r="V193" s="3">
        <f>Zalaszentgrót!V188</f>
        <v>0</v>
      </c>
      <c r="W193" s="3">
        <f>Zalaszentgrót!W188</f>
        <v>0</v>
      </c>
      <c r="X193" s="3">
        <f>Zalaszentgrót!X188</f>
        <v>0</v>
      </c>
      <c r="Y193" s="3">
        <f>Zalaszentgrót!Y188</f>
        <v>0</v>
      </c>
      <c r="Z193" s="3">
        <f>Zalaszentgrót!Z188</f>
        <v>0</v>
      </c>
      <c r="AA193" s="3">
        <f>Zalaszentgrót!AA188</f>
        <v>0</v>
      </c>
      <c r="AB193" s="3">
        <f>Zalaszentgrót!AB188</f>
        <v>0</v>
      </c>
      <c r="AC193" s="4">
        <f>Zalaszentgrót!AC188</f>
        <v>0</v>
      </c>
    </row>
    <row r="194" spans="1:29" ht="60" x14ac:dyDescent="0.25">
      <c r="A194" s="238">
        <f>Zalaszentgrót!A190</f>
        <v>108</v>
      </c>
      <c r="B194" s="31">
        <f>Zalaszentgrót!B190</f>
        <v>0</v>
      </c>
      <c r="C194" s="75" t="str">
        <f>Zalaszentgrót!C190</f>
        <v>Zalaszentgrót szennyvíztelep</v>
      </c>
      <c r="D194" s="32" t="str">
        <f>Zalaszentgrót!D190</f>
        <v>villamos és irányítástechnika felújítása</v>
      </c>
      <c r="E194" s="52" t="str">
        <f>Zalaszentgrót!E190</f>
        <v>Az elektromos, irányítástechnikai  szerelvények és vezetékek, műszaki állapota miatt fennáll a meghibásodás veszélye.</v>
      </c>
      <c r="F194" s="52" t="str">
        <f>Zalaszentgrót!F190</f>
        <v>A szennyvízszivattyú elektromos megtáplálása, a folyamatos távfelügyelet biztosítása.</v>
      </c>
      <c r="G194" s="76" t="str">
        <f>Zalaszentgrót!G190</f>
        <v>Az elektromos paramétereihez illeszkedő erős- és gyengeáramú vezérlőszekrény</v>
      </c>
      <c r="H194" s="35">
        <f>Zalaszentgrót!H190</f>
        <v>0</v>
      </c>
      <c r="I194" s="113" t="str">
        <f>Zalaszentgrót!I190</f>
        <v>Zalaszentgrót</v>
      </c>
      <c r="J194" s="115">
        <f>Zalaszentgrót!J190</f>
        <v>56550</v>
      </c>
      <c r="K194" s="36">
        <f>Zalaszentgrót!K190</f>
        <v>0</v>
      </c>
      <c r="L194" s="105">
        <f>Zalaszentgrót!L190</f>
        <v>46023</v>
      </c>
      <c r="M194" s="105">
        <f>Zalaszentgrót!M190</f>
        <v>49674</v>
      </c>
      <c r="N194" s="37" t="str">
        <f>Zalaszentgrót!N190</f>
        <v>hosszú</v>
      </c>
      <c r="O194" s="1">
        <f>Zalaszentgrót!O190</f>
        <v>0</v>
      </c>
      <c r="P194" s="2">
        <f>Zalaszentgrót!P190</f>
        <v>0</v>
      </c>
      <c r="Q194" s="2">
        <f>Zalaszentgrót!Q190</f>
        <v>0</v>
      </c>
      <c r="R194" s="2">
        <f>Zalaszentgrót!R190</f>
        <v>0</v>
      </c>
      <c r="S194" s="2">
        <f>Zalaszentgrót!S190</f>
        <v>0</v>
      </c>
      <c r="T194" s="3">
        <f>Zalaszentgrót!T190</f>
        <v>5655</v>
      </c>
      <c r="U194" s="3">
        <f>Zalaszentgrót!U190</f>
        <v>5655</v>
      </c>
      <c r="V194" s="3">
        <f>Zalaszentgrót!V190</f>
        <v>5655</v>
      </c>
      <c r="W194" s="3">
        <f>Zalaszentgrót!W190</f>
        <v>5655</v>
      </c>
      <c r="X194" s="3">
        <f>Zalaszentgrót!X190</f>
        <v>5655</v>
      </c>
      <c r="Y194" s="3">
        <f>Zalaszentgrót!Y190</f>
        <v>5655</v>
      </c>
      <c r="Z194" s="3">
        <f>Zalaszentgrót!Z190</f>
        <v>5655</v>
      </c>
      <c r="AA194" s="3">
        <f>Zalaszentgrót!AA190</f>
        <v>5655</v>
      </c>
      <c r="AB194" s="3">
        <f>Zalaszentgrót!AB190</f>
        <v>5655</v>
      </c>
      <c r="AC194" s="4">
        <f>Zalaszentgrót!AC190</f>
        <v>5655</v>
      </c>
    </row>
    <row r="195" spans="1:29" x14ac:dyDescent="0.25">
      <c r="A195" s="47"/>
      <c r="B195" s="49" t="s">
        <v>9</v>
      </c>
      <c r="C195" s="43"/>
      <c r="D195" s="43"/>
      <c r="E195" s="43"/>
      <c r="F195" s="43"/>
      <c r="G195" s="43"/>
      <c r="H195" s="49"/>
      <c r="I195" s="49"/>
      <c r="J195" s="49"/>
      <c r="K195" s="49"/>
      <c r="L195" s="45"/>
      <c r="M195" s="45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50"/>
    </row>
    <row r="196" spans="1:29" s="63" customFormat="1" x14ac:dyDescent="0.25">
      <c r="A196" s="84"/>
      <c r="B196" s="85" t="s">
        <v>1</v>
      </c>
      <c r="C196" s="83"/>
      <c r="D196" s="83"/>
      <c r="E196" s="83"/>
      <c r="F196" s="83"/>
      <c r="G196" s="83"/>
      <c r="H196" s="86"/>
      <c r="I196" s="86"/>
      <c r="J196" s="86"/>
      <c r="K196" s="86"/>
      <c r="L196" s="87"/>
      <c r="M196" s="87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  <c r="Z196" s="86"/>
      <c r="AA196" s="86"/>
      <c r="AB196" s="86"/>
      <c r="AC196" s="88"/>
    </row>
    <row r="197" spans="1:29" x14ac:dyDescent="0.25">
      <c r="A197" s="59"/>
      <c r="B197" s="31"/>
      <c r="C197" s="60"/>
      <c r="D197" s="60"/>
      <c r="E197" s="60"/>
      <c r="F197" s="60"/>
      <c r="G197" s="60"/>
      <c r="H197" s="35"/>
      <c r="I197" s="35"/>
      <c r="J197" s="35"/>
      <c r="K197" s="35"/>
      <c r="L197" s="61"/>
      <c r="M197" s="61"/>
      <c r="N197" s="72"/>
      <c r="O197" s="1"/>
      <c r="P197" s="2"/>
      <c r="Q197" s="2"/>
      <c r="R197" s="2"/>
      <c r="S197" s="2"/>
      <c r="T197" s="3"/>
      <c r="U197" s="3"/>
      <c r="V197" s="3"/>
      <c r="W197" s="3"/>
      <c r="X197" s="3"/>
      <c r="Y197" s="3"/>
      <c r="Z197" s="3"/>
      <c r="AA197" s="3"/>
      <c r="AB197" s="3"/>
      <c r="AC197" s="4"/>
    </row>
    <row r="198" spans="1:29" s="63" customFormat="1" x14ac:dyDescent="0.25">
      <c r="A198" s="84"/>
      <c r="B198" s="85" t="s">
        <v>2</v>
      </c>
      <c r="C198" s="83"/>
      <c r="D198" s="83"/>
      <c r="E198" s="83"/>
      <c r="F198" s="83"/>
      <c r="G198" s="83"/>
      <c r="H198" s="86"/>
      <c r="I198" s="86"/>
      <c r="J198" s="86"/>
      <c r="K198" s="86"/>
      <c r="L198" s="87"/>
      <c r="M198" s="87"/>
      <c r="N198" s="89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6"/>
      <c r="AA198" s="86"/>
      <c r="AB198" s="86"/>
      <c r="AC198" s="88"/>
    </row>
    <row r="199" spans="1:29" x14ac:dyDescent="0.25">
      <c r="A199" s="59"/>
      <c r="B199" s="31"/>
      <c r="C199" s="60"/>
      <c r="D199" s="60"/>
      <c r="E199" s="60"/>
      <c r="F199" s="60"/>
      <c r="G199" s="60"/>
      <c r="H199" s="35"/>
      <c r="I199" s="35"/>
      <c r="J199" s="35"/>
      <c r="K199" s="35"/>
      <c r="L199" s="61"/>
      <c r="M199" s="61"/>
      <c r="N199" s="72"/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/>
      <c r="Z199" s="3"/>
      <c r="AA199" s="3"/>
      <c r="AB199" s="3"/>
      <c r="AC199" s="4"/>
    </row>
    <row r="200" spans="1:29" s="63" customFormat="1" x14ac:dyDescent="0.25">
      <c r="A200" s="84"/>
      <c r="B200" s="85" t="s">
        <v>3</v>
      </c>
      <c r="C200" s="83"/>
      <c r="D200" s="83"/>
      <c r="E200" s="83"/>
      <c r="F200" s="83"/>
      <c r="G200" s="83"/>
      <c r="H200" s="86"/>
      <c r="I200" s="86"/>
      <c r="J200" s="86"/>
      <c r="K200" s="86"/>
      <c r="L200" s="87"/>
      <c r="M200" s="87"/>
      <c r="N200" s="89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  <c r="AA200" s="86"/>
      <c r="AB200" s="86"/>
      <c r="AC200" s="88"/>
    </row>
    <row r="201" spans="1:29" x14ac:dyDescent="0.25">
      <c r="A201" s="59"/>
      <c r="B201" s="31"/>
      <c r="C201" s="60"/>
      <c r="D201" s="60"/>
      <c r="E201" s="60"/>
      <c r="F201" s="60"/>
      <c r="G201" s="60"/>
      <c r="H201" s="35"/>
      <c r="I201" s="35"/>
      <c r="J201" s="35"/>
      <c r="K201" s="35"/>
      <c r="L201" s="61"/>
      <c r="M201" s="61"/>
      <c r="N201" s="72"/>
      <c r="O201" s="1"/>
      <c r="P201" s="2"/>
      <c r="Q201" s="2"/>
      <c r="R201" s="2"/>
      <c r="S201" s="2"/>
      <c r="T201" s="3"/>
      <c r="U201" s="3"/>
      <c r="V201" s="3"/>
      <c r="W201" s="3"/>
      <c r="X201" s="3"/>
      <c r="Y201" s="3"/>
      <c r="Z201" s="3"/>
      <c r="AA201" s="3"/>
      <c r="AB201" s="3"/>
      <c r="AC201" s="4"/>
    </row>
    <row r="202" spans="1:29" x14ac:dyDescent="0.25">
      <c r="A202" s="47"/>
      <c r="B202" s="49" t="s">
        <v>10</v>
      </c>
      <c r="C202" s="43"/>
      <c r="D202" s="43"/>
      <c r="E202" s="43"/>
      <c r="F202" s="43"/>
      <c r="G202" s="43"/>
      <c r="H202" s="49"/>
      <c r="I202" s="49"/>
      <c r="J202" s="49"/>
      <c r="K202" s="49"/>
      <c r="L202" s="45"/>
      <c r="M202" s="45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50"/>
    </row>
    <row r="203" spans="1:29" s="63" customFormat="1" x14ac:dyDescent="0.25">
      <c r="A203" s="84"/>
      <c r="B203" s="85" t="s">
        <v>1</v>
      </c>
      <c r="C203" s="83"/>
      <c r="D203" s="83"/>
      <c r="E203" s="83"/>
      <c r="F203" s="83"/>
      <c r="G203" s="83"/>
      <c r="H203" s="86"/>
      <c r="I203" s="86"/>
      <c r="J203" s="86"/>
      <c r="K203" s="86"/>
      <c r="L203" s="87"/>
      <c r="M203" s="87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6"/>
      <c r="AA203" s="86"/>
      <c r="AB203" s="86"/>
      <c r="AC203" s="88"/>
    </row>
    <row r="204" spans="1:29" x14ac:dyDescent="0.25">
      <c r="A204" s="59"/>
      <c r="B204" s="31"/>
      <c r="C204" s="60"/>
      <c r="D204" s="60"/>
      <c r="E204" s="60"/>
      <c r="F204" s="60"/>
      <c r="G204" s="60"/>
      <c r="H204" s="35"/>
      <c r="I204" s="35"/>
      <c r="J204" s="35"/>
      <c r="K204" s="35"/>
      <c r="L204" s="61"/>
      <c r="M204" s="61"/>
      <c r="N204" s="72"/>
      <c r="O204" s="1"/>
      <c r="P204" s="2"/>
      <c r="Q204" s="2"/>
      <c r="R204" s="2"/>
      <c r="S204" s="2"/>
      <c r="T204" s="3"/>
      <c r="U204" s="3"/>
      <c r="V204" s="3"/>
      <c r="W204" s="3"/>
      <c r="X204" s="3"/>
      <c r="Y204" s="3"/>
      <c r="Z204" s="3"/>
      <c r="AA204" s="3"/>
      <c r="AB204" s="3"/>
      <c r="AC204" s="4"/>
    </row>
    <row r="205" spans="1:29" s="63" customFormat="1" x14ac:dyDescent="0.25">
      <c r="A205" s="84"/>
      <c r="B205" s="85" t="s">
        <v>2</v>
      </c>
      <c r="C205" s="83"/>
      <c r="D205" s="83"/>
      <c r="E205" s="83"/>
      <c r="F205" s="83"/>
      <c r="G205" s="83"/>
      <c r="H205" s="86"/>
      <c r="I205" s="86"/>
      <c r="J205" s="86"/>
      <c r="K205" s="86"/>
      <c r="L205" s="87"/>
      <c r="M205" s="87"/>
      <c r="N205" s="89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6"/>
      <c r="AA205" s="86"/>
      <c r="AB205" s="86"/>
      <c r="AC205" s="88"/>
    </row>
    <row r="206" spans="1:29" x14ac:dyDescent="0.25">
      <c r="A206" s="59"/>
      <c r="B206" s="31"/>
      <c r="C206" s="60"/>
      <c r="D206" s="60"/>
      <c r="E206" s="60"/>
      <c r="F206" s="60"/>
      <c r="G206" s="60"/>
      <c r="H206" s="35"/>
      <c r="I206" s="35"/>
      <c r="J206" s="35"/>
      <c r="K206" s="35"/>
      <c r="L206" s="61"/>
      <c r="M206" s="61"/>
      <c r="N206" s="72"/>
      <c r="O206" s="1"/>
      <c r="P206" s="2"/>
      <c r="Q206" s="2"/>
      <c r="R206" s="2"/>
      <c r="S206" s="2"/>
      <c r="T206" s="3"/>
      <c r="U206" s="3"/>
      <c r="V206" s="3"/>
      <c r="W206" s="3"/>
      <c r="X206" s="3"/>
      <c r="Y206" s="3"/>
      <c r="Z206" s="3"/>
      <c r="AA206" s="3"/>
      <c r="AB206" s="3"/>
      <c r="AC206" s="4"/>
    </row>
    <row r="207" spans="1:29" s="63" customFormat="1" x14ac:dyDescent="0.25">
      <c r="A207" s="84"/>
      <c r="B207" s="85" t="s">
        <v>3</v>
      </c>
      <c r="C207" s="83"/>
      <c r="D207" s="83"/>
      <c r="E207" s="83"/>
      <c r="F207" s="83"/>
      <c r="G207" s="83"/>
      <c r="H207" s="86"/>
      <c r="I207" s="86"/>
      <c r="J207" s="86"/>
      <c r="K207" s="86"/>
      <c r="L207" s="87"/>
      <c r="M207" s="87"/>
      <c r="N207" s="89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  <c r="AA207" s="86"/>
      <c r="AB207" s="86"/>
      <c r="AC207" s="88"/>
    </row>
    <row r="208" spans="1:29" x14ac:dyDescent="0.25">
      <c r="A208" s="59"/>
      <c r="B208" s="31"/>
      <c r="C208" s="60"/>
      <c r="D208" s="60"/>
      <c r="E208" s="60"/>
      <c r="F208" s="60"/>
      <c r="G208" s="60"/>
      <c r="H208" s="35"/>
      <c r="I208" s="35"/>
      <c r="J208" s="72"/>
      <c r="K208" s="72"/>
      <c r="L208" s="90"/>
      <c r="M208" s="90"/>
      <c r="N208" s="72"/>
      <c r="O208" s="1"/>
      <c r="P208" s="2"/>
      <c r="Q208" s="2"/>
      <c r="R208" s="2"/>
      <c r="S208" s="2"/>
      <c r="T208" s="3"/>
      <c r="U208" s="3"/>
      <c r="V208" s="3"/>
      <c r="W208" s="3"/>
      <c r="X208" s="3"/>
      <c r="Y208" s="3"/>
      <c r="Z208" s="3"/>
      <c r="AA208" s="3"/>
      <c r="AB208" s="3"/>
      <c r="AC208" s="4"/>
    </row>
    <row r="209" spans="1:29" x14ac:dyDescent="0.25">
      <c r="A209" s="47"/>
      <c r="B209" s="49" t="s">
        <v>11</v>
      </c>
      <c r="C209" s="43"/>
      <c r="D209" s="43"/>
      <c r="E209" s="43"/>
      <c r="F209" s="43"/>
      <c r="G209" s="43"/>
      <c r="H209" s="49"/>
      <c r="I209" s="49"/>
      <c r="J209" s="91"/>
      <c r="K209" s="91"/>
      <c r="L209" s="92"/>
      <c r="M209" s="92"/>
      <c r="N209" s="91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  <c r="AC209" s="50"/>
    </row>
    <row r="210" spans="1:29" s="63" customFormat="1" x14ac:dyDescent="0.25">
      <c r="A210" s="84"/>
      <c r="B210" s="85" t="s">
        <v>1</v>
      </c>
      <c r="C210" s="83"/>
      <c r="D210" s="83"/>
      <c r="E210" s="83"/>
      <c r="F210" s="83"/>
      <c r="G210" s="83"/>
      <c r="H210" s="86"/>
      <c r="I210" s="86"/>
      <c r="J210" s="89"/>
      <c r="K210" s="89"/>
      <c r="L210" s="93"/>
      <c r="M210" s="93"/>
      <c r="N210" s="89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6"/>
      <c r="AA210" s="86"/>
      <c r="AB210" s="86"/>
      <c r="AC210" s="88"/>
    </row>
    <row r="211" spans="1:29" x14ac:dyDescent="0.25">
      <c r="A211" s="59"/>
      <c r="B211" s="31"/>
      <c r="C211" s="60"/>
      <c r="D211" s="60"/>
      <c r="E211" s="60"/>
      <c r="F211" s="60"/>
      <c r="G211" s="60"/>
      <c r="H211" s="35"/>
      <c r="I211" s="35"/>
      <c r="J211" s="72"/>
      <c r="K211" s="72"/>
      <c r="L211" s="90"/>
      <c r="M211" s="90"/>
      <c r="N211" s="72"/>
      <c r="O211" s="1"/>
      <c r="P211" s="2"/>
      <c r="Q211" s="2"/>
      <c r="R211" s="2"/>
      <c r="S211" s="2"/>
      <c r="T211" s="3"/>
      <c r="U211" s="3"/>
      <c r="V211" s="3"/>
      <c r="W211" s="3"/>
      <c r="X211" s="3"/>
      <c r="Y211" s="3"/>
      <c r="Z211" s="3"/>
      <c r="AA211" s="3"/>
      <c r="AB211" s="3"/>
      <c r="AC211" s="4"/>
    </row>
    <row r="212" spans="1:29" s="63" customFormat="1" x14ac:dyDescent="0.25">
      <c r="A212" s="84"/>
      <c r="B212" s="85" t="s">
        <v>2</v>
      </c>
      <c r="C212" s="83"/>
      <c r="D212" s="83"/>
      <c r="E212" s="83"/>
      <c r="F212" s="83"/>
      <c r="G212" s="83"/>
      <c r="H212" s="86"/>
      <c r="I212" s="86"/>
      <c r="J212" s="89"/>
      <c r="K212" s="89"/>
      <c r="L212" s="93"/>
      <c r="M212" s="93"/>
      <c r="N212" s="89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  <c r="Z212" s="86"/>
      <c r="AA212" s="86"/>
      <c r="AB212" s="86"/>
      <c r="AC212" s="88"/>
    </row>
    <row r="213" spans="1:29" x14ac:dyDescent="0.25">
      <c r="A213" s="59"/>
      <c r="B213" s="31"/>
      <c r="C213" s="60"/>
      <c r="D213" s="60"/>
      <c r="E213" s="60"/>
      <c r="F213" s="60"/>
      <c r="G213" s="60"/>
      <c r="H213" s="35"/>
      <c r="I213" s="35"/>
      <c r="J213" s="72"/>
      <c r="K213" s="72"/>
      <c r="L213" s="90"/>
      <c r="M213" s="90"/>
      <c r="N213" s="72"/>
      <c r="O213" s="1"/>
      <c r="P213" s="2"/>
      <c r="Q213" s="2"/>
      <c r="R213" s="2"/>
      <c r="S213" s="2"/>
      <c r="T213" s="3"/>
      <c r="U213" s="3"/>
      <c r="V213" s="3"/>
      <c r="W213" s="3"/>
      <c r="X213" s="3"/>
      <c r="Y213" s="3"/>
      <c r="Z213" s="3"/>
      <c r="AA213" s="3"/>
      <c r="AB213" s="3"/>
      <c r="AC213" s="4"/>
    </row>
    <row r="214" spans="1:29" s="63" customFormat="1" x14ac:dyDescent="0.25">
      <c r="A214" s="84"/>
      <c r="B214" s="85" t="s">
        <v>3</v>
      </c>
      <c r="C214" s="83"/>
      <c r="D214" s="83"/>
      <c r="E214" s="83"/>
      <c r="F214" s="83"/>
      <c r="G214" s="83"/>
      <c r="H214" s="86"/>
      <c r="I214" s="86"/>
      <c r="J214" s="89"/>
      <c r="K214" s="89"/>
      <c r="L214" s="93"/>
      <c r="M214" s="93"/>
      <c r="N214" s="89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6"/>
      <c r="AA214" s="86"/>
      <c r="AB214" s="86"/>
      <c r="AC214" s="88"/>
    </row>
    <row r="215" spans="1:29" ht="15.75" thickBot="1" x14ac:dyDescent="0.3">
      <c r="A215" s="59"/>
      <c r="B215" s="31"/>
      <c r="C215" s="60"/>
      <c r="D215" s="60"/>
      <c r="E215" s="60"/>
      <c r="F215" s="60"/>
      <c r="G215" s="60"/>
      <c r="H215" s="35"/>
      <c r="I215" s="35"/>
      <c r="J215" s="72"/>
      <c r="K215" s="72"/>
      <c r="L215" s="90"/>
      <c r="M215" s="90"/>
      <c r="N215" s="72"/>
      <c r="O215" s="1"/>
      <c r="P215" s="2"/>
      <c r="Q215" s="2"/>
      <c r="R215" s="2"/>
      <c r="S215" s="2"/>
      <c r="T215" s="3"/>
      <c r="U215" s="3"/>
      <c r="V215" s="3"/>
      <c r="W215" s="3"/>
      <c r="X215" s="3"/>
      <c r="Y215" s="3"/>
      <c r="Z215" s="3"/>
      <c r="AA215" s="3"/>
      <c r="AB215" s="3"/>
      <c r="AC215" s="17"/>
    </row>
    <row r="216" spans="1:29" s="97" customFormat="1" ht="15.75" thickBot="1" x14ac:dyDescent="0.3">
      <c r="A216" s="94"/>
      <c r="B216" s="95" t="s">
        <v>0</v>
      </c>
      <c r="C216" s="95"/>
      <c r="D216" s="95"/>
      <c r="E216" s="95"/>
      <c r="F216" s="95"/>
      <c r="G216" s="95"/>
      <c r="H216" s="95"/>
      <c r="I216" s="95"/>
      <c r="J216" s="95">
        <f>SUM(J166:J215)</f>
        <v>524525</v>
      </c>
      <c r="K216" s="95">
        <f>C220+C221</f>
        <v>20884</v>
      </c>
      <c r="L216" s="95"/>
      <c r="M216" s="95"/>
      <c r="N216" s="96"/>
      <c r="O216" s="13">
        <f t="shared" ref="O216:AC216" si="0">SUM(O12:O215)</f>
        <v>18563</v>
      </c>
      <c r="P216" s="179">
        <f t="shared" si="0"/>
        <v>252034.05</v>
      </c>
      <c r="Q216" s="179">
        <f t="shared" si="0"/>
        <v>149353.04999999999</v>
      </c>
      <c r="R216" s="179">
        <f t="shared" si="0"/>
        <v>141354.04999999999</v>
      </c>
      <c r="S216" s="179">
        <f t="shared" si="0"/>
        <v>155965.04999999999</v>
      </c>
      <c r="T216" s="26">
        <f t="shared" si="0"/>
        <v>66876.05</v>
      </c>
      <c r="U216" s="26">
        <f t="shared" si="0"/>
        <v>65431.05</v>
      </c>
      <c r="V216" s="26">
        <f t="shared" si="0"/>
        <v>80523.05</v>
      </c>
      <c r="W216" s="26">
        <f t="shared" si="0"/>
        <v>69138.05</v>
      </c>
      <c r="X216" s="26">
        <f t="shared" si="0"/>
        <v>70876.05</v>
      </c>
      <c r="Y216" s="26">
        <f t="shared" si="0"/>
        <v>70742.05</v>
      </c>
      <c r="Z216" s="26">
        <f t="shared" si="0"/>
        <v>60437.05</v>
      </c>
      <c r="AA216" s="26">
        <f t="shared" si="0"/>
        <v>58476.05</v>
      </c>
      <c r="AB216" s="26">
        <f t="shared" si="0"/>
        <v>56432.05</v>
      </c>
      <c r="AC216" s="104">
        <f t="shared" si="0"/>
        <v>56432.05</v>
      </c>
    </row>
    <row r="217" spans="1:29" ht="15.75" x14ac:dyDescent="0.25">
      <c r="K217" s="98" t="s">
        <v>216</v>
      </c>
    </row>
    <row r="218" spans="1:29" s="28" customFormat="1" ht="15.75" x14ac:dyDescent="0.25">
      <c r="K218" s="99"/>
    </row>
    <row r="219" spans="1:29" s="28" customFormat="1" ht="34.5" customHeight="1" x14ac:dyDescent="0.25">
      <c r="A219" s="5"/>
      <c r="B219" s="6" t="s">
        <v>212</v>
      </c>
      <c r="C219" s="6" t="s">
        <v>56</v>
      </c>
      <c r="D219" s="185" t="s">
        <v>213</v>
      </c>
      <c r="K219" s="99"/>
    </row>
    <row r="220" spans="1:29" s="28" customFormat="1" ht="15.75" x14ac:dyDescent="0.25">
      <c r="A220" s="7" t="s">
        <v>57</v>
      </c>
      <c r="B220" s="236">
        <f>Batyk!B137+Pakod!B137+Zalabér!B136+Zalaszentgrót!B216+Zalavég!B138</f>
        <v>18563</v>
      </c>
      <c r="C220" s="8">
        <f>Batyk!C137+Pakod!C137+Zalabér!C136+Zalaszentgrót!C216+Zalavég!C138</f>
        <v>17587</v>
      </c>
      <c r="D220" s="185" t="s">
        <v>217</v>
      </c>
      <c r="K220" s="99"/>
    </row>
    <row r="221" spans="1:29" s="28" customFormat="1" ht="15.75" x14ac:dyDescent="0.25">
      <c r="A221" s="7" t="s">
        <v>57</v>
      </c>
      <c r="B221" s="237"/>
      <c r="C221" s="8">
        <f>Zalaszentgrót!C217</f>
        <v>3297</v>
      </c>
      <c r="D221" s="8" t="str">
        <f>Zalaszentgrót!D217</f>
        <v>KPA</v>
      </c>
      <c r="K221" s="99"/>
    </row>
    <row r="222" spans="1:29" s="28" customFormat="1" ht="15.75" x14ac:dyDescent="0.25">
      <c r="A222" s="7" t="s">
        <v>58</v>
      </c>
      <c r="B222" s="8">
        <f>Batyk!B138+Pakod!B138+Zalabér!B137+Zalaszentgrót!B218+Zalavég!B139</f>
        <v>701440.20000000007</v>
      </c>
      <c r="C222" s="8">
        <f>Batyk!C138+Pakod!C138+Zalabér!C137+Zalaszentgrót!C218+Zalavég!C139</f>
        <v>70348</v>
      </c>
      <c r="D222" s="185" t="s">
        <v>218</v>
      </c>
      <c r="K222" s="99"/>
    </row>
    <row r="223" spans="1:29" s="28" customFormat="1" ht="15.75" thickBot="1" x14ac:dyDescent="0.3">
      <c r="A223" s="9" t="s">
        <v>59</v>
      </c>
      <c r="B223" s="10">
        <f>Batyk!B139+Pakod!B139+Zalabér!B138+Zalaszentgrót!B219+Zalavég!B140</f>
        <v>643463.5</v>
      </c>
      <c r="C223" s="10">
        <f>Batyk!C139+Pakod!C139+Zalabér!C138+Zalaszentgrót!C219+Zalavég!C140</f>
        <v>175870</v>
      </c>
      <c r="D223" s="186" t="s">
        <v>219</v>
      </c>
    </row>
    <row r="224" spans="1:29" s="28" customFormat="1" x14ac:dyDescent="0.25">
      <c r="A224" s="11"/>
      <c r="B224" s="12"/>
      <c r="C224" s="12"/>
    </row>
    <row r="227" spans="2:2" x14ac:dyDescent="0.25">
      <c r="B227" s="100" t="s">
        <v>16</v>
      </c>
    </row>
    <row r="228" spans="2:2" ht="60" x14ac:dyDescent="0.25">
      <c r="B228" s="101" t="s">
        <v>15</v>
      </c>
    </row>
    <row r="229" spans="2:2" ht="45" x14ac:dyDescent="0.25">
      <c r="B229" s="101" t="s">
        <v>19</v>
      </c>
    </row>
    <row r="230" spans="2:2" ht="45" x14ac:dyDescent="0.25">
      <c r="B230" s="101" t="s">
        <v>17</v>
      </c>
    </row>
    <row r="231" spans="2:2" ht="30" x14ac:dyDescent="0.25">
      <c r="B231" s="101" t="s">
        <v>18</v>
      </c>
    </row>
    <row r="233" spans="2:2" x14ac:dyDescent="0.25">
      <c r="B233" s="102" t="s">
        <v>190</v>
      </c>
    </row>
    <row r="234" spans="2:2" x14ac:dyDescent="0.25">
      <c r="B234" s="27" t="s">
        <v>24</v>
      </c>
    </row>
    <row r="235" spans="2:2" x14ac:dyDescent="0.25">
      <c r="B235" s="27" t="s">
        <v>25</v>
      </c>
    </row>
    <row r="236" spans="2:2" x14ac:dyDescent="0.25">
      <c r="B236" s="27" t="s">
        <v>26</v>
      </c>
    </row>
    <row r="237" spans="2:2" x14ac:dyDescent="0.25">
      <c r="B237" s="27" t="s">
        <v>27</v>
      </c>
    </row>
    <row r="238" spans="2:2" x14ac:dyDescent="0.25">
      <c r="B238" s="27" t="s">
        <v>28</v>
      </c>
    </row>
    <row r="239" spans="2:2" x14ac:dyDescent="0.25">
      <c r="B239" s="27" t="s">
        <v>29</v>
      </c>
    </row>
    <row r="241" spans="2:2" x14ac:dyDescent="0.25">
      <c r="B241" s="102" t="s">
        <v>191</v>
      </c>
    </row>
    <row r="242" spans="2:2" x14ac:dyDescent="0.25">
      <c r="B242" s="27" t="s">
        <v>21</v>
      </c>
    </row>
    <row r="243" spans="2:2" x14ac:dyDescent="0.25">
      <c r="B243" s="27" t="s">
        <v>22</v>
      </c>
    </row>
    <row r="244" spans="2:2" x14ac:dyDescent="0.25">
      <c r="B244" s="27" t="s">
        <v>23</v>
      </c>
    </row>
  </sheetData>
  <mergeCells count="49">
    <mergeCell ref="N10:N11"/>
    <mergeCell ref="O10:O11"/>
    <mergeCell ref="T10:T11"/>
    <mergeCell ref="Z10:Z11"/>
    <mergeCell ref="V10:V11"/>
    <mergeCell ref="W10:W11"/>
    <mergeCell ref="X10:X11"/>
    <mergeCell ref="Y10:Y11"/>
    <mergeCell ref="R10:R11"/>
    <mergeCell ref="S10:S11"/>
    <mergeCell ref="O9:AC9"/>
    <mergeCell ref="A4:J4"/>
    <mergeCell ref="K4:Q4"/>
    <mergeCell ref="R4:AC4"/>
    <mergeCell ref="A5:J5"/>
    <mergeCell ref="K5:Q5"/>
    <mergeCell ref="R5:AC5"/>
    <mergeCell ref="H9:H11"/>
    <mergeCell ref="U10:U11"/>
    <mergeCell ref="E10:E11"/>
    <mergeCell ref="F10:F11"/>
    <mergeCell ref="G10:G11"/>
    <mergeCell ref="J10:J11"/>
    <mergeCell ref="AC10:AC11"/>
    <mergeCell ref="AA10:AA11"/>
    <mergeCell ref="P10:P11"/>
    <mergeCell ref="B9:D10"/>
    <mergeCell ref="E9:G9"/>
    <mergeCell ref="I9:I11"/>
    <mergeCell ref="K9:K11"/>
    <mergeCell ref="L9:M9"/>
    <mergeCell ref="L10:L11"/>
    <mergeCell ref="M10:M11"/>
    <mergeCell ref="B220:B221"/>
    <mergeCell ref="A1:AC1"/>
    <mergeCell ref="A2:AC2"/>
    <mergeCell ref="A3:J3"/>
    <mergeCell ref="K3:Q3"/>
    <mergeCell ref="R3:AC3"/>
    <mergeCell ref="A6:J6"/>
    <mergeCell ref="K6:Q6"/>
    <mergeCell ref="Q10:Q11"/>
    <mergeCell ref="R6:AC6"/>
    <mergeCell ref="AB10:AB11"/>
    <mergeCell ref="A7:J7"/>
    <mergeCell ref="K7:Q7"/>
    <mergeCell ref="R7:AC7"/>
    <mergeCell ref="A8:AC8"/>
    <mergeCell ref="A9:A11"/>
  </mergeCells>
  <pageMargins left="0.70866141732283472" right="0.70866141732283472" top="0.74803149606299213" bottom="0.74803149606299213" header="0.31496062992125984" footer="0.31496062992125984"/>
  <pageSetup paperSize="8" scale="3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Batyk</vt:lpstr>
      <vt:lpstr>Pakod</vt:lpstr>
      <vt:lpstr>Zalabér</vt:lpstr>
      <vt:lpstr>Zalaszentgrót</vt:lpstr>
      <vt:lpstr>Zalavég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Borsuk Mária</cp:lastModifiedBy>
  <cp:lastPrinted>2016-07-29T10:07:03Z</cp:lastPrinted>
  <dcterms:created xsi:type="dcterms:W3CDTF">2014-07-08T06:33:44Z</dcterms:created>
  <dcterms:modified xsi:type="dcterms:W3CDTF">2020-07-06T13:27:01Z</dcterms:modified>
  <cp:category>települések</cp:category>
</cp:coreProperties>
</file>