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3\Desktop\.. sz. np. 2021. évi költségvetés\előterjesztés és mellékletei\"/>
    </mc:Choice>
  </mc:AlternateContent>
  <xr:revisionPtr revIDLastSave="0" documentId="13_ncr:1_{5176F15E-30A7-4341-9E68-AC696170691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karbantartás" sheetId="1" r:id="rId1"/>
  </sheets>
  <definedNames>
    <definedName name="_xlnm.Print_Area" localSheetId="0">karbantartás!$A$1:$E$58</definedName>
  </definedNames>
  <calcPr calcId="181029"/>
</workbook>
</file>

<file path=xl/calcChain.xml><?xml version="1.0" encoding="utf-8"?>
<calcChain xmlns="http://schemas.openxmlformats.org/spreadsheetml/2006/main">
  <c r="E52" i="1" l="1"/>
  <c r="E15" i="1" l="1"/>
  <c r="E50" i="1" l="1"/>
  <c r="E51" i="1"/>
  <c r="E23" i="1"/>
  <c r="E38" i="1" l="1"/>
  <c r="E39" i="1"/>
  <c r="E22" i="1" l="1"/>
  <c r="E21" i="1"/>
  <c r="E18" i="1"/>
  <c r="E17" i="1"/>
  <c r="E41" i="1"/>
  <c r="E42" i="1"/>
  <c r="E43" i="1"/>
  <c r="E46" i="1"/>
  <c r="E12" i="1" l="1"/>
  <c r="D19" i="1" l="1"/>
  <c r="C19" i="1"/>
  <c r="D25" i="1"/>
  <c r="C25" i="1"/>
  <c r="C14" i="1"/>
  <c r="D14" i="1"/>
  <c r="E13" i="1"/>
  <c r="E24" i="1"/>
  <c r="C26" i="1" l="1"/>
  <c r="E47" i="1"/>
  <c r="D35" i="1" l="1"/>
  <c r="C35" i="1"/>
  <c r="D26" i="1" l="1"/>
  <c r="E16" i="1"/>
  <c r="E11" i="1"/>
  <c r="E45" i="1"/>
  <c r="E44" i="1"/>
  <c r="E31" i="1"/>
  <c r="D56" i="1"/>
  <c r="C56" i="1"/>
  <c r="D48" i="1"/>
  <c r="C48" i="1"/>
  <c r="E34" i="1"/>
  <c r="E20" i="1"/>
  <c r="E9" i="1"/>
  <c r="E10" i="1"/>
  <c r="E8" i="1"/>
  <c r="E53" i="1"/>
  <c r="E54" i="1"/>
  <c r="E55" i="1"/>
  <c r="E40" i="1"/>
  <c r="E37" i="1"/>
  <c r="E29" i="1"/>
  <c r="E30" i="1"/>
  <c r="E32" i="1"/>
  <c r="E33" i="1"/>
  <c r="E28" i="1"/>
  <c r="E14" i="1" l="1"/>
  <c r="C57" i="1"/>
  <c r="C58" i="1" s="1"/>
  <c r="E19" i="1"/>
  <c r="E35" i="1"/>
  <c r="E25" i="1"/>
  <c r="E48" i="1"/>
  <c r="D57" i="1"/>
  <c r="E56" i="1"/>
  <c r="E26" i="1" l="1"/>
  <c r="E57" i="1"/>
  <c r="D58" i="1"/>
  <c r="E58" i="1" l="1"/>
</calcChain>
</file>

<file path=xl/sharedStrings.xml><?xml version="1.0" encoding="utf-8"?>
<sst xmlns="http://schemas.openxmlformats.org/spreadsheetml/2006/main" count="65" uniqueCount="60">
  <si>
    <t>Karbantartások</t>
  </si>
  <si>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</si>
  <si>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</si>
  <si>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</si>
  <si>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</si>
  <si>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</si>
  <si>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</si>
  <si>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</si>
  <si>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</si>
  <si>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Zalaszentgrót Város Önkormányzata</t>
  </si>
  <si>
    <t>Város-gazdálkodás</t>
  </si>
  <si>
    <t>Csapadékvíz elvezetés karbantartása</t>
  </si>
  <si>
    <t>Hótolás, síkosság mentesítés</t>
  </si>
  <si>
    <t>Kresz táblák pótlása, útburkolati jelek felfestése</t>
  </si>
  <si>
    <t>Buszöblök, megállóhelyek karbantartása</t>
  </si>
  <si>
    <t>Saját v. bérelt ingatlan</t>
  </si>
  <si>
    <t>Önkormányzat mindösszesen:</t>
  </si>
  <si>
    <t>Hivatal épületének karbantartása</t>
  </si>
  <si>
    <t>Városi Könyvtár és Művelődési- Felnőttképzési Központ</t>
  </si>
  <si>
    <t>Városi Önkormányzat Egészségügyi Központja</t>
  </si>
  <si>
    <t xml:space="preserve">Mezőgazdasági utak karbantartása </t>
  </si>
  <si>
    <t>Önkormányzati ingatlanok karbantartása, állagmegóvása</t>
  </si>
  <si>
    <t>Önkormányzati lakások karbantartása, állagmegóvása</t>
  </si>
  <si>
    <t>Temető karbantartási munkái</t>
  </si>
  <si>
    <t>Batthyány és Ady úti óvoda</t>
  </si>
  <si>
    <t>Gépek, eszközök karbantartása</t>
  </si>
  <si>
    <t>Belvárosi utak kátyúzása, karbantartása</t>
  </si>
  <si>
    <t>Tuskómarás, fakivágás</t>
  </si>
  <si>
    <t>Étellift karbantartása (Batthyány u.)</t>
  </si>
  <si>
    <t>EÜ gépek kötelező karbantartása</t>
  </si>
  <si>
    <t xml:space="preserve">Faültetés, virágosítás </t>
  </si>
  <si>
    <t>Zalaszentgróti Napközi Otthonos Óvoda-Bölcsőde</t>
  </si>
  <si>
    <t>Játszóterek karbantartása</t>
  </si>
  <si>
    <t>Szennyvízcsatorna (védőnői rész dugulás)</t>
  </si>
  <si>
    <t>Belső csapadékcsatornák feltárása, javítása</t>
  </si>
  <si>
    <t>Közútak, hidak, átereszek karbantartása</t>
  </si>
  <si>
    <t xml:space="preserve"> 2021. év</t>
  </si>
  <si>
    <t>Bútorjavítás, burkolatcsere (Batthyány u.)</t>
  </si>
  <si>
    <t>Előtér-lépcsőház festése (Batthyány u.)</t>
  </si>
  <si>
    <t>Festés (Öltöző, logopédia) (Ady u.)</t>
  </si>
  <si>
    <t>VMK és Corvinus közötti vízelvezetés javítása</t>
  </si>
  <si>
    <t>Széchenyi u. vízelvezető árok javítása</t>
  </si>
  <si>
    <t>Felsőaranyodi u. alsó rácsos vízelvezető kialak.</t>
  </si>
  <si>
    <t>Nefelejcs u. szegély javítás</t>
  </si>
  <si>
    <t>Munkavédelemmel kapcsolatos karbantartási munkák (Hűtőház és Gimnázium épülettel kieg.)</t>
  </si>
  <si>
    <t>Emeleti kőműves munkák</t>
  </si>
  <si>
    <t>Főbejárat esőcsatornával való ellátása</t>
  </si>
  <si>
    <t>Főbejárat lépcsőkorlát csere</t>
  </si>
  <si>
    <t>Esővízcsatornák javítása</t>
  </si>
  <si>
    <t>Marton L. u. útjavítási munkálatok</t>
  </si>
  <si>
    <t>2 pilléres városrészi útkarbantartás céltartaléka</t>
  </si>
  <si>
    <t>Előtető szigetelése (érdekeltségnövelő pályázat)</t>
  </si>
  <si>
    <t>Házasságkötő emeleti faszerkezetek karbantart.</t>
  </si>
  <si>
    <t>Karácsonyi fények fel- és leszerelése</t>
  </si>
  <si>
    <t>Rendelői bútorzat kárpitozása (szakrendelőkben)</t>
  </si>
  <si>
    <t>Színházterem színpad mögötti bizt.világítás kialakítása</t>
  </si>
  <si>
    <t>Festés (Margaréta és Cinege csoport) (Batthyány u.)</t>
  </si>
  <si>
    <t>Kisszentgróti árok tisztítása (Kulfai Z. árajánlata alapján)</t>
  </si>
  <si>
    <t>Önkormányzat összesen:</t>
  </si>
  <si>
    <t xml:space="preserve">1. melléklet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</si>
</sst>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4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0"/>
      <name val="Arial CE"/>
      <charset val="238"/>
    </font>
    <font>
      <b/>
      <sz val="22"/>
      <name val="Times New Roman"/>
      <family val="1"/>
      <charset val="238"/>
    </font>
    <font>
      <b/>
      <sz val="18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2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Arial CE"/>
      <charset val="238"/>
    </font>
    <font>
      <sz val="13"/>
      <color indexed="8"/>
      <name val="Times New Roman"/>
      <family val="1"/>
      <charset val="238"/>
    </font>
    <font>
      <b/>
      <u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5" borderId="0" applyNumberFormat="0" applyBorder="0" applyAlignment="0" applyProtection="0"/>
  </cellStyleXfs>
  <cellXfs count="75">
    <xf numFmtId="0" fontId="0" fillId="0" borderId="0" xfId="0"/>
    <xf numFmtId="1" fontId="2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1" fontId="13" fillId="0" borderId="0" xfId="0" applyNumberFormat="1" applyFont="1" applyBorder="1" applyAlignment="1">
      <alignment horizontal="right" vertical="center" wrapText="1"/>
    </xf>
    <xf numFmtId="1" fontId="13" fillId="0" borderId="0" xfId="0" applyNumberFormat="1" applyFont="1" applyBorder="1" applyAlignment="1">
      <alignment horizontal="left" vertical="center"/>
    </xf>
    <xf numFmtId="3" fontId="12" fillId="6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1" fontId="12" fillId="0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vertical="center" wrapText="1"/>
    </xf>
    <xf numFmtId="1" fontId="12" fillId="4" borderId="1" xfId="1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3" fontId="15" fillId="0" borderId="1" xfId="1" applyNumberFormat="1" applyFont="1" applyFill="1" applyBorder="1" applyAlignment="1">
      <alignment horizontal="right" vertical="center" wrapText="1"/>
    </xf>
    <xf numFmtId="3" fontId="12" fillId="0" borderId="1" xfId="0" applyNumberFormat="1" applyFont="1" applyFill="1" applyBorder="1" applyAlignment="1">
      <alignment vertical="center"/>
    </xf>
    <xf numFmtId="3" fontId="12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1" fontId="3" fillId="0" borderId="0" xfId="0" applyNumberFormat="1" applyFont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" fontId="16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1" fontId="1" fillId="4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3" fillId="0" borderId="0" xfId="0" applyFont="1" applyAlignment="1">
      <alignment vertical="center"/>
    </xf>
    <xf numFmtId="1" fontId="12" fillId="0" borderId="1" xfId="0" applyNumberFormat="1" applyFont="1" applyFill="1" applyBorder="1" applyAlignment="1">
      <alignment vertical="center"/>
    </xf>
    <xf numFmtId="1" fontId="15" fillId="0" borderId="1" xfId="0" applyNumberFormat="1" applyFont="1" applyBorder="1" applyAlignment="1">
      <alignment vertical="center" wrapText="1"/>
    </xf>
    <xf numFmtId="1" fontId="1" fillId="2" borderId="1" xfId="0" applyNumberFormat="1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3" fontId="14" fillId="0" borderId="8" xfId="0" applyNumberFormat="1" applyFont="1" applyBorder="1" applyAlignment="1">
      <alignment horizontal="left" vertical="center" wrapText="1"/>
    </xf>
    <xf numFmtId="3" fontId="14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1" fontId="19" fillId="0" borderId="1" xfId="0" applyNumberFormat="1" applyFont="1" applyBorder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Jó" xfId="1" builtinId="26"/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view="pageBreakPreview" topLeftCell="A13" zoomScaleNormal="100" zoomScaleSheetLayoutView="100" workbookViewId="0">
      <selection activeCell="A7" sqref="A7:A14"/>
    </sheetView>
  </sheetViews>
  <sheetFormatPr defaultRowHeight="15" x14ac:dyDescent="0.25"/>
  <cols>
    <col min="1" max="1" width="21.6640625" style="56" customWidth="1"/>
    <col min="2" max="2" width="52.33203125" style="57" customWidth="1"/>
    <col min="3" max="5" width="9.33203125" style="57" customWidth="1"/>
    <col min="6" max="6" width="10.44140625" style="29" customWidth="1"/>
    <col min="7" max="9" width="8.88671875" style="29"/>
    <col min="10" max="10" width="7.5546875" style="29" customWidth="1"/>
    <col min="11" max="11" width="9" style="29" customWidth="1"/>
    <col min="12" max="16384" width="8.88671875" style="29"/>
  </cols>
  <sheetData>
    <row r="1" spans="1:7" ht="16.95" customHeight="1" x14ac:dyDescent="0.25">
      <c r="A1" s="65" t="s">
        <v>59</v>
      </c>
      <c r="B1" s="66"/>
      <c r="C1" s="66"/>
      <c r="D1" s="66"/>
      <c r="E1" s="66"/>
      <c r="F1" s="28"/>
    </row>
    <row r="2" spans="1:7" ht="31.2" customHeight="1" x14ac:dyDescent="0.25">
      <c r="A2" s="67" t="s">
        <v>0</v>
      </c>
      <c r="B2" s="67"/>
      <c r="C2" s="67"/>
      <c r="D2" s="67"/>
      <c r="E2" s="67"/>
      <c r="F2" s="30"/>
      <c r="G2" s="31"/>
    </row>
    <row r="3" spans="1:7" ht="23.4" customHeight="1" x14ac:dyDescent="0.25">
      <c r="A3" s="67" t="s">
        <v>36</v>
      </c>
      <c r="B3" s="67"/>
      <c r="C3" s="67"/>
      <c r="D3" s="67"/>
      <c r="E3" s="67"/>
      <c r="F3" s="30"/>
      <c r="G3" s="31"/>
    </row>
    <row r="4" spans="1:7" ht="16.2" customHeight="1" x14ac:dyDescent="0.25">
      <c r="A4" s="68" t="s">
        <v>1</v>
      </c>
      <c r="B4" s="68"/>
      <c r="C4" s="68"/>
      <c r="D4" s="68"/>
      <c r="E4" s="68"/>
      <c r="F4" s="32"/>
      <c r="G4" s="31"/>
    </row>
    <row r="5" spans="1:7" ht="9.6" customHeight="1" x14ac:dyDescent="0.25">
      <c r="A5" s="33"/>
      <c r="B5" s="34"/>
      <c r="C5" s="34"/>
      <c r="D5" s="34"/>
      <c r="E5" s="34"/>
      <c r="F5" s="32"/>
      <c r="G5" s="31"/>
    </row>
    <row r="6" spans="1:7" s="38" customFormat="1" ht="21.75" customHeight="1" x14ac:dyDescent="0.25">
      <c r="A6" s="8" t="s">
        <v>2</v>
      </c>
      <c r="B6" s="8" t="s">
        <v>3</v>
      </c>
      <c r="C6" s="35" t="s">
        <v>4</v>
      </c>
      <c r="D6" s="35" t="s">
        <v>5</v>
      </c>
      <c r="E6" s="35" t="s">
        <v>6</v>
      </c>
      <c r="F6" s="36"/>
      <c r="G6" s="37"/>
    </row>
    <row r="7" spans="1:7" ht="18" x14ac:dyDescent="0.25">
      <c r="A7" s="60" t="s">
        <v>31</v>
      </c>
      <c r="B7" s="61" t="s">
        <v>24</v>
      </c>
      <c r="C7" s="62"/>
      <c r="D7" s="62"/>
      <c r="E7" s="63"/>
      <c r="F7" s="39"/>
      <c r="G7" s="31"/>
    </row>
    <row r="8" spans="1:7" ht="18" x14ac:dyDescent="0.25">
      <c r="A8" s="60"/>
      <c r="B8" s="9" t="s">
        <v>28</v>
      </c>
      <c r="C8" s="40">
        <v>126</v>
      </c>
      <c r="D8" s="40">
        <v>34</v>
      </c>
      <c r="E8" s="20">
        <f>SUM(C8:D8)</f>
        <v>160</v>
      </c>
      <c r="F8" s="41"/>
      <c r="G8" s="31"/>
    </row>
    <row r="9" spans="1:7" ht="18" x14ac:dyDescent="0.25">
      <c r="A9" s="60"/>
      <c r="B9" s="9" t="s">
        <v>56</v>
      </c>
      <c r="C9" s="40">
        <v>79</v>
      </c>
      <c r="D9" s="40">
        <v>21</v>
      </c>
      <c r="E9" s="20">
        <f>SUM(C9:D9)</f>
        <v>100</v>
      </c>
      <c r="F9" s="41"/>
      <c r="G9" s="31"/>
    </row>
    <row r="10" spans="1:7" ht="18" x14ac:dyDescent="0.25">
      <c r="A10" s="60"/>
      <c r="B10" s="42" t="s">
        <v>37</v>
      </c>
      <c r="C10" s="40">
        <v>197</v>
      </c>
      <c r="D10" s="40">
        <v>53</v>
      </c>
      <c r="E10" s="20">
        <f>SUM(C10:D10)</f>
        <v>250</v>
      </c>
      <c r="F10" s="41"/>
      <c r="G10" s="31"/>
    </row>
    <row r="11" spans="1:7" ht="18" x14ac:dyDescent="0.25">
      <c r="A11" s="60"/>
      <c r="B11" s="42" t="s">
        <v>38</v>
      </c>
      <c r="C11" s="40">
        <v>394</v>
      </c>
      <c r="D11" s="40">
        <v>106</v>
      </c>
      <c r="E11" s="20">
        <f>SUM(C11:D11)</f>
        <v>500</v>
      </c>
      <c r="F11" s="41"/>
      <c r="G11" s="31"/>
    </row>
    <row r="12" spans="1:7" ht="18" x14ac:dyDescent="0.25">
      <c r="A12" s="60"/>
      <c r="B12" s="42" t="s">
        <v>39</v>
      </c>
      <c r="C12" s="40">
        <v>79</v>
      </c>
      <c r="D12" s="40">
        <v>21</v>
      </c>
      <c r="E12" s="20">
        <f>SUM(C12:D12)</f>
        <v>100</v>
      </c>
      <c r="F12" s="41"/>
      <c r="G12" s="31"/>
    </row>
    <row r="13" spans="1:7" ht="18" x14ac:dyDescent="0.25">
      <c r="A13" s="60"/>
      <c r="B13" s="43" t="s">
        <v>34</v>
      </c>
      <c r="C13" s="17">
        <v>393</v>
      </c>
      <c r="D13" s="17">
        <v>107</v>
      </c>
      <c r="E13" s="44">
        <f>C13+D13</f>
        <v>500</v>
      </c>
      <c r="F13" s="41"/>
      <c r="G13" s="31"/>
    </row>
    <row r="14" spans="1:7" ht="18" x14ac:dyDescent="0.25">
      <c r="A14" s="60"/>
      <c r="B14" s="13" t="s">
        <v>7</v>
      </c>
      <c r="C14" s="18">
        <f>SUM(C8:C13)</f>
        <v>1268</v>
      </c>
      <c r="D14" s="18">
        <f>SUM(D8:D13)</f>
        <v>342</v>
      </c>
      <c r="E14" s="18">
        <f>SUM(E8:E13)</f>
        <v>1610</v>
      </c>
      <c r="F14" s="1"/>
      <c r="G14" s="45"/>
    </row>
    <row r="15" spans="1:7" ht="18" x14ac:dyDescent="0.25">
      <c r="A15" s="60" t="s">
        <v>19</v>
      </c>
      <c r="B15" s="43" t="s">
        <v>29</v>
      </c>
      <c r="C15" s="17">
        <v>1726</v>
      </c>
      <c r="D15" s="17">
        <v>466</v>
      </c>
      <c r="E15" s="44">
        <f>C15+D15</f>
        <v>2192</v>
      </c>
      <c r="F15" s="41"/>
      <c r="G15" s="31"/>
    </row>
    <row r="16" spans="1:7" ht="18" x14ac:dyDescent="0.25">
      <c r="A16" s="60"/>
      <c r="B16" s="43" t="s">
        <v>33</v>
      </c>
      <c r="C16" s="17">
        <v>393</v>
      </c>
      <c r="D16" s="17">
        <v>107</v>
      </c>
      <c r="E16" s="44">
        <f>C16+D16</f>
        <v>500</v>
      </c>
      <c r="F16" s="41"/>
      <c r="G16" s="31"/>
    </row>
    <row r="17" spans="1:11" ht="18" x14ac:dyDescent="0.25">
      <c r="A17" s="60"/>
      <c r="B17" s="43" t="s">
        <v>54</v>
      </c>
      <c r="C17" s="17">
        <v>315</v>
      </c>
      <c r="D17" s="17">
        <v>85</v>
      </c>
      <c r="E17" s="44">
        <f>C17+D17</f>
        <v>400</v>
      </c>
      <c r="F17" s="46"/>
      <c r="G17" s="31"/>
    </row>
    <row r="18" spans="1:11" ht="18" x14ac:dyDescent="0.25">
      <c r="A18" s="60"/>
      <c r="B18" s="43" t="s">
        <v>45</v>
      </c>
      <c r="C18" s="17">
        <v>100</v>
      </c>
      <c r="D18" s="17">
        <v>27</v>
      </c>
      <c r="E18" s="44">
        <f>C18+D18</f>
        <v>127</v>
      </c>
      <c r="F18" s="41"/>
      <c r="G18" s="31"/>
    </row>
    <row r="19" spans="1:11" s="48" customFormat="1" ht="18" x14ac:dyDescent="0.25">
      <c r="A19" s="60"/>
      <c r="B19" s="47" t="s">
        <v>7</v>
      </c>
      <c r="C19" s="18">
        <f>SUM(C15:C18)</f>
        <v>2534</v>
      </c>
      <c r="D19" s="18">
        <f>SUM(D15:D18)</f>
        <v>685</v>
      </c>
      <c r="E19" s="18">
        <f>SUM(E15:E18)</f>
        <v>3219</v>
      </c>
      <c r="F19" s="1"/>
      <c r="G19" s="45"/>
    </row>
    <row r="20" spans="1:11" s="48" customFormat="1" ht="15.6" x14ac:dyDescent="0.25">
      <c r="A20" s="69" t="s">
        <v>18</v>
      </c>
      <c r="B20" s="10" t="s">
        <v>51</v>
      </c>
      <c r="C20" s="19">
        <v>472</v>
      </c>
      <c r="D20" s="19">
        <v>128</v>
      </c>
      <c r="E20" s="20">
        <f>C20+D20</f>
        <v>600</v>
      </c>
      <c r="F20" s="58"/>
      <c r="G20" s="59"/>
      <c r="H20" s="59"/>
      <c r="I20" s="59"/>
      <c r="J20" s="59"/>
      <c r="K20" s="59"/>
    </row>
    <row r="21" spans="1:11" s="48" customFormat="1" ht="18" x14ac:dyDescent="0.25">
      <c r="A21" s="69"/>
      <c r="B21" s="10" t="s">
        <v>46</v>
      </c>
      <c r="C21" s="19">
        <v>47</v>
      </c>
      <c r="D21" s="19">
        <v>13</v>
      </c>
      <c r="E21" s="20">
        <f t="shared" ref="E21:E23" si="0">C21+D21</f>
        <v>60</v>
      </c>
      <c r="F21" s="41"/>
      <c r="G21" s="45"/>
    </row>
    <row r="22" spans="1:11" s="48" customFormat="1" ht="18" x14ac:dyDescent="0.25">
      <c r="A22" s="69"/>
      <c r="B22" s="10" t="s">
        <v>47</v>
      </c>
      <c r="C22" s="19">
        <v>63</v>
      </c>
      <c r="D22" s="19">
        <v>17</v>
      </c>
      <c r="E22" s="20">
        <f t="shared" si="0"/>
        <v>80</v>
      </c>
      <c r="F22" s="41"/>
      <c r="G22" s="45"/>
    </row>
    <row r="23" spans="1:11" s="48" customFormat="1" ht="18" x14ac:dyDescent="0.25">
      <c r="A23" s="70"/>
      <c r="B23" s="10" t="s">
        <v>55</v>
      </c>
      <c r="C23" s="7">
        <v>63</v>
      </c>
      <c r="D23" s="7">
        <v>17</v>
      </c>
      <c r="E23" s="19">
        <f t="shared" si="0"/>
        <v>80</v>
      </c>
      <c r="F23" s="41"/>
      <c r="G23" s="45"/>
    </row>
    <row r="24" spans="1:11" ht="18" x14ac:dyDescent="0.25">
      <c r="A24" s="70"/>
      <c r="B24" s="43" t="s">
        <v>48</v>
      </c>
      <c r="C24" s="17">
        <v>535</v>
      </c>
      <c r="D24" s="17">
        <v>145</v>
      </c>
      <c r="E24" s="44">
        <f>C24+D24</f>
        <v>680</v>
      </c>
      <c r="F24" s="41"/>
      <c r="G24" s="31"/>
    </row>
    <row r="25" spans="1:11" ht="18" x14ac:dyDescent="0.25">
      <c r="A25" s="70"/>
      <c r="B25" s="49" t="s">
        <v>7</v>
      </c>
      <c r="C25" s="21">
        <f>SUM(C20:C24)</f>
        <v>1180</v>
      </c>
      <c r="D25" s="21">
        <f>SUM(D20:D24)</f>
        <v>320</v>
      </c>
      <c r="E25" s="21">
        <f>SUM(E20:E24)</f>
        <v>1500</v>
      </c>
      <c r="F25" s="1"/>
      <c r="G25" s="31"/>
    </row>
    <row r="26" spans="1:11" s="51" customFormat="1" ht="18" x14ac:dyDescent="0.25">
      <c r="A26" s="16"/>
      <c r="B26" s="11" t="s">
        <v>8</v>
      </c>
      <c r="C26" s="22">
        <f>SUM(C14,C19,C25)</f>
        <v>4982</v>
      </c>
      <c r="D26" s="22">
        <f>SUM(D14,D19,D25)</f>
        <v>1347</v>
      </c>
      <c r="E26" s="22">
        <f>SUM(E14,E19,E25)</f>
        <v>6329</v>
      </c>
      <c r="F26" s="4"/>
      <c r="G26" s="50"/>
    </row>
    <row r="27" spans="1:11" ht="18" x14ac:dyDescent="0.25">
      <c r="A27" s="71" t="s">
        <v>9</v>
      </c>
      <c r="B27" s="64" t="s">
        <v>10</v>
      </c>
      <c r="C27" s="64"/>
      <c r="D27" s="64"/>
      <c r="E27" s="64"/>
      <c r="F27" s="3"/>
      <c r="G27" s="31"/>
    </row>
    <row r="28" spans="1:11" ht="18" x14ac:dyDescent="0.25">
      <c r="A28" s="72"/>
      <c r="B28" s="12" t="s">
        <v>11</v>
      </c>
      <c r="C28" s="19">
        <v>1969</v>
      </c>
      <c r="D28" s="19">
        <v>532</v>
      </c>
      <c r="E28" s="19">
        <f t="shared" ref="E28:E34" si="1">C28+D28</f>
        <v>2501</v>
      </c>
      <c r="F28" s="2"/>
      <c r="G28" s="31"/>
    </row>
    <row r="29" spans="1:11" ht="18" x14ac:dyDescent="0.25">
      <c r="A29" s="72"/>
      <c r="B29" s="12" t="s">
        <v>12</v>
      </c>
      <c r="C29" s="19">
        <v>1500</v>
      </c>
      <c r="D29" s="19">
        <v>405</v>
      </c>
      <c r="E29" s="19">
        <f t="shared" si="1"/>
        <v>1905</v>
      </c>
      <c r="F29" s="2"/>
      <c r="G29" s="31"/>
    </row>
    <row r="30" spans="1:11" ht="18" x14ac:dyDescent="0.25">
      <c r="A30" s="72"/>
      <c r="B30" s="12" t="s">
        <v>30</v>
      </c>
      <c r="C30" s="19">
        <v>500</v>
      </c>
      <c r="D30" s="19">
        <v>135</v>
      </c>
      <c r="E30" s="19">
        <f t="shared" si="1"/>
        <v>635</v>
      </c>
      <c r="F30" s="2"/>
      <c r="G30" s="31"/>
    </row>
    <row r="31" spans="1:11" ht="18" x14ac:dyDescent="0.25">
      <c r="A31" s="72"/>
      <c r="B31" s="12" t="s">
        <v>32</v>
      </c>
      <c r="C31" s="19">
        <v>494</v>
      </c>
      <c r="D31" s="19">
        <v>133</v>
      </c>
      <c r="E31" s="19">
        <f>C31+D31</f>
        <v>627</v>
      </c>
      <c r="F31" s="2"/>
      <c r="G31" s="31"/>
    </row>
    <row r="32" spans="1:11" ht="18" x14ac:dyDescent="0.25">
      <c r="A32" s="72"/>
      <c r="B32" s="12" t="s">
        <v>27</v>
      </c>
      <c r="C32" s="24">
        <v>1000</v>
      </c>
      <c r="D32" s="19">
        <v>270</v>
      </c>
      <c r="E32" s="19">
        <f t="shared" si="1"/>
        <v>1270</v>
      </c>
      <c r="F32" s="2"/>
      <c r="G32" s="31"/>
    </row>
    <row r="33" spans="1:7" ht="18" x14ac:dyDescent="0.25">
      <c r="A33" s="72"/>
      <c r="B33" s="12" t="s">
        <v>25</v>
      </c>
      <c r="C33" s="24">
        <v>700</v>
      </c>
      <c r="D33" s="19">
        <v>189</v>
      </c>
      <c r="E33" s="19">
        <f t="shared" si="1"/>
        <v>889</v>
      </c>
      <c r="F33" s="2"/>
      <c r="G33" s="31"/>
    </row>
    <row r="34" spans="1:7" ht="18" x14ac:dyDescent="0.25">
      <c r="A34" s="72"/>
      <c r="B34" s="12" t="s">
        <v>53</v>
      </c>
      <c r="C34" s="24">
        <v>466</v>
      </c>
      <c r="D34" s="19">
        <v>126</v>
      </c>
      <c r="E34" s="19">
        <f t="shared" si="1"/>
        <v>592</v>
      </c>
      <c r="F34" s="6"/>
      <c r="G34" s="31"/>
    </row>
    <row r="35" spans="1:7" ht="18" x14ac:dyDescent="0.25">
      <c r="A35" s="72"/>
      <c r="B35" s="13" t="s">
        <v>7</v>
      </c>
      <c r="C35" s="18">
        <f>SUM(C28:C34)</f>
        <v>6629</v>
      </c>
      <c r="D35" s="18">
        <f>SUM(D28:D34)</f>
        <v>1790</v>
      </c>
      <c r="E35" s="18">
        <f>SUM(E28:E34)</f>
        <v>8419</v>
      </c>
      <c r="F35" s="2"/>
      <c r="G35" s="31"/>
    </row>
    <row r="36" spans="1:7" ht="18" x14ac:dyDescent="0.25">
      <c r="A36" s="72"/>
      <c r="B36" s="64" t="s">
        <v>35</v>
      </c>
      <c r="C36" s="64"/>
      <c r="D36" s="64"/>
      <c r="E36" s="64"/>
      <c r="F36" s="3"/>
      <c r="G36" s="31"/>
    </row>
    <row r="37" spans="1:7" ht="18" x14ac:dyDescent="0.25">
      <c r="A37" s="72"/>
      <c r="B37" s="12" t="s">
        <v>13</v>
      </c>
      <c r="C37" s="19">
        <v>600</v>
      </c>
      <c r="D37" s="19">
        <v>162</v>
      </c>
      <c r="E37" s="19">
        <f t="shared" ref="E37:E47" si="2">C37+D37</f>
        <v>762</v>
      </c>
      <c r="F37" s="2"/>
      <c r="G37" s="31"/>
    </row>
    <row r="38" spans="1:7" s="46" customFormat="1" ht="18" x14ac:dyDescent="0.25">
      <c r="A38" s="72"/>
      <c r="B38" s="12" t="s">
        <v>20</v>
      </c>
      <c r="C38" s="19">
        <v>2500</v>
      </c>
      <c r="D38" s="19">
        <v>675</v>
      </c>
      <c r="E38" s="19">
        <f t="shared" si="2"/>
        <v>3175</v>
      </c>
      <c r="F38" s="5"/>
      <c r="G38" s="52"/>
    </row>
    <row r="39" spans="1:7" s="46" customFormat="1" ht="18" x14ac:dyDescent="0.25">
      <c r="A39" s="72"/>
      <c r="B39" s="53" t="s">
        <v>26</v>
      </c>
      <c r="C39" s="19">
        <v>2500</v>
      </c>
      <c r="D39" s="19">
        <v>675</v>
      </c>
      <c r="E39" s="19">
        <f t="shared" si="2"/>
        <v>3175</v>
      </c>
      <c r="F39" s="5"/>
      <c r="G39" s="52"/>
    </row>
    <row r="40" spans="1:7" ht="18" x14ac:dyDescent="0.25">
      <c r="A40" s="72"/>
      <c r="B40" s="12" t="s">
        <v>14</v>
      </c>
      <c r="C40" s="19">
        <v>394</v>
      </c>
      <c r="D40" s="19">
        <v>106</v>
      </c>
      <c r="E40" s="19">
        <f t="shared" si="2"/>
        <v>500</v>
      </c>
      <c r="F40" s="2"/>
      <c r="G40" s="31"/>
    </row>
    <row r="41" spans="1:7" ht="18" x14ac:dyDescent="0.25">
      <c r="A41" s="72"/>
      <c r="B41" s="12" t="s">
        <v>43</v>
      </c>
      <c r="C41" s="19">
        <v>225</v>
      </c>
      <c r="D41" s="19">
        <v>60</v>
      </c>
      <c r="E41" s="19">
        <f>C41+D41</f>
        <v>285</v>
      </c>
      <c r="F41" s="6"/>
      <c r="G41" s="31"/>
    </row>
    <row r="42" spans="1:7" ht="18" x14ac:dyDescent="0.25">
      <c r="A42" s="72"/>
      <c r="B42" s="12" t="s">
        <v>49</v>
      </c>
      <c r="C42" s="19">
        <v>1000</v>
      </c>
      <c r="D42" s="19">
        <v>270</v>
      </c>
      <c r="E42" s="19">
        <f>C42+D42</f>
        <v>1270</v>
      </c>
      <c r="F42" s="2"/>
      <c r="G42" s="31"/>
    </row>
    <row r="43" spans="1:7" ht="18" x14ac:dyDescent="0.25">
      <c r="A43" s="72"/>
      <c r="B43" s="12" t="s">
        <v>41</v>
      </c>
      <c r="C43" s="19">
        <v>800</v>
      </c>
      <c r="D43" s="19">
        <v>216</v>
      </c>
      <c r="E43" s="19">
        <f>C43+D43</f>
        <v>1016</v>
      </c>
      <c r="F43" s="2"/>
      <c r="G43" s="31"/>
    </row>
    <row r="44" spans="1:7" ht="18" x14ac:dyDescent="0.25">
      <c r="A44" s="72"/>
      <c r="B44" s="12" t="s">
        <v>40</v>
      </c>
      <c r="C44" s="19">
        <v>391</v>
      </c>
      <c r="D44" s="19">
        <v>106</v>
      </c>
      <c r="E44" s="19">
        <f>C44+D44</f>
        <v>497</v>
      </c>
      <c r="F44" s="2"/>
      <c r="G44" s="31"/>
    </row>
    <row r="45" spans="1:7" ht="18" x14ac:dyDescent="0.25">
      <c r="A45" s="72"/>
      <c r="B45" s="12" t="s">
        <v>42</v>
      </c>
      <c r="C45" s="19">
        <v>912</v>
      </c>
      <c r="D45" s="19">
        <v>246</v>
      </c>
      <c r="E45" s="19">
        <f t="shared" si="2"/>
        <v>1158</v>
      </c>
      <c r="F45" s="2"/>
      <c r="G45" s="31"/>
    </row>
    <row r="46" spans="1:7" ht="18.600000000000001" customHeight="1" x14ac:dyDescent="0.25">
      <c r="A46" s="72"/>
      <c r="B46" s="12" t="s">
        <v>57</v>
      </c>
      <c r="C46" s="19">
        <v>1500</v>
      </c>
      <c r="D46" s="19">
        <v>405</v>
      </c>
      <c r="E46" s="19">
        <f t="shared" si="2"/>
        <v>1905</v>
      </c>
      <c r="F46" s="2"/>
      <c r="G46" s="31"/>
    </row>
    <row r="47" spans="1:7" ht="18" x14ac:dyDescent="0.25">
      <c r="A47" s="72"/>
      <c r="B47" s="14" t="s">
        <v>50</v>
      </c>
      <c r="C47" s="23">
        <v>3150</v>
      </c>
      <c r="D47" s="19">
        <v>850</v>
      </c>
      <c r="E47" s="19">
        <f t="shared" si="2"/>
        <v>4000</v>
      </c>
      <c r="F47" s="2"/>
      <c r="G47" s="31"/>
    </row>
    <row r="48" spans="1:7" ht="18" x14ac:dyDescent="0.25">
      <c r="A48" s="72"/>
      <c r="B48" s="13" t="s">
        <v>7</v>
      </c>
      <c r="C48" s="18">
        <f>SUM(C37:C47)</f>
        <v>13972</v>
      </c>
      <c r="D48" s="18">
        <f>SUM(D37:D47)</f>
        <v>3771</v>
      </c>
      <c r="E48" s="18">
        <f>SUM(E37:E47)</f>
        <v>17743</v>
      </c>
      <c r="F48" s="1"/>
      <c r="G48" s="31"/>
    </row>
    <row r="49" spans="1:7" ht="18" x14ac:dyDescent="0.25">
      <c r="A49" s="73"/>
      <c r="B49" s="64" t="s">
        <v>15</v>
      </c>
      <c r="C49" s="64"/>
      <c r="D49" s="64"/>
      <c r="E49" s="64"/>
      <c r="F49" s="3"/>
      <c r="G49" s="31"/>
    </row>
    <row r="50" spans="1:7" s="46" customFormat="1" ht="18" x14ac:dyDescent="0.25">
      <c r="A50" s="73"/>
      <c r="B50" s="12" t="s">
        <v>21</v>
      </c>
      <c r="C50" s="19">
        <v>2000</v>
      </c>
      <c r="D50" s="19">
        <v>540</v>
      </c>
      <c r="E50" s="24">
        <f t="shared" ref="E50:E55" si="3">C50+D50</f>
        <v>2540</v>
      </c>
      <c r="F50" s="5"/>
      <c r="G50" s="52"/>
    </row>
    <row r="51" spans="1:7" s="46" customFormat="1" ht="18" x14ac:dyDescent="0.25">
      <c r="A51" s="73"/>
      <c r="B51" s="12" t="s">
        <v>22</v>
      </c>
      <c r="C51" s="19">
        <v>1600</v>
      </c>
      <c r="D51" s="19">
        <v>432</v>
      </c>
      <c r="E51" s="24">
        <f t="shared" si="3"/>
        <v>2032</v>
      </c>
      <c r="F51" s="5"/>
      <c r="G51" s="52"/>
    </row>
    <row r="52" spans="1:7" s="46" customFormat="1" ht="18" x14ac:dyDescent="0.25">
      <c r="A52" s="73"/>
      <c r="B52" s="12" t="s">
        <v>52</v>
      </c>
      <c r="C52" s="19">
        <v>500</v>
      </c>
      <c r="D52" s="19">
        <v>135</v>
      </c>
      <c r="E52" s="24">
        <f t="shared" si="3"/>
        <v>635</v>
      </c>
      <c r="F52" s="5"/>
      <c r="G52" s="52"/>
    </row>
    <row r="53" spans="1:7" ht="18" x14ac:dyDescent="0.25">
      <c r="A53" s="73"/>
      <c r="B53" s="12" t="s">
        <v>23</v>
      </c>
      <c r="C53" s="19">
        <v>787</v>
      </c>
      <c r="D53" s="19">
        <v>213</v>
      </c>
      <c r="E53" s="24">
        <f t="shared" si="3"/>
        <v>1000</v>
      </c>
      <c r="F53" s="2"/>
      <c r="G53" s="31"/>
    </row>
    <row r="54" spans="1:7" ht="31.2" x14ac:dyDescent="0.25">
      <c r="A54" s="73"/>
      <c r="B54" s="12" t="s">
        <v>44</v>
      </c>
      <c r="C54" s="19">
        <v>1000</v>
      </c>
      <c r="D54" s="19">
        <v>270</v>
      </c>
      <c r="E54" s="25">
        <f t="shared" si="3"/>
        <v>1270</v>
      </c>
      <c r="F54" s="2"/>
      <c r="G54" s="31"/>
    </row>
    <row r="55" spans="1:7" ht="18" x14ac:dyDescent="0.25">
      <c r="A55" s="73"/>
      <c r="B55" s="54" t="s">
        <v>17</v>
      </c>
      <c r="C55" s="19">
        <v>2362</v>
      </c>
      <c r="D55" s="19">
        <v>638</v>
      </c>
      <c r="E55" s="24">
        <f t="shared" si="3"/>
        <v>3000</v>
      </c>
      <c r="F55" s="2"/>
    </row>
    <row r="56" spans="1:7" ht="17.399999999999999" x14ac:dyDescent="0.25">
      <c r="A56" s="73"/>
      <c r="B56" s="13" t="s">
        <v>7</v>
      </c>
      <c r="C56" s="26">
        <f>SUM(C50:C55)</f>
        <v>8249</v>
      </c>
      <c r="D56" s="26">
        <f>SUM(D50:D55)</f>
        <v>2228</v>
      </c>
      <c r="E56" s="26">
        <f>SUM(E50:E55)</f>
        <v>10477</v>
      </c>
      <c r="F56" s="4"/>
    </row>
    <row r="57" spans="1:7" ht="17.399999999999999" x14ac:dyDescent="0.25">
      <c r="A57" s="73"/>
      <c r="B57" s="55" t="s">
        <v>58</v>
      </c>
      <c r="C57" s="22">
        <f>SUM(C35+C48+C56)</f>
        <v>28850</v>
      </c>
      <c r="D57" s="22">
        <f>SUM(D35+D48+D56)</f>
        <v>7789</v>
      </c>
      <c r="E57" s="22">
        <f>SUM(E35+E48+E56)</f>
        <v>36639</v>
      </c>
      <c r="F57" s="4"/>
    </row>
    <row r="58" spans="1:7" ht="17.399999999999999" x14ac:dyDescent="0.25">
      <c r="A58" s="74"/>
      <c r="B58" s="15" t="s">
        <v>16</v>
      </c>
      <c r="C58" s="27">
        <f>SUM(C57,C26)</f>
        <v>33832</v>
      </c>
      <c r="D58" s="27">
        <f>SUM(D57,D26)</f>
        <v>9136</v>
      </c>
      <c r="E58" s="27">
        <f>SUM(E57,E26)</f>
        <v>42968</v>
      </c>
      <c r="F58" s="4"/>
    </row>
  </sheetData>
  <mergeCells count="13">
    <mergeCell ref="A1:E1"/>
    <mergeCell ref="A2:E2"/>
    <mergeCell ref="A3:E3"/>
    <mergeCell ref="A4:E4"/>
    <mergeCell ref="B49:E49"/>
    <mergeCell ref="A15:A19"/>
    <mergeCell ref="A20:A25"/>
    <mergeCell ref="A27:A58"/>
    <mergeCell ref="F20:K20"/>
    <mergeCell ref="A7:A14"/>
    <mergeCell ref="B7:E7"/>
    <mergeCell ref="B27:E27"/>
    <mergeCell ref="B36:E36"/>
  </mergeCells>
  <phoneticPr fontId="0" type="noConversion"/>
  <pageMargins left="1.08" right="0.23622047244094491" top="0.31496062992125984" bottom="0.15748031496062992" header="0.31496062992125984" footer="0.31496062992125984"/>
  <pageSetup paperSize="9" scale="77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karbantartás</vt:lpstr>
      <vt:lpstr>karbantartás!Nyomtatási_terület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2021-02-11T12:53:41Z</cp:lastPrinted>
  <dcterms:created xsi:type="dcterms:W3CDTF">1997-01-17T14:02:09Z</dcterms:created>
  <dcterms:modified xsi:type="dcterms:W3CDTF">2021-02-11T12:53:51Z</dcterms:modified>
</cp:coreProperties>
</file>