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fileSharing userName="Lepsényi Adrienn" algorithmName="SHA-512" hashValue="yqjRuz/GnlcJ4NlVwCz+BghakbKQXkHdhrOWexNPV9rV+rMos/8RDmmDrcDl/fuE5sVLUqkTdwlzvK/tpdWUVg==" saltValue="WOl+S8GZl9f9T65MuZq8NA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2\1_bérleti\Zalaszentgrót szv\"/>
    </mc:Choice>
  </mc:AlternateContent>
  <xr:revisionPtr revIDLastSave="0" documentId="13_ncr:10001_{63F09A5D-1E9C-414F-B030-345D289F7031}" xr6:coauthVersionLast="47" xr6:coauthVersionMax="47" xr10:uidLastSave="{00000000-0000-0000-0000-000000000000}"/>
  <bookViews>
    <workbookView xWindow="-120" yWindow="-120" windowWidth="29040" windowHeight="15840" tabRatio="647" activeTab="5" xr2:uid="{00000000-000D-0000-FFFF-FFFF00000000}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6" i="84" l="1"/>
  <c r="B186" i="84"/>
  <c r="C186" i="84"/>
  <c r="D186" i="84"/>
  <c r="E186" i="84"/>
  <c r="F186" i="84"/>
  <c r="G186" i="84"/>
  <c r="H186" i="84"/>
  <c r="I186" i="84"/>
  <c r="J186" i="84"/>
  <c r="K186" i="84"/>
  <c r="L186" i="84"/>
  <c r="M186" i="84"/>
  <c r="N186" i="84"/>
  <c r="A191" i="84"/>
  <c r="B191" i="84"/>
  <c r="C191" i="84"/>
  <c r="D191" i="84"/>
  <c r="E191" i="84"/>
  <c r="F191" i="84"/>
  <c r="G191" i="84"/>
  <c r="H191" i="84"/>
  <c r="I191" i="84"/>
  <c r="K191" i="84"/>
  <c r="L191" i="84"/>
  <c r="M191" i="84"/>
  <c r="N191" i="84"/>
  <c r="O191" i="84"/>
  <c r="P191" i="84"/>
  <c r="J191" i="84" s="1"/>
  <c r="Q191" i="84"/>
  <c r="Q190" i="84"/>
  <c r="J190" i="84"/>
  <c r="B190" i="84"/>
  <c r="C190" i="84"/>
  <c r="D190" i="84"/>
  <c r="E190" i="84"/>
  <c r="F190" i="84"/>
  <c r="G190" i="84"/>
  <c r="H190" i="84"/>
  <c r="I190" i="84"/>
  <c r="K190" i="84"/>
  <c r="L190" i="84"/>
  <c r="M190" i="84"/>
  <c r="N190" i="84"/>
  <c r="O190" i="84"/>
  <c r="P190" i="84"/>
  <c r="A190" i="84"/>
  <c r="P85" i="84"/>
  <c r="P113" i="84"/>
  <c r="Q113" i="84"/>
  <c r="R113" i="84"/>
  <c r="S113" i="84"/>
  <c r="S112" i="84"/>
  <c r="P112" i="84"/>
  <c r="Q112" i="84"/>
  <c r="J60" i="82"/>
  <c r="C282" i="84"/>
  <c r="K273" i="81"/>
  <c r="X159" i="84" l="1"/>
  <c r="X160" i="84"/>
  <c r="J160" i="84" s="1"/>
  <c r="X161" i="84"/>
  <c r="J161" i="84" s="1"/>
  <c r="B159" i="84"/>
  <c r="C159" i="84"/>
  <c r="D159" i="84"/>
  <c r="E159" i="84"/>
  <c r="F159" i="84"/>
  <c r="G159" i="84"/>
  <c r="H159" i="84"/>
  <c r="I159" i="84"/>
  <c r="J159" i="84"/>
  <c r="K159" i="84"/>
  <c r="L159" i="84"/>
  <c r="M159" i="84"/>
  <c r="N159" i="84"/>
  <c r="B160" i="84"/>
  <c r="C160" i="84"/>
  <c r="D160" i="84"/>
  <c r="E160" i="84"/>
  <c r="F160" i="84"/>
  <c r="G160" i="84"/>
  <c r="H160" i="84"/>
  <c r="I160" i="84"/>
  <c r="K160" i="84"/>
  <c r="L160" i="84"/>
  <c r="M160" i="84"/>
  <c r="N160" i="84"/>
  <c r="B161" i="84"/>
  <c r="C161" i="84"/>
  <c r="D161" i="84"/>
  <c r="E161" i="84"/>
  <c r="F161" i="84"/>
  <c r="G161" i="84"/>
  <c r="H161" i="84"/>
  <c r="I161" i="84"/>
  <c r="K161" i="84"/>
  <c r="L161" i="84"/>
  <c r="M161" i="84"/>
  <c r="N161" i="84"/>
  <c r="A159" i="84"/>
  <c r="A160" i="84"/>
  <c r="A161" i="84"/>
  <c r="J111" i="86"/>
  <c r="J110" i="86"/>
  <c r="J109" i="86"/>
  <c r="J134" i="81"/>
  <c r="J137" i="81"/>
  <c r="J136" i="81"/>
  <c r="J135" i="81"/>
  <c r="J109" i="85"/>
  <c r="J108" i="85"/>
  <c r="J107" i="85"/>
  <c r="J110" i="82"/>
  <c r="J109" i="82"/>
  <c r="J108" i="82"/>
  <c r="J110" i="83"/>
  <c r="J109" i="83"/>
  <c r="J108" i="83"/>
  <c r="Q106" i="84"/>
  <c r="J106" i="84" s="1"/>
  <c r="Q107" i="84"/>
  <c r="J107" i="84" s="1"/>
  <c r="Q108" i="84"/>
  <c r="J108" i="84" s="1"/>
  <c r="B106" i="84"/>
  <c r="C106" i="84"/>
  <c r="D106" i="84"/>
  <c r="E106" i="84"/>
  <c r="F106" i="84"/>
  <c r="G106" i="84"/>
  <c r="H106" i="84"/>
  <c r="I106" i="84"/>
  <c r="K106" i="84"/>
  <c r="L106" i="84"/>
  <c r="M106" i="84"/>
  <c r="N106" i="84"/>
  <c r="B107" i="84"/>
  <c r="C107" i="84"/>
  <c r="D107" i="84"/>
  <c r="E107" i="84"/>
  <c r="F107" i="84"/>
  <c r="G107" i="84"/>
  <c r="H107" i="84"/>
  <c r="I107" i="84"/>
  <c r="K107" i="84"/>
  <c r="L107" i="84"/>
  <c r="M107" i="84"/>
  <c r="N107" i="84"/>
  <c r="B108" i="84"/>
  <c r="C108" i="84"/>
  <c r="D108" i="84"/>
  <c r="E108" i="84"/>
  <c r="F108" i="84"/>
  <c r="G108" i="84"/>
  <c r="H108" i="84"/>
  <c r="I108" i="84"/>
  <c r="K108" i="84"/>
  <c r="L108" i="84"/>
  <c r="M108" i="84"/>
  <c r="N108" i="84"/>
  <c r="A106" i="84"/>
  <c r="A107" i="84"/>
  <c r="A108" i="84"/>
  <c r="J74" i="86"/>
  <c r="J73" i="86"/>
  <c r="J72" i="86"/>
  <c r="J94" i="81"/>
  <c r="J93" i="81"/>
  <c r="J92" i="81"/>
  <c r="J72" i="85"/>
  <c r="J71" i="85"/>
  <c r="J70" i="85"/>
  <c r="J73" i="82"/>
  <c r="J72" i="82"/>
  <c r="J71" i="82"/>
  <c r="J72" i="83"/>
  <c r="J73" i="83"/>
  <c r="J71" i="83"/>
  <c r="P74" i="84"/>
  <c r="J74" i="84" s="1"/>
  <c r="B74" i="84"/>
  <c r="C74" i="84"/>
  <c r="D74" i="84"/>
  <c r="E74" i="84"/>
  <c r="F74" i="84"/>
  <c r="G74" i="84"/>
  <c r="H74" i="84"/>
  <c r="I74" i="84"/>
  <c r="K74" i="84"/>
  <c r="L74" i="84"/>
  <c r="M74" i="84"/>
  <c r="N74" i="84"/>
  <c r="A74" i="84"/>
  <c r="J52" i="86"/>
  <c r="J70" i="81"/>
  <c r="J50" i="85"/>
  <c r="J51" i="82"/>
  <c r="J51" i="83"/>
  <c r="W133" i="84"/>
  <c r="W132" i="84"/>
  <c r="B120" i="84"/>
  <c r="C120" i="84"/>
  <c r="D120" i="84"/>
  <c r="E120" i="84"/>
  <c r="F120" i="84"/>
  <c r="G120" i="84"/>
  <c r="H120" i="84"/>
  <c r="I120" i="84"/>
  <c r="K120" i="84"/>
  <c r="L120" i="84"/>
  <c r="M120" i="84"/>
  <c r="N120" i="84"/>
  <c r="A120" i="84"/>
  <c r="R120" i="84"/>
  <c r="J120" i="84" s="1"/>
  <c r="J83" i="86"/>
  <c r="J106" i="81"/>
  <c r="J81" i="85"/>
  <c r="J82" i="82"/>
  <c r="J82" i="83"/>
  <c r="B176" i="84"/>
  <c r="C176" i="84"/>
  <c r="D176" i="84"/>
  <c r="E176" i="84"/>
  <c r="F176" i="84"/>
  <c r="G176" i="84"/>
  <c r="H176" i="84"/>
  <c r="I176" i="84"/>
  <c r="K176" i="84"/>
  <c r="L176" i="84"/>
  <c r="M176" i="84"/>
  <c r="N176" i="84"/>
  <c r="B177" i="84"/>
  <c r="C177" i="84"/>
  <c r="D177" i="84"/>
  <c r="E177" i="84"/>
  <c r="F177" i="84"/>
  <c r="G177" i="84"/>
  <c r="H177" i="84"/>
  <c r="I177" i="84"/>
  <c r="K177" i="84"/>
  <c r="L177" i="84"/>
  <c r="M177" i="84"/>
  <c r="N177" i="84"/>
  <c r="B178" i="84"/>
  <c r="C178" i="84"/>
  <c r="D178" i="84"/>
  <c r="E178" i="84"/>
  <c r="F178" i="84"/>
  <c r="G178" i="84"/>
  <c r="H178" i="84"/>
  <c r="I178" i="84"/>
  <c r="K178" i="84"/>
  <c r="L178" i="84"/>
  <c r="M178" i="84"/>
  <c r="N178" i="84"/>
  <c r="B179" i="84"/>
  <c r="C179" i="84"/>
  <c r="D179" i="84"/>
  <c r="E179" i="84"/>
  <c r="F179" i="84"/>
  <c r="G179" i="84"/>
  <c r="H179" i="84"/>
  <c r="I179" i="84"/>
  <c r="K179" i="84"/>
  <c r="L179" i="84"/>
  <c r="M179" i="84"/>
  <c r="N179" i="84"/>
  <c r="B180" i="84"/>
  <c r="C180" i="84"/>
  <c r="D180" i="84"/>
  <c r="E180" i="84"/>
  <c r="F180" i="84"/>
  <c r="G180" i="84"/>
  <c r="H180" i="84"/>
  <c r="I180" i="84"/>
  <c r="K180" i="84"/>
  <c r="L180" i="84"/>
  <c r="M180" i="84"/>
  <c r="N180" i="84"/>
  <c r="A176" i="84"/>
  <c r="A177" i="84"/>
  <c r="A178" i="84"/>
  <c r="A179" i="84"/>
  <c r="A180" i="84"/>
  <c r="Z176" i="84"/>
  <c r="J176" i="84" s="1"/>
  <c r="Z177" i="84"/>
  <c r="J177" i="84" s="1"/>
  <c r="Z178" i="84"/>
  <c r="J178" i="84" s="1"/>
  <c r="Z179" i="84"/>
  <c r="J179" i="84" s="1"/>
  <c r="Z180" i="84"/>
  <c r="J180" i="84" s="1"/>
  <c r="J130" i="86"/>
  <c r="J129" i="86"/>
  <c r="J128" i="86"/>
  <c r="J127" i="86"/>
  <c r="J126" i="86"/>
  <c r="J156" i="81"/>
  <c r="J155" i="81"/>
  <c r="J154" i="81"/>
  <c r="J153" i="81"/>
  <c r="J152" i="81"/>
  <c r="J128" i="85"/>
  <c r="J127" i="85"/>
  <c r="J126" i="85"/>
  <c r="J125" i="85"/>
  <c r="J124" i="85"/>
  <c r="J129" i="82"/>
  <c r="J128" i="82"/>
  <c r="J127" i="82"/>
  <c r="J126" i="82"/>
  <c r="J125" i="82"/>
  <c r="J129" i="83"/>
  <c r="J128" i="83"/>
  <c r="J127" i="83"/>
  <c r="J126" i="83"/>
  <c r="J125" i="83"/>
  <c r="S127" i="84"/>
  <c r="J127" i="84" s="1"/>
  <c r="S128" i="84"/>
  <c r="J128" i="84" s="1"/>
  <c r="S129" i="84"/>
  <c r="J129" i="84" s="1"/>
  <c r="S130" i="84"/>
  <c r="J130" i="84" s="1"/>
  <c r="S131" i="84"/>
  <c r="B127" i="84"/>
  <c r="C127" i="84"/>
  <c r="D127" i="84"/>
  <c r="E127" i="84"/>
  <c r="F127" i="84"/>
  <c r="G127" i="84"/>
  <c r="H127" i="84"/>
  <c r="I127" i="84"/>
  <c r="K127" i="84"/>
  <c r="L127" i="84"/>
  <c r="M127" i="84"/>
  <c r="N127" i="84"/>
  <c r="B128" i="84"/>
  <c r="C128" i="84"/>
  <c r="D128" i="84"/>
  <c r="E128" i="84"/>
  <c r="F128" i="84"/>
  <c r="G128" i="84"/>
  <c r="H128" i="84"/>
  <c r="I128" i="84"/>
  <c r="K128" i="84"/>
  <c r="L128" i="84"/>
  <c r="M128" i="84"/>
  <c r="N128" i="84"/>
  <c r="B129" i="84"/>
  <c r="C129" i="84"/>
  <c r="D129" i="84"/>
  <c r="E129" i="84"/>
  <c r="F129" i="84"/>
  <c r="G129" i="84"/>
  <c r="H129" i="84"/>
  <c r="I129" i="84"/>
  <c r="K129" i="84"/>
  <c r="L129" i="84"/>
  <c r="M129" i="84"/>
  <c r="N129" i="84"/>
  <c r="B130" i="84"/>
  <c r="C130" i="84"/>
  <c r="D130" i="84"/>
  <c r="E130" i="84"/>
  <c r="F130" i="84"/>
  <c r="G130" i="84"/>
  <c r="H130" i="84"/>
  <c r="I130" i="84"/>
  <c r="K130" i="84"/>
  <c r="L130" i="84"/>
  <c r="M130" i="84"/>
  <c r="N130" i="84"/>
  <c r="B131" i="84"/>
  <c r="C131" i="84"/>
  <c r="D131" i="84"/>
  <c r="E131" i="84"/>
  <c r="F131" i="84"/>
  <c r="G131" i="84"/>
  <c r="H131" i="84"/>
  <c r="I131" i="84"/>
  <c r="J131" i="84"/>
  <c r="K131" i="84"/>
  <c r="L131" i="84"/>
  <c r="M131" i="84"/>
  <c r="N131" i="84"/>
  <c r="A127" i="84"/>
  <c r="A128" i="84"/>
  <c r="A129" i="84"/>
  <c r="A130" i="84"/>
  <c r="A131" i="84"/>
  <c r="J94" i="86"/>
  <c r="J93" i="86"/>
  <c r="J92" i="86"/>
  <c r="J91" i="86"/>
  <c r="J90" i="86"/>
  <c r="J117" i="81"/>
  <c r="J116" i="81"/>
  <c r="J115" i="81"/>
  <c r="J114" i="81"/>
  <c r="J113" i="81"/>
  <c r="J92" i="85"/>
  <c r="J91" i="85"/>
  <c r="J90" i="85"/>
  <c r="J89" i="85"/>
  <c r="J88" i="85"/>
  <c r="J93" i="82"/>
  <c r="J92" i="82"/>
  <c r="J91" i="82"/>
  <c r="J90" i="82"/>
  <c r="J89" i="82"/>
  <c r="J93" i="83"/>
  <c r="J92" i="83"/>
  <c r="J91" i="83"/>
  <c r="J90" i="83"/>
  <c r="J89" i="83"/>
  <c r="Y167" i="84"/>
  <c r="J167" i="84" s="1"/>
  <c r="Y168" i="84"/>
  <c r="J168" i="84" s="1"/>
  <c r="Y169" i="84"/>
  <c r="J169" i="84" s="1"/>
  <c r="Y170" i="84"/>
  <c r="J170" i="84" s="1"/>
  <c r="Y171" i="84"/>
  <c r="J171" i="84" s="1"/>
  <c r="B167" i="84"/>
  <c r="C167" i="84"/>
  <c r="D167" i="84"/>
  <c r="E167" i="84"/>
  <c r="F167" i="84"/>
  <c r="G167" i="84"/>
  <c r="H167" i="84"/>
  <c r="I167" i="84"/>
  <c r="K167" i="84"/>
  <c r="L167" i="84"/>
  <c r="M167" i="84"/>
  <c r="N167" i="84"/>
  <c r="B168" i="84"/>
  <c r="C168" i="84"/>
  <c r="D168" i="84"/>
  <c r="E168" i="84"/>
  <c r="F168" i="84"/>
  <c r="G168" i="84"/>
  <c r="H168" i="84"/>
  <c r="I168" i="84"/>
  <c r="K168" i="84"/>
  <c r="L168" i="84"/>
  <c r="M168" i="84"/>
  <c r="N168" i="84"/>
  <c r="B169" i="84"/>
  <c r="C169" i="84"/>
  <c r="D169" i="84"/>
  <c r="E169" i="84"/>
  <c r="F169" i="84"/>
  <c r="G169" i="84"/>
  <c r="H169" i="84"/>
  <c r="I169" i="84"/>
  <c r="K169" i="84"/>
  <c r="L169" i="84"/>
  <c r="M169" i="84"/>
  <c r="N169" i="84"/>
  <c r="B170" i="84"/>
  <c r="C170" i="84"/>
  <c r="D170" i="84"/>
  <c r="E170" i="84"/>
  <c r="F170" i="84"/>
  <c r="G170" i="84"/>
  <c r="H170" i="84"/>
  <c r="I170" i="84"/>
  <c r="K170" i="84"/>
  <c r="L170" i="84"/>
  <c r="M170" i="84"/>
  <c r="N170" i="84"/>
  <c r="B171" i="84"/>
  <c r="C171" i="84"/>
  <c r="D171" i="84"/>
  <c r="E171" i="84"/>
  <c r="F171" i="84"/>
  <c r="G171" i="84"/>
  <c r="H171" i="84"/>
  <c r="I171" i="84"/>
  <c r="K171" i="84"/>
  <c r="L171" i="84"/>
  <c r="M171" i="84"/>
  <c r="N171" i="84"/>
  <c r="B172" i="84"/>
  <c r="C172" i="84"/>
  <c r="D172" i="84"/>
  <c r="E172" i="84"/>
  <c r="F172" i="84"/>
  <c r="G172" i="84"/>
  <c r="H172" i="84"/>
  <c r="I172" i="84"/>
  <c r="K172" i="84"/>
  <c r="L172" i="84"/>
  <c r="M172" i="84"/>
  <c r="N172" i="84"/>
  <c r="A167" i="84"/>
  <c r="A168" i="84"/>
  <c r="A169" i="84"/>
  <c r="A170" i="84"/>
  <c r="A171" i="84"/>
  <c r="J121" i="86"/>
  <c r="J120" i="86"/>
  <c r="J119" i="86"/>
  <c r="J118" i="86"/>
  <c r="J117" i="86"/>
  <c r="J147" i="81"/>
  <c r="J146" i="81"/>
  <c r="J145" i="81"/>
  <c r="J144" i="81"/>
  <c r="J143" i="81"/>
  <c r="J119" i="85"/>
  <c r="J118" i="85"/>
  <c r="J117" i="85"/>
  <c r="J116" i="85"/>
  <c r="J115" i="85"/>
  <c r="J120" i="82"/>
  <c r="J119" i="82"/>
  <c r="J118" i="82"/>
  <c r="J117" i="82"/>
  <c r="J116" i="82"/>
  <c r="J120" i="83"/>
  <c r="J119" i="83"/>
  <c r="J118" i="83"/>
  <c r="J117" i="83"/>
  <c r="J116" i="83"/>
  <c r="B115" i="84"/>
  <c r="C115" i="84"/>
  <c r="D115" i="84"/>
  <c r="E115" i="84"/>
  <c r="F115" i="84"/>
  <c r="G115" i="84"/>
  <c r="H115" i="84"/>
  <c r="I115" i="84"/>
  <c r="K115" i="84"/>
  <c r="L115" i="84"/>
  <c r="M115" i="84"/>
  <c r="N115" i="84"/>
  <c r="B116" i="84"/>
  <c r="C116" i="84"/>
  <c r="D116" i="84"/>
  <c r="E116" i="84"/>
  <c r="F116" i="84"/>
  <c r="G116" i="84"/>
  <c r="H116" i="84"/>
  <c r="I116" i="84"/>
  <c r="K116" i="84"/>
  <c r="L116" i="84"/>
  <c r="M116" i="84"/>
  <c r="N116" i="84"/>
  <c r="B117" i="84"/>
  <c r="C117" i="84"/>
  <c r="D117" i="84"/>
  <c r="E117" i="84"/>
  <c r="F117" i="84"/>
  <c r="G117" i="84"/>
  <c r="H117" i="84"/>
  <c r="I117" i="84"/>
  <c r="K117" i="84"/>
  <c r="L117" i="84"/>
  <c r="M117" i="84"/>
  <c r="N117" i="84"/>
  <c r="B118" i="84"/>
  <c r="C118" i="84"/>
  <c r="D118" i="84"/>
  <c r="E118" i="84"/>
  <c r="F118" i="84"/>
  <c r="G118" i="84"/>
  <c r="H118" i="84"/>
  <c r="I118" i="84"/>
  <c r="K118" i="84"/>
  <c r="L118" i="84"/>
  <c r="M118" i="84"/>
  <c r="N118" i="84"/>
  <c r="B119" i="84"/>
  <c r="C119" i="84"/>
  <c r="D119" i="84"/>
  <c r="E119" i="84"/>
  <c r="F119" i="84"/>
  <c r="G119" i="84"/>
  <c r="H119" i="84"/>
  <c r="I119" i="84"/>
  <c r="K119" i="84"/>
  <c r="L119" i="84"/>
  <c r="M119" i="84"/>
  <c r="N119" i="84"/>
  <c r="A115" i="84"/>
  <c r="A116" i="84"/>
  <c r="A117" i="84"/>
  <c r="A118" i="84"/>
  <c r="A119" i="84"/>
  <c r="R115" i="84"/>
  <c r="J115" i="84" s="1"/>
  <c r="R116" i="84"/>
  <c r="J116" i="84" s="1"/>
  <c r="R117" i="84"/>
  <c r="J117" i="84" s="1"/>
  <c r="R118" i="84"/>
  <c r="J118" i="84" s="1"/>
  <c r="R119" i="84"/>
  <c r="J119" i="84" s="1"/>
  <c r="J82" i="86"/>
  <c r="J81" i="86"/>
  <c r="J80" i="86"/>
  <c r="J79" i="86"/>
  <c r="J78" i="86"/>
  <c r="J105" i="81"/>
  <c r="J104" i="81"/>
  <c r="J103" i="81"/>
  <c r="J102" i="81"/>
  <c r="J101" i="81"/>
  <c r="J80" i="85"/>
  <c r="J79" i="85"/>
  <c r="J78" i="85"/>
  <c r="J77" i="85"/>
  <c r="J76" i="85"/>
  <c r="J81" i="82"/>
  <c r="J80" i="82"/>
  <c r="J79" i="82"/>
  <c r="J78" i="82"/>
  <c r="J77" i="82"/>
  <c r="J81" i="83"/>
  <c r="J80" i="83"/>
  <c r="J79" i="83"/>
  <c r="J78" i="83"/>
  <c r="J77" i="83"/>
  <c r="R114" i="84"/>
  <c r="J114" i="84" s="1"/>
  <c r="B114" i="84"/>
  <c r="C114" i="84"/>
  <c r="D114" i="84"/>
  <c r="E114" i="84"/>
  <c r="F114" i="84"/>
  <c r="G114" i="84"/>
  <c r="H114" i="84"/>
  <c r="I114" i="84"/>
  <c r="K114" i="84"/>
  <c r="L114" i="84"/>
  <c r="M114" i="84"/>
  <c r="N114" i="84"/>
  <c r="A114" i="84"/>
  <c r="J77" i="86"/>
  <c r="J100" i="81"/>
  <c r="J75" i="85"/>
  <c r="J76" i="82"/>
  <c r="J76" i="83"/>
  <c r="B166" i="84"/>
  <c r="C166" i="84"/>
  <c r="D166" i="84"/>
  <c r="E166" i="84"/>
  <c r="F166" i="84"/>
  <c r="G166" i="84"/>
  <c r="H166" i="84"/>
  <c r="I166" i="84"/>
  <c r="K166" i="84"/>
  <c r="L166" i="84"/>
  <c r="M166" i="84"/>
  <c r="N166" i="84"/>
  <c r="A166" i="84"/>
  <c r="Y166" i="84"/>
  <c r="Q109" i="84" l="1"/>
  <c r="Q110" i="84"/>
  <c r="Q111" i="84"/>
  <c r="Q105" i="84"/>
  <c r="J105" i="84" s="1"/>
  <c r="B105" i="84"/>
  <c r="C105" i="84"/>
  <c r="D105" i="84"/>
  <c r="E105" i="84"/>
  <c r="F105" i="84"/>
  <c r="G105" i="84"/>
  <c r="H105" i="84"/>
  <c r="I105" i="84"/>
  <c r="K105" i="84"/>
  <c r="L105" i="84"/>
  <c r="M105" i="84"/>
  <c r="N105" i="84"/>
  <c r="A105" i="84"/>
  <c r="J71" i="86"/>
  <c r="J91" i="81"/>
  <c r="J69" i="85"/>
  <c r="J70" i="82"/>
  <c r="J70" i="83"/>
  <c r="X150" i="84"/>
  <c r="J150" i="84" s="1"/>
  <c r="X151" i="84"/>
  <c r="J151" i="84" s="1"/>
  <c r="X152" i="84"/>
  <c r="J152" i="84" s="1"/>
  <c r="X153" i="84"/>
  <c r="X154" i="84"/>
  <c r="J154" i="84" s="1"/>
  <c r="X149" i="84"/>
  <c r="B150" i="84"/>
  <c r="C150" i="84"/>
  <c r="D150" i="84"/>
  <c r="E150" i="84"/>
  <c r="F150" i="84"/>
  <c r="G150" i="84"/>
  <c r="H150" i="84"/>
  <c r="I150" i="84"/>
  <c r="K150" i="84"/>
  <c r="L150" i="84"/>
  <c r="M150" i="84"/>
  <c r="N150" i="84"/>
  <c r="B151" i="84"/>
  <c r="C151" i="84"/>
  <c r="D151" i="84"/>
  <c r="E151" i="84"/>
  <c r="F151" i="84"/>
  <c r="G151" i="84"/>
  <c r="H151" i="84"/>
  <c r="I151" i="84"/>
  <c r="K151" i="84"/>
  <c r="L151" i="84"/>
  <c r="M151" i="84"/>
  <c r="N151" i="84"/>
  <c r="B152" i="84"/>
  <c r="C152" i="84"/>
  <c r="D152" i="84"/>
  <c r="E152" i="84"/>
  <c r="F152" i="84"/>
  <c r="G152" i="84"/>
  <c r="H152" i="84"/>
  <c r="I152" i="84"/>
  <c r="K152" i="84"/>
  <c r="L152" i="84"/>
  <c r="M152" i="84"/>
  <c r="N152" i="84"/>
  <c r="B153" i="84"/>
  <c r="C153" i="84"/>
  <c r="D153" i="84"/>
  <c r="E153" i="84"/>
  <c r="F153" i="84"/>
  <c r="G153" i="84"/>
  <c r="H153" i="84"/>
  <c r="I153" i="84"/>
  <c r="J153" i="84"/>
  <c r="K153" i="84"/>
  <c r="L153" i="84"/>
  <c r="M153" i="84"/>
  <c r="N153" i="84"/>
  <c r="B154" i="84"/>
  <c r="C154" i="84"/>
  <c r="D154" i="84"/>
  <c r="E154" i="84"/>
  <c r="F154" i="84"/>
  <c r="G154" i="84"/>
  <c r="H154" i="84"/>
  <c r="I154" i="84"/>
  <c r="K154" i="84"/>
  <c r="L154" i="84"/>
  <c r="M154" i="84"/>
  <c r="N154" i="84"/>
  <c r="A150" i="84"/>
  <c r="A151" i="84"/>
  <c r="A152" i="84"/>
  <c r="A153" i="84"/>
  <c r="A154" i="84"/>
  <c r="J107" i="86"/>
  <c r="J106" i="86"/>
  <c r="J105" i="86"/>
  <c r="J104" i="86"/>
  <c r="J103" i="86"/>
  <c r="J130" i="81"/>
  <c r="J129" i="81"/>
  <c r="J128" i="81"/>
  <c r="J127" i="81"/>
  <c r="J126" i="81"/>
  <c r="J105" i="85"/>
  <c r="J104" i="85"/>
  <c r="J103" i="85"/>
  <c r="J102" i="85"/>
  <c r="J101" i="85"/>
  <c r="J106" i="82"/>
  <c r="J105" i="82"/>
  <c r="J104" i="82"/>
  <c r="J103" i="82"/>
  <c r="J102" i="82"/>
  <c r="J106" i="83"/>
  <c r="J105" i="83"/>
  <c r="J104" i="83"/>
  <c r="J103" i="83"/>
  <c r="J102" i="83"/>
  <c r="Q89" i="84"/>
  <c r="J89" i="84" s="1"/>
  <c r="Q90" i="84"/>
  <c r="J90" i="84" s="1"/>
  <c r="Q91" i="84"/>
  <c r="J91" i="84" s="1"/>
  <c r="Q92" i="84"/>
  <c r="J92" i="84" s="1"/>
  <c r="Q93" i="84"/>
  <c r="J93" i="84" s="1"/>
  <c r="B89" i="84"/>
  <c r="C89" i="84"/>
  <c r="D89" i="84"/>
  <c r="E89" i="84"/>
  <c r="F89" i="84"/>
  <c r="G89" i="84"/>
  <c r="H89" i="84"/>
  <c r="I89" i="84"/>
  <c r="K89" i="84"/>
  <c r="L89" i="84"/>
  <c r="M89" i="84"/>
  <c r="N89" i="84"/>
  <c r="B90" i="84"/>
  <c r="C90" i="84"/>
  <c r="D90" i="84"/>
  <c r="E90" i="84"/>
  <c r="F90" i="84"/>
  <c r="G90" i="84"/>
  <c r="H90" i="84"/>
  <c r="I90" i="84"/>
  <c r="K90" i="84"/>
  <c r="L90" i="84"/>
  <c r="M90" i="84"/>
  <c r="N90" i="84"/>
  <c r="B91" i="84"/>
  <c r="C91" i="84"/>
  <c r="D91" i="84"/>
  <c r="E91" i="84"/>
  <c r="F91" i="84"/>
  <c r="G91" i="84"/>
  <c r="H91" i="84"/>
  <c r="I91" i="84"/>
  <c r="K91" i="84"/>
  <c r="L91" i="84"/>
  <c r="M91" i="84"/>
  <c r="N91" i="84"/>
  <c r="B92" i="84"/>
  <c r="C92" i="84"/>
  <c r="D92" i="84"/>
  <c r="E92" i="84"/>
  <c r="F92" i="84"/>
  <c r="G92" i="84"/>
  <c r="H92" i="84"/>
  <c r="I92" i="84"/>
  <c r="K92" i="84"/>
  <c r="L92" i="84"/>
  <c r="M92" i="84"/>
  <c r="N92" i="84"/>
  <c r="B93" i="84"/>
  <c r="C93" i="84"/>
  <c r="D93" i="84"/>
  <c r="E93" i="84"/>
  <c r="F93" i="84"/>
  <c r="G93" i="84"/>
  <c r="H93" i="84"/>
  <c r="I93" i="84"/>
  <c r="K93" i="84"/>
  <c r="L93" i="84"/>
  <c r="M93" i="84"/>
  <c r="N93" i="84"/>
  <c r="A89" i="84"/>
  <c r="A90" i="84"/>
  <c r="A91" i="84"/>
  <c r="A92" i="84"/>
  <c r="A93" i="84"/>
  <c r="J69" i="86"/>
  <c r="J68" i="86"/>
  <c r="J67" i="86"/>
  <c r="J66" i="86"/>
  <c r="J65" i="86"/>
  <c r="J89" i="81"/>
  <c r="J88" i="81"/>
  <c r="J87" i="81"/>
  <c r="J86" i="81"/>
  <c r="J85" i="81"/>
  <c r="J67" i="85"/>
  <c r="J66" i="85"/>
  <c r="J65" i="85"/>
  <c r="J64" i="85"/>
  <c r="J63" i="85"/>
  <c r="J68" i="82"/>
  <c r="J67" i="82"/>
  <c r="J66" i="82"/>
  <c r="J65" i="82"/>
  <c r="J64" i="82"/>
  <c r="J68" i="83"/>
  <c r="J67" i="83"/>
  <c r="J66" i="83"/>
  <c r="J65" i="83"/>
  <c r="J64" i="83"/>
  <c r="B175" i="84"/>
  <c r="C175" i="84"/>
  <c r="D175" i="84"/>
  <c r="E175" i="84"/>
  <c r="F175" i="84"/>
  <c r="G175" i="84"/>
  <c r="H175" i="84"/>
  <c r="I175" i="84"/>
  <c r="K175" i="84"/>
  <c r="L175" i="84"/>
  <c r="M175" i="84"/>
  <c r="N175" i="84"/>
  <c r="A175" i="84"/>
  <c r="Z175" i="84"/>
  <c r="J175" i="84" s="1"/>
  <c r="J125" i="86"/>
  <c r="J151" i="81"/>
  <c r="J123" i="85"/>
  <c r="J124" i="82"/>
  <c r="J124" i="83"/>
  <c r="B174" i="84"/>
  <c r="C174" i="84"/>
  <c r="D174" i="84"/>
  <c r="E174" i="84"/>
  <c r="F174" i="84"/>
  <c r="G174" i="84"/>
  <c r="H174" i="84"/>
  <c r="I174" i="84"/>
  <c r="K174" i="84"/>
  <c r="L174" i="84"/>
  <c r="M174" i="84"/>
  <c r="N174" i="84"/>
  <c r="A174" i="84"/>
  <c r="Z174" i="84"/>
  <c r="J174" i="84" s="1"/>
  <c r="J124" i="86"/>
  <c r="J150" i="81"/>
  <c r="J122" i="85"/>
  <c r="J123" i="82"/>
  <c r="J123" i="83"/>
  <c r="B173" i="84"/>
  <c r="C173" i="84"/>
  <c r="D173" i="84"/>
  <c r="E173" i="84"/>
  <c r="F173" i="84"/>
  <c r="G173" i="84"/>
  <c r="H173" i="84"/>
  <c r="I173" i="84"/>
  <c r="K173" i="84"/>
  <c r="L173" i="84"/>
  <c r="M173" i="84"/>
  <c r="N173" i="84"/>
  <c r="A173" i="84"/>
  <c r="Z173" i="84"/>
  <c r="J173" i="84" s="1"/>
  <c r="J123" i="86"/>
  <c r="J149" i="81"/>
  <c r="J121" i="85"/>
  <c r="J122" i="82"/>
  <c r="J122" i="83"/>
  <c r="X156" i="84"/>
  <c r="X157" i="84"/>
  <c r="B156" i="84"/>
  <c r="C156" i="84"/>
  <c r="D156" i="84"/>
  <c r="E156" i="84"/>
  <c r="F156" i="84"/>
  <c r="G156" i="84"/>
  <c r="H156" i="84"/>
  <c r="I156" i="84"/>
  <c r="J156" i="84"/>
  <c r="K156" i="84"/>
  <c r="L156" i="84"/>
  <c r="M156" i="84"/>
  <c r="N156" i="84"/>
  <c r="B157" i="84"/>
  <c r="C157" i="84"/>
  <c r="D157" i="84"/>
  <c r="E157" i="84"/>
  <c r="F157" i="84"/>
  <c r="G157" i="84"/>
  <c r="H157" i="84"/>
  <c r="I157" i="84"/>
  <c r="J157" i="84"/>
  <c r="K157" i="84"/>
  <c r="L157" i="84"/>
  <c r="M157" i="84"/>
  <c r="N157" i="84"/>
  <c r="A156" i="84"/>
  <c r="A157" i="84"/>
  <c r="J133" i="81"/>
  <c r="J132" i="81"/>
  <c r="B110" i="84"/>
  <c r="C110" i="84"/>
  <c r="D110" i="84"/>
  <c r="E110" i="84"/>
  <c r="F110" i="84"/>
  <c r="G110" i="84"/>
  <c r="H110" i="84"/>
  <c r="I110" i="84"/>
  <c r="J110" i="84"/>
  <c r="K110" i="84"/>
  <c r="L110" i="84"/>
  <c r="M110" i="84"/>
  <c r="N110" i="84"/>
  <c r="B111" i="84"/>
  <c r="C111" i="84"/>
  <c r="D111" i="84"/>
  <c r="E111" i="84"/>
  <c r="F111" i="84"/>
  <c r="G111" i="84"/>
  <c r="H111" i="84"/>
  <c r="I111" i="84"/>
  <c r="J111" i="84"/>
  <c r="K111" i="84"/>
  <c r="L111" i="84"/>
  <c r="M111" i="84"/>
  <c r="N111" i="84"/>
  <c r="A110" i="84"/>
  <c r="A111" i="84"/>
  <c r="A109" i="84"/>
  <c r="B109" i="84"/>
  <c r="C109" i="84"/>
  <c r="D109" i="84"/>
  <c r="E109" i="84"/>
  <c r="F109" i="84"/>
  <c r="G109" i="84"/>
  <c r="H109" i="84"/>
  <c r="I109" i="84"/>
  <c r="K109" i="84"/>
  <c r="L109" i="84"/>
  <c r="M109" i="84"/>
  <c r="N109" i="84"/>
  <c r="J109" i="84"/>
  <c r="J97" i="81"/>
  <c r="J96" i="81"/>
  <c r="J95" i="81"/>
  <c r="A172" i="84"/>
  <c r="Z172" i="84"/>
  <c r="J172" i="84" s="1"/>
  <c r="J122" i="86"/>
  <c r="J148" i="81"/>
  <c r="J120" i="85"/>
  <c r="J121" i="82"/>
  <c r="J121" i="83"/>
  <c r="B165" i="84"/>
  <c r="C165" i="84"/>
  <c r="D165" i="84"/>
  <c r="E165" i="84"/>
  <c r="F165" i="84"/>
  <c r="G165" i="84"/>
  <c r="H165" i="84"/>
  <c r="I165" i="84"/>
  <c r="K165" i="84"/>
  <c r="L165" i="84"/>
  <c r="M165" i="84"/>
  <c r="N165" i="84"/>
  <c r="A165" i="84"/>
  <c r="Y165" i="84"/>
  <c r="J165" i="84" s="1"/>
  <c r="J115" i="86"/>
  <c r="J141" i="81"/>
  <c r="J113" i="85"/>
  <c r="J114" i="82"/>
  <c r="J114" i="83"/>
  <c r="B148" i="84"/>
  <c r="C148" i="84"/>
  <c r="D148" i="84"/>
  <c r="E148" i="84"/>
  <c r="F148" i="84"/>
  <c r="G148" i="84"/>
  <c r="H148" i="84"/>
  <c r="I148" i="84"/>
  <c r="K148" i="84"/>
  <c r="L148" i="84"/>
  <c r="M148" i="84"/>
  <c r="N148" i="84"/>
  <c r="B149" i="84"/>
  <c r="C149" i="84"/>
  <c r="D149" i="84"/>
  <c r="E149" i="84"/>
  <c r="F149" i="84"/>
  <c r="G149" i="84"/>
  <c r="H149" i="84"/>
  <c r="I149" i="84"/>
  <c r="K149" i="84"/>
  <c r="L149" i="84"/>
  <c r="M149" i="84"/>
  <c r="N149" i="84"/>
  <c r="A149" i="84"/>
  <c r="W149" i="84"/>
  <c r="J102" i="86"/>
  <c r="J125" i="81"/>
  <c r="J100" i="85"/>
  <c r="J101" i="82"/>
  <c r="J101" i="83"/>
  <c r="P88" i="84"/>
  <c r="P86" i="84"/>
  <c r="W148" i="84"/>
  <c r="J148" i="84" s="1"/>
  <c r="A148" i="84"/>
  <c r="J101" i="86"/>
  <c r="J124" i="81"/>
  <c r="J99" i="85"/>
  <c r="J100" i="82"/>
  <c r="J100" i="83"/>
  <c r="B147" i="84"/>
  <c r="C147" i="84"/>
  <c r="D147" i="84"/>
  <c r="E147" i="84"/>
  <c r="F147" i="84"/>
  <c r="G147" i="84"/>
  <c r="H147" i="84"/>
  <c r="I147" i="84"/>
  <c r="K147" i="84"/>
  <c r="L147" i="84"/>
  <c r="M147" i="84"/>
  <c r="N147" i="84"/>
  <c r="A147" i="84"/>
  <c r="W147" i="84"/>
  <c r="J147" i="84" s="1"/>
  <c r="J100" i="86"/>
  <c r="J123" i="81"/>
  <c r="J98" i="85"/>
  <c r="J99" i="82"/>
  <c r="J99" i="83"/>
  <c r="C202" i="84"/>
  <c r="J158" i="86"/>
  <c r="J157" i="86"/>
  <c r="J187" i="81"/>
  <c r="J186" i="81"/>
  <c r="J156" i="85"/>
  <c r="J155" i="85"/>
  <c r="J157" i="82"/>
  <c r="J156" i="82"/>
  <c r="J157" i="83"/>
  <c r="J156" i="83"/>
  <c r="P186" i="84"/>
  <c r="Q186" i="84"/>
  <c r="Q187" i="84"/>
  <c r="Q188" i="84"/>
  <c r="Q192" i="84"/>
  <c r="Q189" i="84"/>
  <c r="J153" i="86"/>
  <c r="J182" i="81"/>
  <c r="J151" i="85"/>
  <c r="J152" i="82"/>
  <c r="J152" i="83"/>
  <c r="P182" i="84"/>
  <c r="J182" i="84" s="1"/>
  <c r="R205" i="84"/>
  <c r="J205" i="84" s="1"/>
  <c r="R204" i="84"/>
  <c r="R203" i="84"/>
  <c r="J203" i="84" s="1"/>
  <c r="R202" i="84"/>
  <c r="R201" i="84"/>
  <c r="J201" i="84" s="1"/>
  <c r="R200" i="84"/>
  <c r="B200" i="84"/>
  <c r="C200" i="84"/>
  <c r="D200" i="84"/>
  <c r="E200" i="84"/>
  <c r="F200" i="84"/>
  <c r="G200" i="84"/>
  <c r="H200" i="84"/>
  <c r="I200" i="84"/>
  <c r="K200" i="84"/>
  <c r="L200" i="84"/>
  <c r="M200" i="84"/>
  <c r="N200" i="84"/>
  <c r="B201" i="84"/>
  <c r="C201" i="84"/>
  <c r="D201" i="84"/>
  <c r="E201" i="84"/>
  <c r="F201" i="84"/>
  <c r="G201" i="84"/>
  <c r="H201" i="84"/>
  <c r="I201" i="84"/>
  <c r="K201" i="84"/>
  <c r="L201" i="84"/>
  <c r="M201" i="84"/>
  <c r="N201" i="84"/>
  <c r="B202" i="84"/>
  <c r="D202" i="84"/>
  <c r="E202" i="84"/>
  <c r="F202" i="84"/>
  <c r="G202" i="84"/>
  <c r="H202" i="84"/>
  <c r="I202" i="84"/>
  <c r="K202" i="84"/>
  <c r="L202" i="84"/>
  <c r="M202" i="84"/>
  <c r="N202" i="84"/>
  <c r="B203" i="84"/>
  <c r="C203" i="84"/>
  <c r="D203" i="84"/>
  <c r="E203" i="84"/>
  <c r="F203" i="84"/>
  <c r="G203" i="84"/>
  <c r="H203" i="84"/>
  <c r="I203" i="84"/>
  <c r="K203" i="84"/>
  <c r="L203" i="84"/>
  <c r="M203" i="84"/>
  <c r="N203" i="84"/>
  <c r="B204" i="84"/>
  <c r="C204" i="84"/>
  <c r="D204" i="84"/>
  <c r="E204" i="84"/>
  <c r="F204" i="84"/>
  <c r="G204" i="84"/>
  <c r="H204" i="84"/>
  <c r="I204" i="84"/>
  <c r="K204" i="84"/>
  <c r="L204" i="84"/>
  <c r="M204" i="84"/>
  <c r="N204" i="84"/>
  <c r="B205" i="84"/>
  <c r="C205" i="84"/>
  <c r="D205" i="84"/>
  <c r="E205" i="84"/>
  <c r="F205" i="84"/>
  <c r="G205" i="84"/>
  <c r="H205" i="84"/>
  <c r="I205" i="84"/>
  <c r="K205" i="84"/>
  <c r="L205" i="84"/>
  <c r="M205" i="84"/>
  <c r="N205" i="84"/>
  <c r="B182" i="84"/>
  <c r="C182" i="84"/>
  <c r="D182" i="84"/>
  <c r="E182" i="84"/>
  <c r="F182" i="84"/>
  <c r="G182" i="84"/>
  <c r="H182" i="84"/>
  <c r="I182" i="84"/>
  <c r="K182" i="84"/>
  <c r="L182" i="84"/>
  <c r="M182" i="84"/>
  <c r="N182" i="84"/>
  <c r="A200" i="84"/>
  <c r="A201" i="84"/>
  <c r="A202" i="84"/>
  <c r="A203" i="84"/>
  <c r="A204" i="84"/>
  <c r="A205" i="84"/>
  <c r="A182" i="84"/>
  <c r="J166" i="86"/>
  <c r="J165" i="86"/>
  <c r="J164" i="86"/>
  <c r="J163" i="86"/>
  <c r="J162" i="86"/>
  <c r="J161" i="86"/>
  <c r="J152" i="86"/>
  <c r="J164" i="85"/>
  <c r="J163" i="85"/>
  <c r="J162" i="85"/>
  <c r="J161" i="85"/>
  <c r="J160" i="85"/>
  <c r="J159" i="85"/>
  <c r="J150" i="85"/>
  <c r="J165" i="82"/>
  <c r="J164" i="82"/>
  <c r="J163" i="82"/>
  <c r="J162" i="82"/>
  <c r="J161" i="82"/>
  <c r="J160" i="82"/>
  <c r="J151" i="82"/>
  <c r="J165" i="83"/>
  <c r="J164" i="83"/>
  <c r="J163" i="83"/>
  <c r="J162" i="83"/>
  <c r="J161" i="83"/>
  <c r="J160" i="83"/>
  <c r="J151" i="83"/>
  <c r="J178" i="81"/>
  <c r="J192" i="81"/>
  <c r="J193" i="81"/>
  <c r="J194" i="81"/>
  <c r="B48" i="84"/>
  <c r="C48" i="84"/>
  <c r="D48" i="84"/>
  <c r="E48" i="84"/>
  <c r="F48" i="84"/>
  <c r="G48" i="84"/>
  <c r="H48" i="84"/>
  <c r="I48" i="84"/>
  <c r="K48" i="84"/>
  <c r="L48" i="84"/>
  <c r="M48" i="84"/>
  <c r="N48" i="84"/>
  <c r="O48" i="84"/>
  <c r="P48" i="84"/>
  <c r="A48" i="84"/>
  <c r="J26" i="86"/>
  <c r="J44" i="81"/>
  <c r="J24" i="85"/>
  <c r="J25" i="82"/>
  <c r="J149" i="84" l="1"/>
  <c r="J204" i="84"/>
  <c r="J202" i="84"/>
  <c r="J200" i="84"/>
  <c r="J48" i="84"/>
  <c r="J25" i="83"/>
  <c r="B21" i="84"/>
  <c r="C21" i="84"/>
  <c r="D21" i="84"/>
  <c r="E21" i="84"/>
  <c r="F21" i="84"/>
  <c r="G21" i="84"/>
  <c r="H21" i="84"/>
  <c r="I21" i="84"/>
  <c r="K21" i="84"/>
  <c r="L21" i="84"/>
  <c r="M21" i="84"/>
  <c r="N21" i="84"/>
  <c r="O21" i="84"/>
  <c r="P21" i="84"/>
  <c r="B22" i="84"/>
  <c r="C22" i="84"/>
  <c r="D22" i="84"/>
  <c r="E22" i="84"/>
  <c r="F22" i="84"/>
  <c r="G22" i="84"/>
  <c r="H22" i="84"/>
  <c r="I22" i="84"/>
  <c r="K22" i="84"/>
  <c r="L22" i="84"/>
  <c r="M22" i="84"/>
  <c r="N22" i="84"/>
  <c r="O22" i="84"/>
  <c r="P22" i="84"/>
  <c r="A21" i="84"/>
  <c r="A22" i="84"/>
  <c r="J17" i="81"/>
  <c r="J16" i="81"/>
  <c r="P12" i="85"/>
  <c r="Q12" i="85"/>
  <c r="R12" i="85"/>
  <c r="S12" i="85"/>
  <c r="T12" i="85"/>
  <c r="U12" i="85"/>
  <c r="V12" i="85"/>
  <c r="W12" i="85"/>
  <c r="X12" i="85"/>
  <c r="Y12" i="85"/>
  <c r="Z12" i="85"/>
  <c r="AA12" i="85"/>
  <c r="AB12" i="85"/>
  <c r="AC12" i="85"/>
  <c r="P12" i="83"/>
  <c r="Q12" i="83"/>
  <c r="R12" i="83"/>
  <c r="S12" i="83"/>
  <c r="T12" i="83"/>
  <c r="U12" i="83"/>
  <c r="V12" i="83"/>
  <c r="W12" i="83"/>
  <c r="X12" i="83"/>
  <c r="Y12" i="83"/>
  <c r="Z12" i="83"/>
  <c r="AA12" i="83"/>
  <c r="AB12" i="83"/>
  <c r="AC12" i="83"/>
  <c r="O12" i="83"/>
  <c r="J22" i="84" l="1"/>
  <c r="J21" i="84"/>
  <c r="J177" i="85"/>
  <c r="J180" i="86"/>
  <c r="J178" i="83"/>
  <c r="O190" i="83" l="1"/>
  <c r="P189" i="84" l="1"/>
  <c r="P73" i="84"/>
  <c r="P47" i="84"/>
  <c r="P25" i="84"/>
  <c r="A198" i="84" l="1"/>
  <c r="A199" i="84"/>
  <c r="A206" i="84"/>
  <c r="A207" i="84"/>
  <c r="J122" i="81"/>
  <c r="O25" i="84"/>
  <c r="Q94" i="84" l="1"/>
  <c r="R94" i="84"/>
  <c r="S94" i="84"/>
  <c r="T94" i="84"/>
  <c r="U94" i="84"/>
  <c r="V94" i="84"/>
  <c r="W94" i="84"/>
  <c r="X94" i="84"/>
  <c r="Y94" i="84"/>
  <c r="Z94" i="84"/>
  <c r="AA94" i="84"/>
  <c r="AB94" i="84"/>
  <c r="AC94" i="84"/>
  <c r="Q135" i="84"/>
  <c r="R135" i="84"/>
  <c r="S135" i="84"/>
  <c r="T135" i="84"/>
  <c r="U135" i="84"/>
  <c r="V135" i="84"/>
  <c r="W135" i="84"/>
  <c r="X135" i="84"/>
  <c r="Y135" i="84"/>
  <c r="Z135" i="84"/>
  <c r="AA135" i="84"/>
  <c r="AB135" i="84"/>
  <c r="AC135" i="84"/>
  <c r="Q95" i="84"/>
  <c r="R95" i="84"/>
  <c r="S95" i="84"/>
  <c r="T95" i="84"/>
  <c r="U95" i="84"/>
  <c r="V95" i="84"/>
  <c r="W95" i="84"/>
  <c r="X95" i="84"/>
  <c r="Y95" i="84"/>
  <c r="Z95" i="84"/>
  <c r="AA95" i="84"/>
  <c r="AB95" i="84"/>
  <c r="AC95" i="84"/>
  <c r="Q136" i="84"/>
  <c r="R136" i="84"/>
  <c r="S136" i="84"/>
  <c r="T136" i="84"/>
  <c r="U136" i="84"/>
  <c r="V136" i="84"/>
  <c r="W136" i="84"/>
  <c r="X136" i="84"/>
  <c r="Y136" i="84"/>
  <c r="Z136" i="84"/>
  <c r="AA136" i="84"/>
  <c r="AB136" i="84"/>
  <c r="AC136" i="84"/>
  <c r="Q96" i="84"/>
  <c r="R96" i="84"/>
  <c r="S96" i="84"/>
  <c r="T96" i="84"/>
  <c r="U96" i="84"/>
  <c r="V96" i="84"/>
  <c r="W96" i="84"/>
  <c r="X96" i="84"/>
  <c r="Y96" i="84"/>
  <c r="Z96" i="84"/>
  <c r="AA96" i="84"/>
  <c r="AB96" i="84"/>
  <c r="AC96" i="84"/>
  <c r="Q137" i="84"/>
  <c r="R137" i="84"/>
  <c r="S137" i="84"/>
  <c r="T137" i="84"/>
  <c r="U137" i="84"/>
  <c r="V137" i="84"/>
  <c r="W137" i="84"/>
  <c r="X137" i="84"/>
  <c r="Y137" i="84"/>
  <c r="Z137" i="84"/>
  <c r="AA137" i="84"/>
  <c r="AB137" i="84"/>
  <c r="AC137" i="84"/>
  <c r="Q97" i="84"/>
  <c r="R97" i="84"/>
  <c r="S97" i="84"/>
  <c r="T97" i="84"/>
  <c r="U97" i="84"/>
  <c r="V97" i="84"/>
  <c r="W97" i="84"/>
  <c r="X97" i="84"/>
  <c r="Y97" i="84"/>
  <c r="Z97" i="84"/>
  <c r="AA97" i="84"/>
  <c r="AB97" i="84"/>
  <c r="AC97" i="84"/>
  <c r="Q138" i="84"/>
  <c r="R138" i="84"/>
  <c r="S138" i="84"/>
  <c r="T138" i="84"/>
  <c r="U138" i="84"/>
  <c r="V138" i="84"/>
  <c r="W138" i="84"/>
  <c r="X138" i="84"/>
  <c r="Y138" i="84"/>
  <c r="Z138" i="84"/>
  <c r="AA138" i="84"/>
  <c r="AB138" i="84"/>
  <c r="AC138" i="84"/>
  <c r="Q98" i="84"/>
  <c r="R98" i="84"/>
  <c r="S98" i="84"/>
  <c r="T98" i="84"/>
  <c r="U98" i="84"/>
  <c r="V98" i="84"/>
  <c r="W98" i="84"/>
  <c r="X98" i="84"/>
  <c r="Y98" i="84"/>
  <c r="Z98" i="84"/>
  <c r="AA98" i="84"/>
  <c r="AB98" i="84"/>
  <c r="AC98" i="84"/>
  <c r="Q139" i="84"/>
  <c r="R139" i="84"/>
  <c r="S139" i="84"/>
  <c r="T139" i="84"/>
  <c r="U139" i="84"/>
  <c r="V139" i="84"/>
  <c r="W139" i="84"/>
  <c r="X139" i="84"/>
  <c r="Y139" i="84"/>
  <c r="Z139" i="84"/>
  <c r="AA139" i="84"/>
  <c r="AB139" i="84"/>
  <c r="AC139" i="84"/>
  <c r="Q99" i="84"/>
  <c r="R99" i="84"/>
  <c r="S99" i="84"/>
  <c r="T99" i="84"/>
  <c r="U99" i="84"/>
  <c r="V99" i="84"/>
  <c r="W99" i="84"/>
  <c r="X99" i="84"/>
  <c r="Y99" i="84"/>
  <c r="Z99" i="84"/>
  <c r="AA99" i="84"/>
  <c r="AB99" i="84"/>
  <c r="AC99" i="84"/>
  <c r="Q140" i="84"/>
  <c r="R140" i="84"/>
  <c r="S140" i="84"/>
  <c r="T140" i="84"/>
  <c r="U140" i="84"/>
  <c r="V140" i="84"/>
  <c r="W140" i="84"/>
  <c r="X140" i="84"/>
  <c r="Y140" i="84"/>
  <c r="Z140" i="84"/>
  <c r="AA140" i="84"/>
  <c r="AB140" i="84"/>
  <c r="AC140" i="84"/>
  <c r="Q100" i="84"/>
  <c r="R100" i="84"/>
  <c r="S100" i="84"/>
  <c r="T100" i="84"/>
  <c r="U100" i="84"/>
  <c r="V100" i="84"/>
  <c r="W100" i="84"/>
  <c r="X100" i="84"/>
  <c r="Y100" i="84"/>
  <c r="Z100" i="84"/>
  <c r="AA100" i="84"/>
  <c r="AB100" i="84"/>
  <c r="AC100" i="84"/>
  <c r="Q141" i="84"/>
  <c r="R141" i="84"/>
  <c r="S141" i="84"/>
  <c r="T141" i="84"/>
  <c r="U141" i="84"/>
  <c r="V141" i="84"/>
  <c r="W141" i="84"/>
  <c r="X141" i="84"/>
  <c r="Y141" i="84"/>
  <c r="Z141" i="84"/>
  <c r="AA141" i="84"/>
  <c r="AB141" i="84"/>
  <c r="AC141" i="84"/>
  <c r="Q101" i="84"/>
  <c r="R101" i="84"/>
  <c r="S101" i="84"/>
  <c r="T101" i="84"/>
  <c r="U101" i="84"/>
  <c r="V101" i="84"/>
  <c r="W101" i="84"/>
  <c r="X101" i="84"/>
  <c r="Y101" i="84"/>
  <c r="Z101" i="84"/>
  <c r="AA101" i="84"/>
  <c r="AB101" i="84"/>
  <c r="AC101" i="84"/>
  <c r="Q142" i="84"/>
  <c r="R142" i="84"/>
  <c r="S142" i="84"/>
  <c r="T142" i="84"/>
  <c r="U142" i="84"/>
  <c r="V142" i="84"/>
  <c r="W142" i="84"/>
  <c r="X142" i="84"/>
  <c r="Y142" i="84"/>
  <c r="Z142" i="84"/>
  <c r="AA142" i="84"/>
  <c r="AB142" i="84"/>
  <c r="AC142" i="84"/>
  <c r="Q102" i="84"/>
  <c r="R102" i="84"/>
  <c r="S102" i="84"/>
  <c r="T102" i="84"/>
  <c r="U102" i="84"/>
  <c r="V102" i="84"/>
  <c r="W102" i="84"/>
  <c r="X102" i="84"/>
  <c r="Y102" i="84"/>
  <c r="Z102" i="84"/>
  <c r="AA102" i="84"/>
  <c r="AB102" i="84"/>
  <c r="AC102" i="84"/>
  <c r="Q143" i="84"/>
  <c r="R143" i="84"/>
  <c r="S143" i="84"/>
  <c r="T143" i="84"/>
  <c r="U143" i="84"/>
  <c r="V143" i="84"/>
  <c r="W143" i="84"/>
  <c r="X143" i="84"/>
  <c r="Y143" i="84"/>
  <c r="Z143" i="84"/>
  <c r="AA143" i="84"/>
  <c r="AB143" i="84"/>
  <c r="AC143" i="84"/>
  <c r="Q103" i="84"/>
  <c r="R103" i="84"/>
  <c r="S103" i="84"/>
  <c r="T103" i="84"/>
  <c r="U103" i="84"/>
  <c r="V103" i="84"/>
  <c r="W103" i="84"/>
  <c r="X103" i="84"/>
  <c r="Y103" i="84"/>
  <c r="Z103" i="84"/>
  <c r="AA103" i="84"/>
  <c r="AB103" i="84"/>
  <c r="AC103" i="84"/>
  <c r="Q144" i="84"/>
  <c r="R144" i="84"/>
  <c r="S144" i="84"/>
  <c r="T144" i="84"/>
  <c r="U144" i="84"/>
  <c r="V144" i="84"/>
  <c r="W144" i="84"/>
  <c r="X144" i="84"/>
  <c r="Y144" i="84"/>
  <c r="Z144" i="84"/>
  <c r="AA144" i="84"/>
  <c r="AB144" i="84"/>
  <c r="AC144" i="84"/>
  <c r="P135" i="84"/>
  <c r="P95" i="84"/>
  <c r="P136" i="84"/>
  <c r="P96" i="84"/>
  <c r="P137" i="84"/>
  <c r="P97" i="84"/>
  <c r="P138" i="84"/>
  <c r="P98" i="84"/>
  <c r="P139" i="84"/>
  <c r="P99" i="84"/>
  <c r="P140" i="84"/>
  <c r="P100" i="84"/>
  <c r="P141" i="84"/>
  <c r="P101" i="84"/>
  <c r="P142" i="84"/>
  <c r="P102" i="84"/>
  <c r="P143" i="84"/>
  <c r="P103" i="84"/>
  <c r="P144" i="84"/>
  <c r="P94" i="84"/>
  <c r="B102" i="84"/>
  <c r="C102" i="84"/>
  <c r="D102" i="84"/>
  <c r="E102" i="84"/>
  <c r="F102" i="84"/>
  <c r="G102" i="84"/>
  <c r="H102" i="84"/>
  <c r="I102" i="84"/>
  <c r="K102" i="84"/>
  <c r="L102" i="84"/>
  <c r="M102" i="84"/>
  <c r="N102" i="84"/>
  <c r="O102" i="84"/>
  <c r="B143" i="84"/>
  <c r="C143" i="84"/>
  <c r="D143" i="84"/>
  <c r="E143" i="84"/>
  <c r="F143" i="84"/>
  <c r="G143" i="84"/>
  <c r="H143" i="84"/>
  <c r="I143" i="84"/>
  <c r="K143" i="84"/>
  <c r="L143" i="84"/>
  <c r="M143" i="84"/>
  <c r="N143" i="84"/>
  <c r="O143" i="84"/>
  <c r="B103" i="84"/>
  <c r="C103" i="84"/>
  <c r="D103" i="84"/>
  <c r="E103" i="84"/>
  <c r="F103" i="84"/>
  <c r="G103" i="84"/>
  <c r="H103" i="84"/>
  <c r="I103" i="84"/>
  <c r="K103" i="84"/>
  <c r="L103" i="84"/>
  <c r="M103" i="84"/>
  <c r="N103" i="84"/>
  <c r="O103" i="84"/>
  <c r="B144" i="84"/>
  <c r="C144" i="84"/>
  <c r="D144" i="84"/>
  <c r="E144" i="84"/>
  <c r="F144" i="84"/>
  <c r="G144" i="84"/>
  <c r="H144" i="84"/>
  <c r="I144" i="84"/>
  <c r="K144" i="84"/>
  <c r="L144" i="84"/>
  <c r="M144" i="84"/>
  <c r="N144" i="84"/>
  <c r="O144" i="84"/>
  <c r="A143" i="84"/>
  <c r="A103" i="84"/>
  <c r="A144" i="84"/>
  <c r="A102" i="84"/>
  <c r="B100" i="84"/>
  <c r="C100" i="84"/>
  <c r="D100" i="84"/>
  <c r="E100" i="84"/>
  <c r="F100" i="84"/>
  <c r="G100" i="84"/>
  <c r="H100" i="84"/>
  <c r="I100" i="84"/>
  <c r="K100" i="84"/>
  <c r="L100" i="84"/>
  <c r="M100" i="84"/>
  <c r="N100" i="84"/>
  <c r="O100" i="84"/>
  <c r="B141" i="84"/>
  <c r="C141" i="84"/>
  <c r="D141" i="84"/>
  <c r="E141" i="84"/>
  <c r="F141" i="84"/>
  <c r="G141" i="84"/>
  <c r="H141" i="84"/>
  <c r="I141" i="84"/>
  <c r="K141" i="84"/>
  <c r="L141" i="84"/>
  <c r="M141" i="84"/>
  <c r="N141" i="84"/>
  <c r="O141" i="84"/>
  <c r="B101" i="84"/>
  <c r="C101" i="84"/>
  <c r="D101" i="84"/>
  <c r="E101" i="84"/>
  <c r="F101" i="84"/>
  <c r="G101" i="84"/>
  <c r="H101" i="84"/>
  <c r="I101" i="84"/>
  <c r="K101" i="84"/>
  <c r="L101" i="84"/>
  <c r="M101" i="84"/>
  <c r="N101" i="84"/>
  <c r="O101" i="84"/>
  <c r="B142" i="84"/>
  <c r="C142" i="84"/>
  <c r="D142" i="84"/>
  <c r="E142" i="84"/>
  <c r="F142" i="84"/>
  <c r="G142" i="84"/>
  <c r="H142" i="84"/>
  <c r="I142" i="84"/>
  <c r="K142" i="84"/>
  <c r="L142" i="84"/>
  <c r="M142" i="84"/>
  <c r="N142" i="84"/>
  <c r="O142" i="84"/>
  <c r="A141" i="84"/>
  <c r="A101" i="84"/>
  <c r="A142" i="84"/>
  <c r="A100" i="84"/>
  <c r="B98" i="84"/>
  <c r="C98" i="84"/>
  <c r="D98" i="84"/>
  <c r="E98" i="84"/>
  <c r="F98" i="84"/>
  <c r="G98" i="84"/>
  <c r="H98" i="84"/>
  <c r="I98" i="84"/>
  <c r="K98" i="84"/>
  <c r="L98" i="84"/>
  <c r="M98" i="84"/>
  <c r="N98" i="84"/>
  <c r="O98" i="84"/>
  <c r="B139" i="84"/>
  <c r="C139" i="84"/>
  <c r="D139" i="84"/>
  <c r="E139" i="84"/>
  <c r="F139" i="84"/>
  <c r="G139" i="84"/>
  <c r="H139" i="84"/>
  <c r="I139" i="84"/>
  <c r="K139" i="84"/>
  <c r="L139" i="84"/>
  <c r="M139" i="84"/>
  <c r="N139" i="84"/>
  <c r="O139" i="84"/>
  <c r="B99" i="84"/>
  <c r="C99" i="84"/>
  <c r="D99" i="84"/>
  <c r="E99" i="84"/>
  <c r="F99" i="84"/>
  <c r="G99" i="84"/>
  <c r="H99" i="84"/>
  <c r="I99" i="84"/>
  <c r="K99" i="84"/>
  <c r="L99" i="84"/>
  <c r="M99" i="84"/>
  <c r="N99" i="84"/>
  <c r="O99" i="84"/>
  <c r="B140" i="84"/>
  <c r="C140" i="84"/>
  <c r="D140" i="84"/>
  <c r="E140" i="84"/>
  <c r="F140" i="84"/>
  <c r="G140" i="84"/>
  <c r="H140" i="84"/>
  <c r="I140" i="84"/>
  <c r="K140" i="84"/>
  <c r="L140" i="84"/>
  <c r="M140" i="84"/>
  <c r="N140" i="84"/>
  <c r="O140" i="84"/>
  <c r="A139" i="84"/>
  <c r="A99" i="84"/>
  <c r="A140" i="84"/>
  <c r="A98" i="84"/>
  <c r="B96" i="84"/>
  <c r="C96" i="84"/>
  <c r="D96" i="84"/>
  <c r="E96" i="84"/>
  <c r="F96" i="84"/>
  <c r="G96" i="84"/>
  <c r="H96" i="84"/>
  <c r="I96" i="84"/>
  <c r="K96" i="84"/>
  <c r="L96" i="84"/>
  <c r="M96" i="84"/>
  <c r="N96" i="84"/>
  <c r="O96" i="84"/>
  <c r="B137" i="84"/>
  <c r="C137" i="84"/>
  <c r="D137" i="84"/>
  <c r="E137" i="84"/>
  <c r="F137" i="84"/>
  <c r="G137" i="84"/>
  <c r="H137" i="84"/>
  <c r="I137" i="84"/>
  <c r="K137" i="84"/>
  <c r="L137" i="84"/>
  <c r="M137" i="84"/>
  <c r="N137" i="84"/>
  <c r="O137" i="84"/>
  <c r="B97" i="84"/>
  <c r="C97" i="84"/>
  <c r="D97" i="84"/>
  <c r="E97" i="84"/>
  <c r="F97" i="84"/>
  <c r="G97" i="84"/>
  <c r="H97" i="84"/>
  <c r="I97" i="84"/>
  <c r="K97" i="84"/>
  <c r="L97" i="84"/>
  <c r="M97" i="84"/>
  <c r="N97" i="84"/>
  <c r="O97" i="84"/>
  <c r="B138" i="84"/>
  <c r="C138" i="84"/>
  <c r="D138" i="84"/>
  <c r="E138" i="84"/>
  <c r="F138" i="84"/>
  <c r="G138" i="84"/>
  <c r="H138" i="84"/>
  <c r="I138" i="84"/>
  <c r="K138" i="84"/>
  <c r="L138" i="84"/>
  <c r="M138" i="84"/>
  <c r="N138" i="84"/>
  <c r="O138" i="84"/>
  <c r="A137" i="84"/>
  <c r="A97" i="84"/>
  <c r="A138" i="84"/>
  <c r="A96" i="84"/>
  <c r="B94" i="84"/>
  <c r="C94" i="84"/>
  <c r="D94" i="84"/>
  <c r="E94" i="84"/>
  <c r="F94" i="84"/>
  <c r="G94" i="84"/>
  <c r="H94" i="84"/>
  <c r="I94" i="84"/>
  <c r="K94" i="84"/>
  <c r="L94" i="84"/>
  <c r="M94" i="84"/>
  <c r="N94" i="84"/>
  <c r="O94" i="84"/>
  <c r="B135" i="84"/>
  <c r="C135" i="84"/>
  <c r="D135" i="84"/>
  <c r="E135" i="84"/>
  <c r="F135" i="84"/>
  <c r="G135" i="84"/>
  <c r="H135" i="84"/>
  <c r="I135" i="84"/>
  <c r="K135" i="84"/>
  <c r="L135" i="84"/>
  <c r="M135" i="84"/>
  <c r="N135" i="84"/>
  <c r="O135" i="84"/>
  <c r="B95" i="84"/>
  <c r="C95" i="84"/>
  <c r="D95" i="84"/>
  <c r="E95" i="84"/>
  <c r="F95" i="84"/>
  <c r="G95" i="84"/>
  <c r="H95" i="84"/>
  <c r="I95" i="84"/>
  <c r="K95" i="84"/>
  <c r="L95" i="84"/>
  <c r="M95" i="84"/>
  <c r="N95" i="84"/>
  <c r="O95" i="84"/>
  <c r="B136" i="84"/>
  <c r="C136" i="84"/>
  <c r="D136" i="84"/>
  <c r="E136" i="84"/>
  <c r="F136" i="84"/>
  <c r="G136" i="84"/>
  <c r="H136" i="84"/>
  <c r="I136" i="84"/>
  <c r="K136" i="84"/>
  <c r="L136" i="84"/>
  <c r="M136" i="84"/>
  <c r="N136" i="84"/>
  <c r="O136" i="84"/>
  <c r="A135" i="84"/>
  <c r="A95" i="84"/>
  <c r="A136" i="84"/>
  <c r="A94" i="84"/>
  <c r="Z164" i="84"/>
  <c r="Y163" i="84"/>
  <c r="Y164" i="84"/>
  <c r="Y162" i="84"/>
  <c r="X158" i="84"/>
  <c r="X162" i="84"/>
  <c r="X146" i="84"/>
  <c r="W166" i="84"/>
  <c r="W146" i="84"/>
  <c r="O166" i="84"/>
  <c r="P166" i="84"/>
  <c r="Q166" i="84"/>
  <c r="R166" i="84"/>
  <c r="S166" i="84"/>
  <c r="T166" i="84"/>
  <c r="U166" i="84"/>
  <c r="V166" i="84"/>
  <c r="X166" i="84"/>
  <c r="Z166" i="84"/>
  <c r="AA166" i="84"/>
  <c r="AB166" i="84"/>
  <c r="AC166" i="84"/>
  <c r="B146" i="84"/>
  <c r="C146" i="84"/>
  <c r="D146" i="84"/>
  <c r="E146" i="84"/>
  <c r="F146" i="84"/>
  <c r="G146" i="84"/>
  <c r="H146" i="84"/>
  <c r="I146" i="84"/>
  <c r="K146" i="84"/>
  <c r="L146" i="84"/>
  <c r="M146" i="84"/>
  <c r="N146" i="84"/>
  <c r="O146" i="84"/>
  <c r="P146" i="84"/>
  <c r="Q146" i="84"/>
  <c r="R146" i="84"/>
  <c r="S146" i="84"/>
  <c r="T146" i="84"/>
  <c r="U146" i="84"/>
  <c r="V146" i="84"/>
  <c r="Y146" i="84"/>
  <c r="Z146" i="84"/>
  <c r="AA146" i="84"/>
  <c r="AB146" i="84"/>
  <c r="AC146" i="84"/>
  <c r="B158" i="84"/>
  <c r="C158" i="84"/>
  <c r="D158" i="84"/>
  <c r="E158" i="84"/>
  <c r="F158" i="84"/>
  <c r="G158" i="84"/>
  <c r="H158" i="84"/>
  <c r="I158" i="84"/>
  <c r="K158" i="84"/>
  <c r="L158" i="84"/>
  <c r="M158" i="84"/>
  <c r="N158" i="84"/>
  <c r="O158" i="84"/>
  <c r="P158" i="84"/>
  <c r="Q158" i="84"/>
  <c r="R158" i="84"/>
  <c r="S158" i="84"/>
  <c r="T158" i="84"/>
  <c r="U158" i="84"/>
  <c r="AB158" i="84"/>
  <c r="AC158" i="84"/>
  <c r="B162" i="84"/>
  <c r="C162" i="84"/>
  <c r="D162" i="84"/>
  <c r="E162" i="84"/>
  <c r="F162" i="84"/>
  <c r="G162" i="84"/>
  <c r="H162" i="84"/>
  <c r="I162" i="84"/>
  <c r="K162" i="84"/>
  <c r="L162" i="84"/>
  <c r="M162" i="84"/>
  <c r="N162" i="84"/>
  <c r="O162" i="84"/>
  <c r="P162" i="84"/>
  <c r="Q162" i="84"/>
  <c r="R162" i="84"/>
  <c r="S162" i="84"/>
  <c r="T162" i="84"/>
  <c r="U162" i="84"/>
  <c r="V162" i="84"/>
  <c r="W162" i="84"/>
  <c r="Z162" i="84"/>
  <c r="AA162" i="84"/>
  <c r="AB162" i="84"/>
  <c r="AC162" i="84"/>
  <c r="B163" i="84"/>
  <c r="C163" i="84"/>
  <c r="D163" i="84"/>
  <c r="E163" i="84"/>
  <c r="F163" i="84"/>
  <c r="G163" i="84"/>
  <c r="H163" i="84"/>
  <c r="I163" i="84"/>
  <c r="K163" i="84"/>
  <c r="L163" i="84"/>
  <c r="M163" i="84"/>
  <c r="N163" i="84"/>
  <c r="O163" i="84"/>
  <c r="P163" i="84"/>
  <c r="Q163" i="84"/>
  <c r="R163" i="84"/>
  <c r="S163" i="84"/>
  <c r="T163" i="84"/>
  <c r="U163" i="84"/>
  <c r="V163" i="84"/>
  <c r="W163" i="84"/>
  <c r="X163" i="84"/>
  <c r="AA163" i="84"/>
  <c r="AB163" i="84"/>
  <c r="AC163" i="84"/>
  <c r="B164" i="84"/>
  <c r="C164" i="84"/>
  <c r="D164" i="84"/>
  <c r="E164" i="84"/>
  <c r="F164" i="84"/>
  <c r="G164" i="84"/>
  <c r="H164" i="84"/>
  <c r="I164" i="84"/>
  <c r="K164" i="84"/>
  <c r="L164" i="84"/>
  <c r="M164" i="84"/>
  <c r="N164" i="84"/>
  <c r="O164" i="84"/>
  <c r="P164" i="84"/>
  <c r="Q164" i="84"/>
  <c r="R164" i="84"/>
  <c r="S164" i="84"/>
  <c r="T164" i="84"/>
  <c r="U164" i="84"/>
  <c r="V164" i="84"/>
  <c r="W164" i="84"/>
  <c r="X164" i="84"/>
  <c r="AA164" i="84"/>
  <c r="AB164" i="84"/>
  <c r="AC164" i="84"/>
  <c r="A146" i="84"/>
  <c r="A158" i="84"/>
  <c r="A162" i="84"/>
  <c r="A163" i="84"/>
  <c r="A164" i="84"/>
  <c r="W145" i="84"/>
  <c r="T133" i="84"/>
  <c r="T134" i="84"/>
  <c r="B133" i="84"/>
  <c r="C133" i="84"/>
  <c r="D133" i="84"/>
  <c r="E133" i="84"/>
  <c r="F133" i="84"/>
  <c r="G133" i="84"/>
  <c r="H133" i="84"/>
  <c r="I133" i="84"/>
  <c r="K133" i="84"/>
  <c r="L133" i="84"/>
  <c r="M133" i="84"/>
  <c r="N133" i="84"/>
  <c r="O133" i="84"/>
  <c r="P133" i="84"/>
  <c r="Q133" i="84"/>
  <c r="R133" i="84"/>
  <c r="S133" i="84"/>
  <c r="U133" i="84"/>
  <c r="V133" i="84"/>
  <c r="X133" i="84"/>
  <c r="Y133" i="84"/>
  <c r="Z133" i="84"/>
  <c r="AA133" i="84"/>
  <c r="AB133" i="84"/>
  <c r="AC133" i="84"/>
  <c r="B134" i="84"/>
  <c r="C134" i="84"/>
  <c r="D134" i="84"/>
  <c r="E134" i="84"/>
  <c r="F134" i="84"/>
  <c r="G134" i="84"/>
  <c r="H134" i="84"/>
  <c r="I134" i="84"/>
  <c r="K134" i="84"/>
  <c r="L134" i="84"/>
  <c r="M134" i="84"/>
  <c r="N134" i="84"/>
  <c r="O134" i="84"/>
  <c r="P134" i="84"/>
  <c r="Q134" i="84"/>
  <c r="R134" i="84"/>
  <c r="S134" i="84"/>
  <c r="U134" i="84"/>
  <c r="V134" i="84"/>
  <c r="W134" i="84"/>
  <c r="X134" i="84"/>
  <c r="Y134" i="84"/>
  <c r="Z134" i="84"/>
  <c r="AA134" i="84"/>
  <c r="AB134" i="84"/>
  <c r="AC134" i="84"/>
  <c r="B145" i="84"/>
  <c r="C145" i="84"/>
  <c r="D145" i="84"/>
  <c r="E145" i="84"/>
  <c r="F145" i="84"/>
  <c r="G145" i="84"/>
  <c r="H145" i="84"/>
  <c r="I145" i="84"/>
  <c r="K145" i="84"/>
  <c r="L145" i="84"/>
  <c r="M145" i="84"/>
  <c r="N145" i="84"/>
  <c r="O145" i="84"/>
  <c r="P145" i="84"/>
  <c r="Q145" i="84"/>
  <c r="R145" i="84"/>
  <c r="S145" i="84"/>
  <c r="T145" i="84"/>
  <c r="U145" i="84"/>
  <c r="V145" i="84"/>
  <c r="X145" i="84"/>
  <c r="Y145" i="84"/>
  <c r="Z145" i="84"/>
  <c r="AA145" i="84"/>
  <c r="AB145" i="84"/>
  <c r="AC145" i="84"/>
  <c r="A134" i="84"/>
  <c r="A145" i="84"/>
  <c r="A133" i="84"/>
  <c r="J98" i="86"/>
  <c r="J97" i="86"/>
  <c r="J96" i="86"/>
  <c r="J96" i="85"/>
  <c r="J95" i="85"/>
  <c r="J94" i="85"/>
  <c r="J97" i="82"/>
  <c r="J96" i="82"/>
  <c r="J95" i="82"/>
  <c r="J97" i="83"/>
  <c r="J96" i="83"/>
  <c r="J95" i="83"/>
  <c r="B132" i="84"/>
  <c r="C132" i="84"/>
  <c r="D132" i="84"/>
  <c r="E132" i="84"/>
  <c r="F132" i="84"/>
  <c r="G132" i="84"/>
  <c r="H132" i="84"/>
  <c r="I132" i="84"/>
  <c r="K132" i="84"/>
  <c r="L132" i="84"/>
  <c r="M132" i="84"/>
  <c r="N132" i="84"/>
  <c r="O132" i="84"/>
  <c r="P132" i="84"/>
  <c r="Q132" i="84"/>
  <c r="R132" i="84"/>
  <c r="S132" i="84"/>
  <c r="A132" i="84"/>
  <c r="T126" i="84"/>
  <c r="S126" i="84"/>
  <c r="B126" i="84"/>
  <c r="C126" i="84"/>
  <c r="D126" i="84"/>
  <c r="E126" i="84"/>
  <c r="F126" i="84"/>
  <c r="G126" i="84"/>
  <c r="H126" i="84"/>
  <c r="I126" i="84"/>
  <c r="K126" i="84"/>
  <c r="L126" i="84"/>
  <c r="M126" i="84"/>
  <c r="N126" i="84"/>
  <c r="O126" i="84"/>
  <c r="P126" i="84"/>
  <c r="Q126" i="84"/>
  <c r="R126" i="84"/>
  <c r="U126" i="84"/>
  <c r="V126" i="84"/>
  <c r="W126" i="84"/>
  <c r="X126" i="84"/>
  <c r="Y126" i="84"/>
  <c r="Z126" i="84"/>
  <c r="AA126" i="84"/>
  <c r="AB126" i="84"/>
  <c r="AC126" i="84"/>
  <c r="A126" i="84"/>
  <c r="S124" i="84"/>
  <c r="S125" i="84"/>
  <c r="B124" i="84"/>
  <c r="C124" i="84"/>
  <c r="D124" i="84"/>
  <c r="E124" i="84"/>
  <c r="F124" i="84"/>
  <c r="G124" i="84"/>
  <c r="H124" i="84"/>
  <c r="I124" i="84"/>
  <c r="K124" i="84"/>
  <c r="L124" i="84"/>
  <c r="M124" i="84"/>
  <c r="N124" i="84"/>
  <c r="O124" i="84"/>
  <c r="P124" i="84"/>
  <c r="Q124" i="84"/>
  <c r="R124" i="84"/>
  <c r="T124" i="84"/>
  <c r="U124" i="84"/>
  <c r="V124" i="84"/>
  <c r="W124" i="84"/>
  <c r="X124" i="84"/>
  <c r="Y124" i="84"/>
  <c r="Z124" i="84"/>
  <c r="AA124" i="84"/>
  <c r="AB124" i="84"/>
  <c r="AC124" i="84"/>
  <c r="B125" i="84"/>
  <c r="C125" i="84"/>
  <c r="D125" i="84"/>
  <c r="E125" i="84"/>
  <c r="F125" i="84"/>
  <c r="G125" i="84"/>
  <c r="H125" i="84"/>
  <c r="I125" i="84"/>
  <c r="K125" i="84"/>
  <c r="L125" i="84"/>
  <c r="M125" i="84"/>
  <c r="N125" i="84"/>
  <c r="O125" i="84"/>
  <c r="P125" i="84"/>
  <c r="Q125" i="84"/>
  <c r="R125" i="84"/>
  <c r="T125" i="84"/>
  <c r="U125" i="84"/>
  <c r="V125" i="84"/>
  <c r="W125" i="84"/>
  <c r="X125" i="84"/>
  <c r="Y125" i="84"/>
  <c r="Z125" i="84"/>
  <c r="AA125" i="84"/>
  <c r="AB125" i="84"/>
  <c r="AC125" i="84"/>
  <c r="A125" i="84"/>
  <c r="A124" i="84"/>
  <c r="S122" i="84"/>
  <c r="S123" i="84"/>
  <c r="B122" i="84"/>
  <c r="C122" i="84"/>
  <c r="D122" i="84"/>
  <c r="E122" i="84"/>
  <c r="F122" i="84"/>
  <c r="G122" i="84"/>
  <c r="H122" i="84"/>
  <c r="I122" i="84"/>
  <c r="K122" i="84"/>
  <c r="L122" i="84"/>
  <c r="M122" i="84"/>
  <c r="N122" i="84"/>
  <c r="O122" i="84"/>
  <c r="P122" i="84"/>
  <c r="Q122" i="84"/>
  <c r="R122" i="84"/>
  <c r="T122" i="84"/>
  <c r="U122" i="84"/>
  <c r="V122" i="84"/>
  <c r="W122" i="84"/>
  <c r="X122" i="84"/>
  <c r="Y122" i="84"/>
  <c r="Z122" i="84"/>
  <c r="AA122" i="84"/>
  <c r="AB122" i="84"/>
  <c r="AC122" i="84"/>
  <c r="B123" i="84"/>
  <c r="C123" i="84"/>
  <c r="D123" i="84"/>
  <c r="E123" i="84"/>
  <c r="F123" i="84"/>
  <c r="G123" i="84"/>
  <c r="H123" i="84"/>
  <c r="I123" i="84"/>
  <c r="K123" i="84"/>
  <c r="L123" i="84"/>
  <c r="M123" i="84"/>
  <c r="N123" i="84"/>
  <c r="O123" i="84"/>
  <c r="P123" i="84"/>
  <c r="Q123" i="84"/>
  <c r="R123" i="84"/>
  <c r="T123" i="84"/>
  <c r="U123" i="84"/>
  <c r="V123" i="84"/>
  <c r="W123" i="84"/>
  <c r="X123" i="84"/>
  <c r="Y123" i="84"/>
  <c r="Z123" i="84"/>
  <c r="AA123" i="84"/>
  <c r="AB123" i="84"/>
  <c r="AC123" i="84"/>
  <c r="A123" i="84"/>
  <c r="A122" i="84"/>
  <c r="S121" i="84"/>
  <c r="AC121" i="84"/>
  <c r="AB121" i="84"/>
  <c r="AA121" i="84"/>
  <c r="Z121" i="84"/>
  <c r="Y121" i="84"/>
  <c r="X121" i="84"/>
  <c r="W121" i="84"/>
  <c r="V121" i="84"/>
  <c r="U121" i="84"/>
  <c r="T121" i="84"/>
  <c r="R121" i="84"/>
  <c r="Q121" i="84"/>
  <c r="P121" i="84"/>
  <c r="O121" i="84"/>
  <c r="N121" i="84"/>
  <c r="M121" i="84"/>
  <c r="L121" i="84"/>
  <c r="K121" i="84"/>
  <c r="I121" i="84"/>
  <c r="H121" i="84"/>
  <c r="G121" i="84"/>
  <c r="F121" i="84"/>
  <c r="E121" i="84"/>
  <c r="D121" i="84"/>
  <c r="C121" i="84"/>
  <c r="B121" i="84"/>
  <c r="AC113" i="84"/>
  <c r="AB113" i="84"/>
  <c r="AA113" i="84"/>
  <c r="Z113" i="84"/>
  <c r="Y113" i="84"/>
  <c r="X113" i="84"/>
  <c r="W113" i="84"/>
  <c r="V113" i="84"/>
  <c r="U113" i="84"/>
  <c r="T113" i="84"/>
  <c r="O113" i="84"/>
  <c r="N113" i="84"/>
  <c r="M113" i="84"/>
  <c r="L113" i="84"/>
  <c r="K113" i="84"/>
  <c r="I113" i="84"/>
  <c r="H113" i="84"/>
  <c r="G113" i="84"/>
  <c r="F113" i="84"/>
  <c r="E113" i="84"/>
  <c r="D113" i="84"/>
  <c r="C113" i="84"/>
  <c r="B113" i="84"/>
  <c r="A121" i="84"/>
  <c r="A113" i="84"/>
  <c r="J84" i="86"/>
  <c r="J76" i="86"/>
  <c r="J82" i="85"/>
  <c r="J74" i="85"/>
  <c r="J83" i="82"/>
  <c r="J75" i="82"/>
  <c r="J83" i="83"/>
  <c r="J75" i="83"/>
  <c r="R112" i="84"/>
  <c r="B112" i="84"/>
  <c r="C112" i="84"/>
  <c r="D112" i="84"/>
  <c r="E112" i="84"/>
  <c r="F112" i="84"/>
  <c r="G112" i="84"/>
  <c r="H112" i="84"/>
  <c r="I112" i="84"/>
  <c r="K112" i="84"/>
  <c r="L112" i="84"/>
  <c r="M112" i="84"/>
  <c r="N112" i="84"/>
  <c r="O112" i="84"/>
  <c r="T112" i="84"/>
  <c r="U112" i="84"/>
  <c r="V112" i="84"/>
  <c r="W112" i="84"/>
  <c r="X112" i="84"/>
  <c r="Y112" i="84"/>
  <c r="Z112" i="84"/>
  <c r="AA112" i="84"/>
  <c r="AB112" i="84"/>
  <c r="AC112" i="84"/>
  <c r="A112" i="84"/>
  <c r="Q104" i="84"/>
  <c r="P104" i="84"/>
  <c r="P87" i="84"/>
  <c r="J158" i="84" l="1"/>
  <c r="J166" i="84"/>
  <c r="J121" i="84"/>
  <c r="J95" i="84"/>
  <c r="J94" i="84"/>
  <c r="J97" i="84"/>
  <c r="J96" i="84"/>
  <c r="J99" i="84"/>
  <c r="J98" i="84"/>
  <c r="J101" i="84"/>
  <c r="J100" i="84"/>
  <c r="J103" i="84"/>
  <c r="J102" i="84"/>
  <c r="J163" i="84"/>
  <c r="J146" i="84"/>
  <c r="J123" i="84"/>
  <c r="J122" i="84"/>
  <c r="J125" i="84"/>
  <c r="J124" i="84"/>
  <c r="J126" i="84"/>
  <c r="J112" i="84"/>
  <c r="J113" i="84"/>
  <c r="J132" i="84"/>
  <c r="J145" i="84"/>
  <c r="J134" i="84"/>
  <c r="J133" i="84"/>
  <c r="J164" i="84"/>
  <c r="J162" i="84"/>
  <c r="J136" i="84"/>
  <c r="J135" i="84"/>
  <c r="J138" i="84"/>
  <c r="J137" i="84"/>
  <c r="J140" i="84"/>
  <c r="J139" i="84"/>
  <c r="J142" i="84"/>
  <c r="J141" i="84"/>
  <c r="J144" i="84"/>
  <c r="J143" i="84"/>
  <c r="B87" i="84"/>
  <c r="C87" i="84"/>
  <c r="D87" i="84"/>
  <c r="E87" i="84"/>
  <c r="F87" i="84"/>
  <c r="G87" i="84"/>
  <c r="H87" i="84"/>
  <c r="I87" i="84"/>
  <c r="K87" i="84"/>
  <c r="L87" i="84"/>
  <c r="M87" i="84"/>
  <c r="N87" i="84"/>
  <c r="O87" i="84"/>
  <c r="Q87" i="84"/>
  <c r="R87" i="84"/>
  <c r="S87" i="84"/>
  <c r="T87" i="84"/>
  <c r="U87" i="84"/>
  <c r="V87" i="84"/>
  <c r="W87" i="84"/>
  <c r="X87" i="84"/>
  <c r="Y87" i="84"/>
  <c r="Z87" i="84"/>
  <c r="AA87" i="84"/>
  <c r="AB87" i="84"/>
  <c r="AC87" i="84"/>
  <c r="B88" i="84"/>
  <c r="C88" i="84"/>
  <c r="D88" i="84"/>
  <c r="E88" i="84"/>
  <c r="F88" i="84"/>
  <c r="G88" i="84"/>
  <c r="H88" i="84"/>
  <c r="I88" i="84"/>
  <c r="K88" i="84"/>
  <c r="L88" i="84"/>
  <c r="M88" i="84"/>
  <c r="N88" i="84"/>
  <c r="O88" i="84"/>
  <c r="R88" i="84"/>
  <c r="S88" i="84"/>
  <c r="T88" i="84"/>
  <c r="U88" i="84"/>
  <c r="V88" i="84"/>
  <c r="W88" i="84"/>
  <c r="X88" i="84"/>
  <c r="Y88" i="84"/>
  <c r="Z88" i="84"/>
  <c r="AA88" i="84"/>
  <c r="AB88" i="84"/>
  <c r="AC88" i="84"/>
  <c r="B104" i="84"/>
  <c r="C104" i="84"/>
  <c r="D104" i="84"/>
  <c r="E104" i="84"/>
  <c r="F104" i="84"/>
  <c r="G104" i="84"/>
  <c r="H104" i="84"/>
  <c r="I104" i="84"/>
  <c r="K104" i="84"/>
  <c r="L104" i="84"/>
  <c r="M104" i="84"/>
  <c r="N104" i="84"/>
  <c r="O104" i="84"/>
  <c r="R104" i="84"/>
  <c r="S104" i="84"/>
  <c r="T104" i="84"/>
  <c r="U104" i="84"/>
  <c r="V104" i="84"/>
  <c r="W104" i="84"/>
  <c r="X104" i="84"/>
  <c r="Y104" i="84"/>
  <c r="Z104" i="84"/>
  <c r="AA104" i="84"/>
  <c r="AB104" i="84"/>
  <c r="AC104" i="84"/>
  <c r="A88" i="84"/>
  <c r="A104" i="84"/>
  <c r="A87" i="84"/>
  <c r="J70" i="86"/>
  <c r="J64" i="86"/>
  <c r="J63" i="86"/>
  <c r="J68" i="85"/>
  <c r="J62" i="85"/>
  <c r="J61" i="85"/>
  <c r="J69" i="82"/>
  <c r="J63" i="82"/>
  <c r="J62" i="82"/>
  <c r="J69" i="83"/>
  <c r="J63" i="83"/>
  <c r="J62" i="83"/>
  <c r="B85" i="84"/>
  <c r="C85" i="84"/>
  <c r="D85" i="84"/>
  <c r="E85" i="84"/>
  <c r="F85" i="84"/>
  <c r="G85" i="84"/>
  <c r="H85" i="84"/>
  <c r="I85" i="84"/>
  <c r="K85" i="84"/>
  <c r="L85" i="84"/>
  <c r="M85" i="84"/>
  <c r="N85" i="84"/>
  <c r="O85" i="84"/>
  <c r="Q85" i="84"/>
  <c r="R85" i="84"/>
  <c r="S85" i="84"/>
  <c r="T85" i="84"/>
  <c r="U85" i="84"/>
  <c r="V85" i="84"/>
  <c r="W85" i="84"/>
  <c r="X85" i="84"/>
  <c r="Y85" i="84"/>
  <c r="Z85" i="84"/>
  <c r="AA85" i="84"/>
  <c r="AB85" i="84"/>
  <c r="AC85" i="84"/>
  <c r="B86" i="84"/>
  <c r="C86" i="84"/>
  <c r="D86" i="84"/>
  <c r="E86" i="84"/>
  <c r="F86" i="84"/>
  <c r="G86" i="84"/>
  <c r="H86" i="84"/>
  <c r="I86" i="84"/>
  <c r="K86" i="84"/>
  <c r="L86" i="84"/>
  <c r="M86" i="84"/>
  <c r="N86" i="84"/>
  <c r="O86" i="84"/>
  <c r="Q86" i="84"/>
  <c r="R86" i="84"/>
  <c r="S86" i="84"/>
  <c r="T86" i="84"/>
  <c r="U86" i="84"/>
  <c r="V86" i="84"/>
  <c r="W86" i="84"/>
  <c r="X86" i="84"/>
  <c r="Y86" i="84"/>
  <c r="Z86" i="84"/>
  <c r="AA86" i="84"/>
  <c r="AB86" i="84"/>
  <c r="AC86" i="84"/>
  <c r="A86" i="84"/>
  <c r="A85" i="84"/>
  <c r="P84" i="84"/>
  <c r="P83" i="84"/>
  <c r="B83" i="84"/>
  <c r="C83" i="84"/>
  <c r="D83" i="84"/>
  <c r="E83" i="84"/>
  <c r="F83" i="84"/>
  <c r="G83" i="84"/>
  <c r="H83" i="84"/>
  <c r="I83" i="84"/>
  <c r="K83" i="84"/>
  <c r="L83" i="84"/>
  <c r="M83" i="84"/>
  <c r="N83" i="84"/>
  <c r="O83" i="84"/>
  <c r="Q83" i="84"/>
  <c r="R83" i="84"/>
  <c r="S83" i="84"/>
  <c r="T83" i="84"/>
  <c r="U83" i="84"/>
  <c r="V83" i="84"/>
  <c r="W83" i="84"/>
  <c r="X83" i="84"/>
  <c r="Y83" i="84"/>
  <c r="Z83" i="84"/>
  <c r="AA83" i="84"/>
  <c r="AB83" i="84"/>
  <c r="AC83" i="84"/>
  <c r="B84" i="84"/>
  <c r="C84" i="84"/>
  <c r="D84" i="84"/>
  <c r="E84" i="84"/>
  <c r="F84" i="84"/>
  <c r="G84" i="84"/>
  <c r="H84" i="84"/>
  <c r="I84" i="84"/>
  <c r="K84" i="84"/>
  <c r="L84" i="84"/>
  <c r="M84" i="84"/>
  <c r="N84" i="84"/>
  <c r="O84" i="84"/>
  <c r="Q84" i="84"/>
  <c r="R84" i="84"/>
  <c r="S84" i="84"/>
  <c r="T84" i="84"/>
  <c r="U84" i="84"/>
  <c r="V84" i="84"/>
  <c r="W84" i="84"/>
  <c r="X84" i="84"/>
  <c r="Y84" i="84"/>
  <c r="Z84" i="84"/>
  <c r="AA84" i="84"/>
  <c r="AB84" i="84"/>
  <c r="AC84" i="84"/>
  <c r="A84" i="84"/>
  <c r="A83" i="84"/>
  <c r="J60" i="86"/>
  <c r="J59" i="86"/>
  <c r="J58" i="85"/>
  <c r="J57" i="85"/>
  <c r="J59" i="82"/>
  <c r="J58" i="82"/>
  <c r="J59" i="83"/>
  <c r="J58" i="83"/>
  <c r="P80" i="84"/>
  <c r="P81" i="84"/>
  <c r="P82" i="84"/>
  <c r="P79" i="84"/>
  <c r="B82" i="84"/>
  <c r="C82" i="84"/>
  <c r="D82" i="84"/>
  <c r="E82" i="84"/>
  <c r="F82" i="84"/>
  <c r="G82" i="84"/>
  <c r="H82" i="84"/>
  <c r="I82" i="84"/>
  <c r="K82" i="84"/>
  <c r="L82" i="84"/>
  <c r="M82" i="84"/>
  <c r="N82" i="84"/>
  <c r="O82" i="84"/>
  <c r="Q82" i="84"/>
  <c r="R82" i="84"/>
  <c r="S82" i="84"/>
  <c r="T82" i="84"/>
  <c r="U82" i="84"/>
  <c r="V82" i="84"/>
  <c r="W82" i="84"/>
  <c r="X82" i="84"/>
  <c r="Y82" i="84"/>
  <c r="Z82" i="84"/>
  <c r="AA82" i="84"/>
  <c r="AB82" i="84"/>
  <c r="AC82" i="84"/>
  <c r="A82" i="84"/>
  <c r="B80" i="84"/>
  <c r="C80" i="84"/>
  <c r="D80" i="84"/>
  <c r="E80" i="84"/>
  <c r="F80" i="84"/>
  <c r="G80" i="84"/>
  <c r="H80" i="84"/>
  <c r="I80" i="84"/>
  <c r="K80" i="84"/>
  <c r="L80" i="84"/>
  <c r="M80" i="84"/>
  <c r="N80" i="84"/>
  <c r="O80" i="84"/>
  <c r="Q80" i="84"/>
  <c r="R80" i="84"/>
  <c r="S80" i="84"/>
  <c r="T80" i="84"/>
  <c r="U80" i="84"/>
  <c r="V80" i="84"/>
  <c r="W80" i="84"/>
  <c r="X80" i="84"/>
  <c r="Y80" i="84"/>
  <c r="Z80" i="84"/>
  <c r="AA80" i="84"/>
  <c r="AB80" i="84"/>
  <c r="AC80" i="84"/>
  <c r="B81" i="84"/>
  <c r="C81" i="84"/>
  <c r="D81" i="84"/>
  <c r="E81" i="84"/>
  <c r="F81" i="84"/>
  <c r="G81" i="84"/>
  <c r="H81" i="84"/>
  <c r="I81" i="84"/>
  <c r="K81" i="84"/>
  <c r="L81" i="84"/>
  <c r="M81" i="84"/>
  <c r="N81" i="84"/>
  <c r="O81" i="84"/>
  <c r="Q81" i="84"/>
  <c r="R81" i="84"/>
  <c r="S81" i="84"/>
  <c r="T81" i="84"/>
  <c r="U81" i="84"/>
  <c r="V81" i="84"/>
  <c r="W81" i="84"/>
  <c r="X81" i="84"/>
  <c r="Y81" i="84"/>
  <c r="Z81" i="84"/>
  <c r="AA81" i="84"/>
  <c r="AB81" i="84"/>
  <c r="AC81" i="84"/>
  <c r="A81" i="84"/>
  <c r="A80" i="84"/>
  <c r="AC79" i="84"/>
  <c r="AB79" i="84"/>
  <c r="AA79" i="84"/>
  <c r="Z79" i="84"/>
  <c r="Y79" i="84"/>
  <c r="X79" i="84"/>
  <c r="W79" i="84"/>
  <c r="V79" i="84"/>
  <c r="U79" i="84"/>
  <c r="T79" i="84"/>
  <c r="S79" i="84"/>
  <c r="R79" i="84"/>
  <c r="Q79" i="84"/>
  <c r="O79" i="84"/>
  <c r="N79" i="84"/>
  <c r="M79" i="84"/>
  <c r="L79" i="84"/>
  <c r="K79" i="84"/>
  <c r="I79" i="84"/>
  <c r="H79" i="84"/>
  <c r="G79" i="84"/>
  <c r="F79" i="84"/>
  <c r="E79" i="84"/>
  <c r="D79" i="84"/>
  <c r="C79" i="84"/>
  <c r="B79" i="84"/>
  <c r="A79" i="84"/>
  <c r="B77" i="84"/>
  <c r="C77" i="84"/>
  <c r="D77" i="84"/>
  <c r="E77" i="84"/>
  <c r="F77" i="84"/>
  <c r="G77" i="84"/>
  <c r="H77" i="84"/>
  <c r="I77" i="84"/>
  <c r="K77" i="84"/>
  <c r="L77" i="84"/>
  <c r="M77" i="84"/>
  <c r="N77" i="84"/>
  <c r="O77" i="84"/>
  <c r="P77" i="84"/>
  <c r="Q77" i="84"/>
  <c r="R77" i="84"/>
  <c r="S77" i="84"/>
  <c r="T77" i="84"/>
  <c r="U77" i="84"/>
  <c r="V77" i="84"/>
  <c r="W77" i="84"/>
  <c r="X77" i="84"/>
  <c r="Y77" i="84"/>
  <c r="Z77" i="84"/>
  <c r="AA77" i="84"/>
  <c r="AB77" i="84"/>
  <c r="AC77" i="84"/>
  <c r="B78" i="84"/>
  <c r="C78" i="84"/>
  <c r="D78" i="84"/>
  <c r="E78" i="84"/>
  <c r="F78" i="84"/>
  <c r="G78" i="84"/>
  <c r="H78" i="84"/>
  <c r="I78" i="84"/>
  <c r="K78" i="84"/>
  <c r="L78" i="84"/>
  <c r="M78" i="84"/>
  <c r="N78" i="84"/>
  <c r="O78" i="84"/>
  <c r="P78" i="84"/>
  <c r="Q78" i="84"/>
  <c r="R78" i="84"/>
  <c r="S78" i="84"/>
  <c r="T78" i="84"/>
  <c r="U78" i="84"/>
  <c r="V78" i="84"/>
  <c r="W78" i="84"/>
  <c r="X78" i="84"/>
  <c r="Y78" i="84"/>
  <c r="Z78" i="84"/>
  <c r="AA78" i="84"/>
  <c r="AB78" i="84"/>
  <c r="AC78" i="84"/>
  <c r="B155" i="84"/>
  <c r="C155" i="84"/>
  <c r="D155" i="84"/>
  <c r="E155" i="84"/>
  <c r="F155" i="84"/>
  <c r="G155" i="84"/>
  <c r="H155" i="84"/>
  <c r="I155" i="84"/>
  <c r="K155" i="84"/>
  <c r="L155" i="84"/>
  <c r="M155" i="84"/>
  <c r="N155" i="84"/>
  <c r="O155" i="84"/>
  <c r="P155" i="84"/>
  <c r="Q155" i="84"/>
  <c r="R155" i="84"/>
  <c r="S155" i="84"/>
  <c r="T155" i="84"/>
  <c r="U155" i="84"/>
  <c r="V155" i="84"/>
  <c r="W155" i="84"/>
  <c r="X155" i="84"/>
  <c r="Z155" i="84"/>
  <c r="AA155" i="84"/>
  <c r="AB155" i="84"/>
  <c r="AC155" i="84"/>
  <c r="A78" i="84"/>
  <c r="A155" i="84"/>
  <c r="A77" i="84"/>
  <c r="P76" i="84"/>
  <c r="P75" i="84"/>
  <c r="B75" i="84"/>
  <c r="C75" i="84"/>
  <c r="D75" i="84"/>
  <c r="E75" i="84"/>
  <c r="F75" i="84"/>
  <c r="G75" i="84"/>
  <c r="H75" i="84"/>
  <c r="I75" i="84"/>
  <c r="K75" i="84"/>
  <c r="L75" i="84"/>
  <c r="M75" i="84"/>
  <c r="N75" i="84"/>
  <c r="O75" i="84"/>
  <c r="Q75" i="84"/>
  <c r="R75" i="84"/>
  <c r="S75" i="84"/>
  <c r="T75" i="84"/>
  <c r="U75" i="84"/>
  <c r="V75" i="84"/>
  <c r="W75" i="84"/>
  <c r="X75" i="84"/>
  <c r="Y75" i="84"/>
  <c r="Z75" i="84"/>
  <c r="AA75" i="84"/>
  <c r="AB75" i="84"/>
  <c r="AC75" i="84"/>
  <c r="A75" i="84"/>
  <c r="B76" i="84"/>
  <c r="C76" i="84"/>
  <c r="D76" i="84"/>
  <c r="E76" i="84"/>
  <c r="F76" i="84"/>
  <c r="G76" i="84"/>
  <c r="H76" i="84"/>
  <c r="I76" i="84"/>
  <c r="K76" i="84"/>
  <c r="L76" i="84"/>
  <c r="M76" i="84"/>
  <c r="N76" i="84"/>
  <c r="O76" i="84"/>
  <c r="Q76" i="84"/>
  <c r="R76" i="84"/>
  <c r="S76" i="84"/>
  <c r="T76" i="84"/>
  <c r="U76" i="84"/>
  <c r="V76" i="84"/>
  <c r="W76" i="84"/>
  <c r="X76" i="84"/>
  <c r="Y76" i="84"/>
  <c r="Z76" i="84"/>
  <c r="AA76" i="84"/>
  <c r="AB76" i="84"/>
  <c r="AC76" i="84"/>
  <c r="A76" i="84"/>
  <c r="Q50" i="84"/>
  <c r="R50" i="84"/>
  <c r="S50" i="84"/>
  <c r="T50" i="84"/>
  <c r="U50" i="84"/>
  <c r="V50" i="84"/>
  <c r="W50" i="84"/>
  <c r="X50" i="84"/>
  <c r="Y50" i="84"/>
  <c r="Z50" i="84"/>
  <c r="AA50" i="84"/>
  <c r="AB50" i="84"/>
  <c r="AC50" i="84"/>
  <c r="Q51" i="84"/>
  <c r="R51" i="84"/>
  <c r="S51" i="84"/>
  <c r="T51" i="84"/>
  <c r="U51" i="84"/>
  <c r="V51" i="84"/>
  <c r="W51" i="84"/>
  <c r="X51" i="84"/>
  <c r="Y51" i="84"/>
  <c r="Z51" i="84"/>
  <c r="AA51" i="84"/>
  <c r="AB51" i="84"/>
  <c r="AC51" i="84"/>
  <c r="Q62" i="84"/>
  <c r="R62" i="84"/>
  <c r="S62" i="84"/>
  <c r="T62" i="84"/>
  <c r="U62" i="84"/>
  <c r="V62" i="84"/>
  <c r="W62" i="84"/>
  <c r="X62" i="84"/>
  <c r="Y62" i="84"/>
  <c r="Z62" i="84"/>
  <c r="AA62" i="84"/>
  <c r="AB62" i="84"/>
  <c r="AC62" i="84"/>
  <c r="Q63" i="84"/>
  <c r="R63" i="84"/>
  <c r="S63" i="84"/>
  <c r="T63" i="84"/>
  <c r="U63" i="84"/>
  <c r="V63" i="84"/>
  <c r="W63" i="84"/>
  <c r="X63" i="84"/>
  <c r="Y63" i="84"/>
  <c r="Z63" i="84"/>
  <c r="AA63" i="84"/>
  <c r="AB63" i="84"/>
  <c r="AC63" i="84"/>
  <c r="Q52" i="84"/>
  <c r="R52" i="84"/>
  <c r="S52" i="84"/>
  <c r="T52" i="84"/>
  <c r="U52" i="84"/>
  <c r="V52" i="84"/>
  <c r="W52" i="84"/>
  <c r="X52" i="84"/>
  <c r="Y52" i="84"/>
  <c r="Z52" i="84"/>
  <c r="AA52" i="84"/>
  <c r="AB52" i="84"/>
  <c r="AC52" i="84"/>
  <c r="Q53" i="84"/>
  <c r="R53" i="84"/>
  <c r="S53" i="84"/>
  <c r="T53" i="84"/>
  <c r="U53" i="84"/>
  <c r="V53" i="84"/>
  <c r="W53" i="84"/>
  <c r="X53" i="84"/>
  <c r="Y53" i="84"/>
  <c r="Z53" i="84"/>
  <c r="AA53" i="84"/>
  <c r="AB53" i="84"/>
  <c r="AC53" i="84"/>
  <c r="Q64" i="84"/>
  <c r="R64" i="84"/>
  <c r="S64" i="84"/>
  <c r="T64" i="84"/>
  <c r="U64" i="84"/>
  <c r="V64" i="84"/>
  <c r="W64" i="84"/>
  <c r="X64" i="84"/>
  <c r="Y64" i="84"/>
  <c r="Z64" i="84"/>
  <c r="AA64" i="84"/>
  <c r="AB64" i="84"/>
  <c r="AC64" i="84"/>
  <c r="Q65" i="84"/>
  <c r="R65" i="84"/>
  <c r="S65" i="84"/>
  <c r="T65" i="84"/>
  <c r="U65" i="84"/>
  <c r="V65" i="84"/>
  <c r="W65" i="84"/>
  <c r="X65" i="84"/>
  <c r="Y65" i="84"/>
  <c r="Z65" i="84"/>
  <c r="AA65" i="84"/>
  <c r="AB65" i="84"/>
  <c r="AC65" i="84"/>
  <c r="Q54" i="84"/>
  <c r="R54" i="84"/>
  <c r="S54" i="84"/>
  <c r="T54" i="84"/>
  <c r="U54" i="84"/>
  <c r="V54" i="84"/>
  <c r="W54" i="84"/>
  <c r="X54" i="84"/>
  <c r="Y54" i="84"/>
  <c r="Z54" i="84"/>
  <c r="AA54" i="84"/>
  <c r="AB54" i="84"/>
  <c r="AC54" i="84"/>
  <c r="Q55" i="84"/>
  <c r="R55" i="84"/>
  <c r="S55" i="84"/>
  <c r="T55" i="84"/>
  <c r="U55" i="84"/>
  <c r="V55" i="84"/>
  <c r="W55" i="84"/>
  <c r="X55" i="84"/>
  <c r="Y55" i="84"/>
  <c r="Z55" i="84"/>
  <c r="AA55" i="84"/>
  <c r="AB55" i="84"/>
  <c r="AC55" i="84"/>
  <c r="Q66" i="84"/>
  <c r="R66" i="84"/>
  <c r="S66" i="84"/>
  <c r="T66" i="84"/>
  <c r="U66" i="84"/>
  <c r="V66" i="84"/>
  <c r="W66" i="84"/>
  <c r="X66" i="84"/>
  <c r="Y66" i="84"/>
  <c r="Z66" i="84"/>
  <c r="AA66" i="84"/>
  <c r="AB66" i="84"/>
  <c r="AC66" i="84"/>
  <c r="Q67" i="84"/>
  <c r="R67" i="84"/>
  <c r="S67" i="84"/>
  <c r="T67" i="84"/>
  <c r="U67" i="84"/>
  <c r="V67" i="84"/>
  <c r="W67" i="84"/>
  <c r="X67" i="84"/>
  <c r="Y67" i="84"/>
  <c r="Z67" i="84"/>
  <c r="AA67" i="84"/>
  <c r="AB67" i="84"/>
  <c r="AC67" i="84"/>
  <c r="Q56" i="84"/>
  <c r="R56" i="84"/>
  <c r="S56" i="84"/>
  <c r="T56" i="84"/>
  <c r="U56" i="84"/>
  <c r="V56" i="84"/>
  <c r="W56" i="84"/>
  <c r="X56" i="84"/>
  <c r="Y56" i="84"/>
  <c r="Z56" i="84"/>
  <c r="AA56" i="84"/>
  <c r="AB56" i="84"/>
  <c r="AC56" i="84"/>
  <c r="Q57" i="84"/>
  <c r="R57" i="84"/>
  <c r="S57" i="84"/>
  <c r="T57" i="84"/>
  <c r="U57" i="84"/>
  <c r="V57" i="84"/>
  <c r="W57" i="84"/>
  <c r="X57" i="84"/>
  <c r="Y57" i="84"/>
  <c r="Z57" i="84"/>
  <c r="AA57" i="84"/>
  <c r="AB57" i="84"/>
  <c r="AC57" i="84"/>
  <c r="Q68" i="84"/>
  <c r="R68" i="84"/>
  <c r="S68" i="84"/>
  <c r="T68" i="84"/>
  <c r="U68" i="84"/>
  <c r="V68" i="84"/>
  <c r="W68" i="84"/>
  <c r="X68" i="84"/>
  <c r="Y68" i="84"/>
  <c r="Z68" i="84"/>
  <c r="AA68" i="84"/>
  <c r="AB68" i="84"/>
  <c r="AC68" i="84"/>
  <c r="Q69" i="84"/>
  <c r="R69" i="84"/>
  <c r="S69" i="84"/>
  <c r="T69" i="84"/>
  <c r="U69" i="84"/>
  <c r="V69" i="84"/>
  <c r="W69" i="84"/>
  <c r="X69" i="84"/>
  <c r="Y69" i="84"/>
  <c r="Z69" i="84"/>
  <c r="AA69" i="84"/>
  <c r="AB69" i="84"/>
  <c r="AC69" i="84"/>
  <c r="Q58" i="84"/>
  <c r="R58" i="84"/>
  <c r="S58" i="84"/>
  <c r="T58" i="84"/>
  <c r="U58" i="84"/>
  <c r="V58" i="84"/>
  <c r="W58" i="84"/>
  <c r="X58" i="84"/>
  <c r="Y58" i="84"/>
  <c r="Z58" i="84"/>
  <c r="AA58" i="84"/>
  <c r="AB58" i="84"/>
  <c r="AC58" i="84"/>
  <c r="Q59" i="84"/>
  <c r="R59" i="84"/>
  <c r="S59" i="84"/>
  <c r="T59" i="84"/>
  <c r="U59" i="84"/>
  <c r="V59" i="84"/>
  <c r="W59" i="84"/>
  <c r="X59" i="84"/>
  <c r="Y59" i="84"/>
  <c r="Z59" i="84"/>
  <c r="AA59" i="84"/>
  <c r="AB59" i="84"/>
  <c r="AC59" i="84"/>
  <c r="Q70" i="84"/>
  <c r="R70" i="84"/>
  <c r="S70" i="84"/>
  <c r="T70" i="84"/>
  <c r="U70" i="84"/>
  <c r="V70" i="84"/>
  <c r="W70" i="84"/>
  <c r="X70" i="84"/>
  <c r="Y70" i="84"/>
  <c r="Z70" i="84"/>
  <c r="AA70" i="84"/>
  <c r="AB70" i="84"/>
  <c r="AC70" i="84"/>
  <c r="Q71" i="84"/>
  <c r="R71" i="84"/>
  <c r="S71" i="84"/>
  <c r="T71" i="84"/>
  <c r="U71" i="84"/>
  <c r="V71" i="84"/>
  <c r="W71" i="84"/>
  <c r="X71" i="84"/>
  <c r="Y71" i="84"/>
  <c r="Z71" i="84"/>
  <c r="AA71" i="84"/>
  <c r="AB71" i="84"/>
  <c r="AC71" i="84"/>
  <c r="P51" i="84"/>
  <c r="P62" i="84"/>
  <c r="P63" i="84"/>
  <c r="P52" i="84"/>
  <c r="P53" i="84"/>
  <c r="P64" i="84"/>
  <c r="P65" i="84"/>
  <c r="P54" i="84"/>
  <c r="P55" i="84"/>
  <c r="P66" i="84"/>
  <c r="P67" i="84"/>
  <c r="P56" i="84"/>
  <c r="P57" i="84"/>
  <c r="P68" i="84"/>
  <c r="P69" i="84"/>
  <c r="P58" i="84"/>
  <c r="P59" i="84"/>
  <c r="P70" i="84"/>
  <c r="P71" i="84"/>
  <c r="P50" i="84"/>
  <c r="B58" i="84"/>
  <c r="C58" i="84"/>
  <c r="D58" i="84"/>
  <c r="E58" i="84"/>
  <c r="F58" i="84"/>
  <c r="G58" i="84"/>
  <c r="H58" i="84"/>
  <c r="I58" i="84"/>
  <c r="K58" i="84"/>
  <c r="L58" i="84"/>
  <c r="M58" i="84"/>
  <c r="N58" i="84"/>
  <c r="O58" i="84"/>
  <c r="B59" i="84"/>
  <c r="C59" i="84"/>
  <c r="D59" i="84"/>
  <c r="E59" i="84"/>
  <c r="F59" i="84"/>
  <c r="G59" i="84"/>
  <c r="H59" i="84"/>
  <c r="I59" i="84"/>
  <c r="K59" i="84"/>
  <c r="L59" i="84"/>
  <c r="M59" i="84"/>
  <c r="N59" i="84"/>
  <c r="O59" i="84"/>
  <c r="B70" i="84"/>
  <c r="C70" i="84"/>
  <c r="D70" i="84"/>
  <c r="E70" i="84"/>
  <c r="F70" i="84"/>
  <c r="G70" i="84"/>
  <c r="H70" i="84"/>
  <c r="I70" i="84"/>
  <c r="K70" i="84"/>
  <c r="L70" i="84"/>
  <c r="M70" i="84"/>
  <c r="N70" i="84"/>
  <c r="O70" i="84"/>
  <c r="B71" i="84"/>
  <c r="C71" i="84"/>
  <c r="D71" i="84"/>
  <c r="E71" i="84"/>
  <c r="F71" i="84"/>
  <c r="G71" i="84"/>
  <c r="H71" i="84"/>
  <c r="I71" i="84"/>
  <c r="K71" i="84"/>
  <c r="L71" i="84"/>
  <c r="M71" i="84"/>
  <c r="N71" i="84"/>
  <c r="O71" i="84"/>
  <c r="A59" i="84"/>
  <c r="A70" i="84"/>
  <c r="A71" i="84"/>
  <c r="A58" i="84"/>
  <c r="B56" i="84"/>
  <c r="C56" i="84"/>
  <c r="D56" i="84"/>
  <c r="E56" i="84"/>
  <c r="F56" i="84"/>
  <c r="G56" i="84"/>
  <c r="H56" i="84"/>
  <c r="I56" i="84"/>
  <c r="K56" i="84"/>
  <c r="L56" i="84"/>
  <c r="M56" i="84"/>
  <c r="N56" i="84"/>
  <c r="O56" i="84"/>
  <c r="B57" i="84"/>
  <c r="C57" i="84"/>
  <c r="D57" i="84"/>
  <c r="E57" i="84"/>
  <c r="F57" i="84"/>
  <c r="G57" i="84"/>
  <c r="H57" i="84"/>
  <c r="I57" i="84"/>
  <c r="K57" i="84"/>
  <c r="L57" i="84"/>
  <c r="M57" i="84"/>
  <c r="N57" i="84"/>
  <c r="O57" i="84"/>
  <c r="B68" i="84"/>
  <c r="C68" i="84"/>
  <c r="D68" i="84"/>
  <c r="E68" i="84"/>
  <c r="F68" i="84"/>
  <c r="G68" i="84"/>
  <c r="H68" i="84"/>
  <c r="I68" i="84"/>
  <c r="K68" i="84"/>
  <c r="L68" i="84"/>
  <c r="M68" i="84"/>
  <c r="N68" i="84"/>
  <c r="O68" i="84"/>
  <c r="B69" i="84"/>
  <c r="C69" i="84"/>
  <c r="D69" i="84"/>
  <c r="E69" i="84"/>
  <c r="F69" i="84"/>
  <c r="G69" i="84"/>
  <c r="H69" i="84"/>
  <c r="I69" i="84"/>
  <c r="K69" i="84"/>
  <c r="L69" i="84"/>
  <c r="M69" i="84"/>
  <c r="N69" i="84"/>
  <c r="O69" i="84"/>
  <c r="A57" i="84"/>
  <c r="A68" i="84"/>
  <c r="A69" i="84"/>
  <c r="A56" i="84"/>
  <c r="B54" i="84"/>
  <c r="C54" i="84"/>
  <c r="D54" i="84"/>
  <c r="E54" i="84"/>
  <c r="F54" i="84"/>
  <c r="G54" i="84"/>
  <c r="H54" i="84"/>
  <c r="I54" i="84"/>
  <c r="K54" i="84"/>
  <c r="L54" i="84"/>
  <c r="M54" i="84"/>
  <c r="N54" i="84"/>
  <c r="O54" i="84"/>
  <c r="B55" i="84"/>
  <c r="C55" i="84"/>
  <c r="D55" i="84"/>
  <c r="E55" i="84"/>
  <c r="F55" i="84"/>
  <c r="G55" i="84"/>
  <c r="H55" i="84"/>
  <c r="I55" i="84"/>
  <c r="K55" i="84"/>
  <c r="L55" i="84"/>
  <c r="M55" i="84"/>
  <c r="N55" i="84"/>
  <c r="O55" i="84"/>
  <c r="B66" i="84"/>
  <c r="C66" i="84"/>
  <c r="D66" i="84"/>
  <c r="E66" i="84"/>
  <c r="F66" i="84"/>
  <c r="G66" i="84"/>
  <c r="H66" i="84"/>
  <c r="I66" i="84"/>
  <c r="K66" i="84"/>
  <c r="L66" i="84"/>
  <c r="M66" i="84"/>
  <c r="N66" i="84"/>
  <c r="O66" i="84"/>
  <c r="B67" i="84"/>
  <c r="C67" i="84"/>
  <c r="D67" i="84"/>
  <c r="E67" i="84"/>
  <c r="F67" i="84"/>
  <c r="G67" i="84"/>
  <c r="H67" i="84"/>
  <c r="I67" i="84"/>
  <c r="K67" i="84"/>
  <c r="L67" i="84"/>
  <c r="M67" i="84"/>
  <c r="N67" i="84"/>
  <c r="O67" i="84"/>
  <c r="A55" i="84"/>
  <c r="A66" i="84"/>
  <c r="A67" i="84"/>
  <c r="A54" i="84"/>
  <c r="B52" i="84"/>
  <c r="C52" i="84"/>
  <c r="D52" i="84"/>
  <c r="E52" i="84"/>
  <c r="F52" i="84"/>
  <c r="G52" i="84"/>
  <c r="H52" i="84"/>
  <c r="I52" i="84"/>
  <c r="K52" i="84"/>
  <c r="L52" i="84"/>
  <c r="M52" i="84"/>
  <c r="N52" i="84"/>
  <c r="O52" i="84"/>
  <c r="B53" i="84"/>
  <c r="C53" i="84"/>
  <c r="D53" i="84"/>
  <c r="E53" i="84"/>
  <c r="F53" i="84"/>
  <c r="G53" i="84"/>
  <c r="H53" i="84"/>
  <c r="I53" i="84"/>
  <c r="K53" i="84"/>
  <c r="L53" i="84"/>
  <c r="M53" i="84"/>
  <c r="N53" i="84"/>
  <c r="O53" i="84"/>
  <c r="B64" i="84"/>
  <c r="C64" i="84"/>
  <c r="D64" i="84"/>
  <c r="E64" i="84"/>
  <c r="F64" i="84"/>
  <c r="G64" i="84"/>
  <c r="H64" i="84"/>
  <c r="I64" i="84"/>
  <c r="K64" i="84"/>
  <c r="L64" i="84"/>
  <c r="M64" i="84"/>
  <c r="N64" i="84"/>
  <c r="O64" i="84"/>
  <c r="B65" i="84"/>
  <c r="C65" i="84"/>
  <c r="D65" i="84"/>
  <c r="E65" i="84"/>
  <c r="F65" i="84"/>
  <c r="G65" i="84"/>
  <c r="H65" i="84"/>
  <c r="I65" i="84"/>
  <c r="K65" i="84"/>
  <c r="L65" i="84"/>
  <c r="M65" i="84"/>
  <c r="N65" i="84"/>
  <c r="O65" i="84"/>
  <c r="A53" i="84"/>
  <c r="A64" i="84"/>
  <c r="A65" i="84"/>
  <c r="A52" i="84"/>
  <c r="B50" i="84"/>
  <c r="C50" i="84"/>
  <c r="D50" i="84"/>
  <c r="E50" i="84"/>
  <c r="F50" i="84"/>
  <c r="G50" i="84"/>
  <c r="H50" i="84"/>
  <c r="I50" i="84"/>
  <c r="K50" i="84"/>
  <c r="L50" i="84"/>
  <c r="M50" i="84"/>
  <c r="N50" i="84"/>
  <c r="O50" i="84"/>
  <c r="B51" i="84"/>
  <c r="C51" i="84"/>
  <c r="D51" i="84"/>
  <c r="E51" i="84"/>
  <c r="F51" i="84"/>
  <c r="G51" i="84"/>
  <c r="H51" i="84"/>
  <c r="I51" i="84"/>
  <c r="K51" i="84"/>
  <c r="L51" i="84"/>
  <c r="M51" i="84"/>
  <c r="N51" i="84"/>
  <c r="O51" i="84"/>
  <c r="B62" i="84"/>
  <c r="C62" i="84"/>
  <c r="D62" i="84"/>
  <c r="E62" i="84"/>
  <c r="F62" i="84"/>
  <c r="G62" i="84"/>
  <c r="H62" i="84"/>
  <c r="I62" i="84"/>
  <c r="K62" i="84"/>
  <c r="L62" i="84"/>
  <c r="M62" i="84"/>
  <c r="N62" i="84"/>
  <c r="O62" i="84"/>
  <c r="B63" i="84"/>
  <c r="C63" i="84"/>
  <c r="D63" i="84"/>
  <c r="E63" i="84"/>
  <c r="F63" i="84"/>
  <c r="G63" i="84"/>
  <c r="H63" i="84"/>
  <c r="I63" i="84"/>
  <c r="K63" i="84"/>
  <c r="L63" i="84"/>
  <c r="M63" i="84"/>
  <c r="N63" i="84"/>
  <c r="O63" i="84"/>
  <c r="A51" i="84"/>
  <c r="A62" i="84"/>
  <c r="A63" i="84"/>
  <c r="A50" i="84"/>
  <c r="Q49" i="84"/>
  <c r="R49" i="84"/>
  <c r="S49" i="84"/>
  <c r="Q60" i="84"/>
  <c r="R60" i="84"/>
  <c r="S60" i="84"/>
  <c r="Q61" i="84"/>
  <c r="R61" i="84"/>
  <c r="S61" i="84"/>
  <c r="P60" i="84"/>
  <c r="P61" i="84"/>
  <c r="B60" i="84"/>
  <c r="C60" i="84"/>
  <c r="D60" i="84"/>
  <c r="E60" i="84"/>
  <c r="F60" i="84"/>
  <c r="G60" i="84"/>
  <c r="H60" i="84"/>
  <c r="I60" i="84"/>
  <c r="K60" i="84"/>
  <c r="L60" i="84"/>
  <c r="M60" i="84"/>
  <c r="N60" i="84"/>
  <c r="O60" i="84"/>
  <c r="T60" i="84"/>
  <c r="U60" i="84"/>
  <c r="V60" i="84"/>
  <c r="W60" i="84"/>
  <c r="X60" i="84"/>
  <c r="Y60" i="84"/>
  <c r="Z60" i="84"/>
  <c r="AA60" i="84"/>
  <c r="AB60" i="84"/>
  <c r="AC60" i="84"/>
  <c r="B61" i="84"/>
  <c r="C61" i="84"/>
  <c r="D61" i="84"/>
  <c r="E61" i="84"/>
  <c r="F61" i="84"/>
  <c r="G61" i="84"/>
  <c r="H61" i="84"/>
  <c r="I61" i="84"/>
  <c r="K61" i="84"/>
  <c r="L61" i="84"/>
  <c r="M61" i="84"/>
  <c r="N61" i="84"/>
  <c r="O61" i="84"/>
  <c r="T61" i="84"/>
  <c r="U61" i="84"/>
  <c r="V61" i="84"/>
  <c r="W61" i="84"/>
  <c r="X61" i="84"/>
  <c r="Y61" i="84"/>
  <c r="Z61" i="84"/>
  <c r="AA61" i="84"/>
  <c r="AB61" i="84"/>
  <c r="AC61" i="84"/>
  <c r="A60" i="84"/>
  <c r="A61" i="84"/>
  <c r="J29" i="86"/>
  <c r="J28" i="86"/>
  <c r="J27" i="85"/>
  <c r="J26" i="85"/>
  <c r="J28" i="82"/>
  <c r="J27" i="82"/>
  <c r="J28" i="83"/>
  <c r="J27" i="83"/>
  <c r="P49" i="84"/>
  <c r="B49" i="84"/>
  <c r="C49" i="84"/>
  <c r="D49" i="84"/>
  <c r="E49" i="84"/>
  <c r="F49" i="84"/>
  <c r="G49" i="84"/>
  <c r="H49" i="84"/>
  <c r="I49" i="84"/>
  <c r="K49" i="84"/>
  <c r="L49" i="84"/>
  <c r="M49" i="84"/>
  <c r="N49" i="84"/>
  <c r="O49" i="84"/>
  <c r="T49" i="84"/>
  <c r="U49" i="84"/>
  <c r="V49" i="84"/>
  <c r="W49" i="84"/>
  <c r="X49" i="84"/>
  <c r="Y49" i="84"/>
  <c r="Z49" i="84"/>
  <c r="AA49" i="84"/>
  <c r="AB49" i="84"/>
  <c r="AC49" i="84"/>
  <c r="A49" i="84"/>
  <c r="J27" i="86"/>
  <c r="J25" i="85"/>
  <c r="J26" i="82"/>
  <c r="J26" i="83"/>
  <c r="B250" i="84"/>
  <c r="C250" i="84"/>
  <c r="D250" i="84"/>
  <c r="E250" i="84"/>
  <c r="F250" i="84"/>
  <c r="G250" i="84"/>
  <c r="H250" i="84"/>
  <c r="I250" i="84"/>
  <c r="K250" i="84"/>
  <c r="L250" i="84"/>
  <c r="M250" i="84"/>
  <c r="N250" i="84"/>
  <c r="O250" i="84"/>
  <c r="P250" i="84"/>
  <c r="Q250" i="84"/>
  <c r="R250" i="84"/>
  <c r="S250" i="84"/>
  <c r="T250" i="84"/>
  <c r="U250" i="84"/>
  <c r="V250" i="84"/>
  <c r="W250" i="84"/>
  <c r="X250" i="84"/>
  <c r="Y250" i="84"/>
  <c r="Z250" i="84"/>
  <c r="AA250" i="84"/>
  <c r="AB250" i="84"/>
  <c r="AC250" i="84"/>
  <c r="B251" i="84"/>
  <c r="C251" i="84"/>
  <c r="D251" i="84"/>
  <c r="E251" i="84"/>
  <c r="F251" i="84"/>
  <c r="G251" i="84"/>
  <c r="H251" i="84"/>
  <c r="I251" i="84"/>
  <c r="K251" i="84"/>
  <c r="L251" i="84"/>
  <c r="M251" i="84"/>
  <c r="N251" i="84"/>
  <c r="O251" i="84"/>
  <c r="P251" i="84"/>
  <c r="Q251" i="84"/>
  <c r="R251" i="84"/>
  <c r="S251" i="84"/>
  <c r="T251" i="84"/>
  <c r="U251" i="84"/>
  <c r="V251" i="84"/>
  <c r="W251" i="84"/>
  <c r="X251" i="84"/>
  <c r="Y251" i="84"/>
  <c r="Z251" i="84"/>
  <c r="AA251" i="84"/>
  <c r="AB251" i="84"/>
  <c r="AC251" i="84"/>
  <c r="B252" i="84"/>
  <c r="C252" i="84"/>
  <c r="D252" i="84"/>
  <c r="E252" i="84"/>
  <c r="F252" i="84"/>
  <c r="G252" i="84"/>
  <c r="H252" i="84"/>
  <c r="I252" i="84"/>
  <c r="K252" i="84"/>
  <c r="L252" i="84"/>
  <c r="M252" i="84"/>
  <c r="N252" i="84"/>
  <c r="O252" i="84"/>
  <c r="P252" i="84"/>
  <c r="Q252" i="84"/>
  <c r="R252" i="84"/>
  <c r="S252" i="84"/>
  <c r="T252" i="84"/>
  <c r="U252" i="84"/>
  <c r="V252" i="84"/>
  <c r="W252" i="84"/>
  <c r="X252" i="84"/>
  <c r="Y252" i="84"/>
  <c r="Z252" i="84"/>
  <c r="AA252" i="84"/>
  <c r="AB252" i="84"/>
  <c r="AC252" i="84"/>
  <c r="B254" i="84"/>
  <c r="C254" i="84"/>
  <c r="D254" i="84"/>
  <c r="E254" i="84"/>
  <c r="F254" i="84"/>
  <c r="G254" i="84"/>
  <c r="H254" i="84"/>
  <c r="I254" i="84"/>
  <c r="K254" i="84"/>
  <c r="L254" i="84"/>
  <c r="M254" i="84"/>
  <c r="N254" i="84"/>
  <c r="O254" i="84"/>
  <c r="P254" i="84"/>
  <c r="Q254" i="84"/>
  <c r="R254" i="84"/>
  <c r="S254" i="84"/>
  <c r="T254" i="84"/>
  <c r="U254" i="84"/>
  <c r="V254" i="84"/>
  <c r="W254" i="84"/>
  <c r="X254" i="84"/>
  <c r="Y254" i="84"/>
  <c r="Z254" i="84"/>
  <c r="AA254" i="84"/>
  <c r="AB254" i="84"/>
  <c r="AC254" i="84"/>
  <c r="B253" i="84"/>
  <c r="C253" i="84"/>
  <c r="D253" i="84"/>
  <c r="E253" i="84"/>
  <c r="F253" i="84"/>
  <c r="G253" i="84"/>
  <c r="H253" i="84"/>
  <c r="I253" i="84"/>
  <c r="K253" i="84"/>
  <c r="L253" i="84"/>
  <c r="M253" i="84"/>
  <c r="N253" i="84"/>
  <c r="O253" i="84"/>
  <c r="P253" i="84"/>
  <c r="Q253" i="84"/>
  <c r="R253" i="84"/>
  <c r="S253" i="84"/>
  <c r="T253" i="84"/>
  <c r="U253" i="84"/>
  <c r="V253" i="84"/>
  <c r="W253" i="84"/>
  <c r="X253" i="84"/>
  <c r="Y253" i="84"/>
  <c r="Z253" i="84"/>
  <c r="AA253" i="84"/>
  <c r="AB253" i="84"/>
  <c r="AC253" i="84"/>
  <c r="B255" i="84"/>
  <c r="C255" i="84"/>
  <c r="D255" i="84"/>
  <c r="E255" i="84"/>
  <c r="F255" i="84"/>
  <c r="G255" i="84"/>
  <c r="H255" i="84"/>
  <c r="I255" i="84"/>
  <c r="K255" i="84"/>
  <c r="L255" i="84"/>
  <c r="M255" i="84"/>
  <c r="N255" i="84"/>
  <c r="O255" i="84"/>
  <c r="P255" i="84"/>
  <c r="Q255" i="84"/>
  <c r="R255" i="84"/>
  <c r="S255" i="84"/>
  <c r="T255" i="84"/>
  <c r="U255" i="84"/>
  <c r="V255" i="84"/>
  <c r="W255" i="84"/>
  <c r="X255" i="84"/>
  <c r="Y255" i="84"/>
  <c r="Z255" i="84"/>
  <c r="AA255" i="84"/>
  <c r="AB255" i="84"/>
  <c r="AC255" i="84"/>
  <c r="A251" i="84"/>
  <c r="A252" i="84"/>
  <c r="A254" i="84"/>
  <c r="A253" i="84"/>
  <c r="A255" i="84"/>
  <c r="A250" i="84"/>
  <c r="B233" i="84"/>
  <c r="C233" i="84"/>
  <c r="D233" i="84"/>
  <c r="E233" i="84"/>
  <c r="F233" i="84"/>
  <c r="G233" i="84"/>
  <c r="H233" i="84"/>
  <c r="I233" i="84"/>
  <c r="K233" i="84"/>
  <c r="L233" i="84"/>
  <c r="M233" i="84"/>
  <c r="N233" i="84"/>
  <c r="O233" i="84"/>
  <c r="P233" i="84"/>
  <c r="Q233" i="84"/>
  <c r="R233" i="84"/>
  <c r="S233" i="84"/>
  <c r="T233" i="84"/>
  <c r="U233" i="84"/>
  <c r="V233" i="84"/>
  <c r="W233" i="84"/>
  <c r="X233" i="84"/>
  <c r="Y233" i="84"/>
  <c r="Z233" i="84"/>
  <c r="AA233" i="84"/>
  <c r="AB233" i="84"/>
  <c r="AC233" i="84"/>
  <c r="B234" i="84"/>
  <c r="C234" i="84"/>
  <c r="D234" i="84"/>
  <c r="E234" i="84"/>
  <c r="F234" i="84"/>
  <c r="G234" i="84"/>
  <c r="H234" i="84"/>
  <c r="I234" i="84"/>
  <c r="K234" i="84"/>
  <c r="L234" i="84"/>
  <c r="M234" i="84"/>
  <c r="N234" i="84"/>
  <c r="O234" i="84"/>
  <c r="P234" i="84"/>
  <c r="Q234" i="84"/>
  <c r="R234" i="84"/>
  <c r="S234" i="84"/>
  <c r="T234" i="84"/>
  <c r="U234" i="84"/>
  <c r="V234" i="84"/>
  <c r="W234" i="84"/>
  <c r="X234" i="84"/>
  <c r="Y234" i="84"/>
  <c r="Z234" i="84"/>
  <c r="AA234" i="84"/>
  <c r="AB234" i="84"/>
  <c r="AC234" i="84"/>
  <c r="B235" i="84"/>
  <c r="C235" i="84"/>
  <c r="D235" i="84"/>
  <c r="E235" i="84"/>
  <c r="F235" i="84"/>
  <c r="G235" i="84"/>
  <c r="H235" i="84"/>
  <c r="I235" i="84"/>
  <c r="K235" i="84"/>
  <c r="L235" i="84"/>
  <c r="M235" i="84"/>
  <c r="N235" i="84"/>
  <c r="O235" i="84"/>
  <c r="P235" i="84"/>
  <c r="Q235" i="84"/>
  <c r="R235" i="84"/>
  <c r="S235" i="84"/>
  <c r="T235" i="84"/>
  <c r="U235" i="84"/>
  <c r="V235" i="84"/>
  <c r="W235" i="84"/>
  <c r="X235" i="84"/>
  <c r="Y235" i="84"/>
  <c r="Z235" i="84"/>
  <c r="AA235" i="84"/>
  <c r="AB235" i="84"/>
  <c r="AC235" i="84"/>
  <c r="B236" i="84"/>
  <c r="C236" i="84"/>
  <c r="D236" i="84"/>
  <c r="E236" i="84"/>
  <c r="F236" i="84"/>
  <c r="G236" i="84"/>
  <c r="H236" i="84"/>
  <c r="I236" i="84"/>
  <c r="K236" i="84"/>
  <c r="L236" i="84"/>
  <c r="M236" i="84"/>
  <c r="N236" i="84"/>
  <c r="O236" i="84"/>
  <c r="P236" i="84"/>
  <c r="Q236" i="84"/>
  <c r="R236" i="84"/>
  <c r="S236" i="84"/>
  <c r="T236" i="84"/>
  <c r="U236" i="84"/>
  <c r="V236" i="84"/>
  <c r="W236" i="84"/>
  <c r="X236" i="84"/>
  <c r="Y236" i="84"/>
  <c r="Z236" i="84"/>
  <c r="AA236" i="84"/>
  <c r="AB236" i="84"/>
  <c r="AC236" i="84"/>
  <c r="B237" i="84"/>
  <c r="C237" i="84"/>
  <c r="D237" i="84"/>
  <c r="E237" i="84"/>
  <c r="F237" i="84"/>
  <c r="G237" i="84"/>
  <c r="H237" i="84"/>
  <c r="I237" i="84"/>
  <c r="K237" i="84"/>
  <c r="L237" i="84"/>
  <c r="M237" i="84"/>
  <c r="N237" i="84"/>
  <c r="O237" i="84"/>
  <c r="P237" i="84"/>
  <c r="Q237" i="84"/>
  <c r="R237" i="84"/>
  <c r="S237" i="84"/>
  <c r="T237" i="84"/>
  <c r="U237" i="84"/>
  <c r="V237" i="84"/>
  <c r="W237" i="84"/>
  <c r="X237" i="84"/>
  <c r="Y237" i="84"/>
  <c r="Z237" i="84"/>
  <c r="AA237" i="84"/>
  <c r="AB237" i="84"/>
  <c r="AC237" i="84"/>
  <c r="B238" i="84"/>
  <c r="C238" i="84"/>
  <c r="D238" i="84"/>
  <c r="E238" i="84"/>
  <c r="F238" i="84"/>
  <c r="G238" i="84"/>
  <c r="H238" i="84"/>
  <c r="I238" i="84"/>
  <c r="K238" i="84"/>
  <c r="L238" i="84"/>
  <c r="M238" i="84"/>
  <c r="N238" i="84"/>
  <c r="O238" i="84"/>
  <c r="P238" i="84"/>
  <c r="Q238" i="84"/>
  <c r="R238" i="84"/>
  <c r="S238" i="84"/>
  <c r="T238" i="84"/>
  <c r="U238" i="84"/>
  <c r="V238" i="84"/>
  <c r="W238" i="84"/>
  <c r="X238" i="84"/>
  <c r="Y238" i="84"/>
  <c r="Z238" i="84"/>
  <c r="AA238" i="84"/>
  <c r="AB238" i="84"/>
  <c r="AC238" i="84"/>
  <c r="B239" i="84"/>
  <c r="C239" i="84"/>
  <c r="D239" i="84"/>
  <c r="E239" i="84"/>
  <c r="F239" i="84"/>
  <c r="G239" i="84"/>
  <c r="H239" i="84"/>
  <c r="I239" i="84"/>
  <c r="K239" i="84"/>
  <c r="L239" i="84"/>
  <c r="M239" i="84"/>
  <c r="N239" i="84"/>
  <c r="O239" i="84"/>
  <c r="P239" i="84"/>
  <c r="Q239" i="84"/>
  <c r="R239" i="84"/>
  <c r="S239" i="84"/>
  <c r="T239" i="84"/>
  <c r="U239" i="84"/>
  <c r="V239" i="84"/>
  <c r="W239" i="84"/>
  <c r="X239" i="84"/>
  <c r="Y239" i="84"/>
  <c r="Z239" i="84"/>
  <c r="AA239" i="84"/>
  <c r="AB239" i="84"/>
  <c r="AC239" i="84"/>
  <c r="B240" i="84"/>
  <c r="C240" i="84"/>
  <c r="D240" i="84"/>
  <c r="E240" i="84"/>
  <c r="F240" i="84"/>
  <c r="G240" i="84"/>
  <c r="H240" i="84"/>
  <c r="I240" i="84"/>
  <c r="K240" i="84"/>
  <c r="L240" i="84"/>
  <c r="M240" i="84"/>
  <c r="N240" i="84"/>
  <c r="O240" i="84"/>
  <c r="P240" i="84"/>
  <c r="Q240" i="84"/>
  <c r="R240" i="84"/>
  <c r="S240" i="84"/>
  <c r="T240" i="84"/>
  <c r="U240" i="84"/>
  <c r="V240" i="84"/>
  <c r="W240" i="84"/>
  <c r="X240" i="84"/>
  <c r="Y240" i="84"/>
  <c r="Z240" i="84"/>
  <c r="AA240" i="84"/>
  <c r="AB240" i="84"/>
  <c r="AC240" i="84"/>
  <c r="B242" i="84"/>
  <c r="C242" i="84"/>
  <c r="D242" i="84"/>
  <c r="E242" i="84"/>
  <c r="F242" i="84"/>
  <c r="G242" i="84"/>
  <c r="H242" i="84"/>
  <c r="I242" i="84"/>
  <c r="K242" i="84"/>
  <c r="L242" i="84"/>
  <c r="M242" i="84"/>
  <c r="N242" i="84"/>
  <c r="O242" i="84"/>
  <c r="P242" i="84"/>
  <c r="Q242" i="84"/>
  <c r="R242" i="84"/>
  <c r="S242" i="84"/>
  <c r="T242" i="84"/>
  <c r="U242" i="84"/>
  <c r="V242" i="84"/>
  <c r="W242" i="84"/>
  <c r="X242" i="84"/>
  <c r="Y242" i="84"/>
  <c r="Z242" i="84"/>
  <c r="AA242" i="84"/>
  <c r="AB242" i="84"/>
  <c r="AC242" i="84"/>
  <c r="B243" i="84"/>
  <c r="C243" i="84"/>
  <c r="D243" i="84"/>
  <c r="E243" i="84"/>
  <c r="F243" i="84"/>
  <c r="G243" i="84"/>
  <c r="H243" i="84"/>
  <c r="I243" i="84"/>
  <c r="K243" i="84"/>
  <c r="L243" i="84"/>
  <c r="M243" i="84"/>
  <c r="N243" i="84"/>
  <c r="O243" i="84"/>
  <c r="P243" i="84"/>
  <c r="Q243" i="84"/>
  <c r="R243" i="84"/>
  <c r="S243" i="84"/>
  <c r="T243" i="84"/>
  <c r="U243" i="84"/>
  <c r="V243" i="84"/>
  <c r="W243" i="84"/>
  <c r="X243" i="84"/>
  <c r="Y243" i="84"/>
  <c r="Z243" i="84"/>
  <c r="AA243" i="84"/>
  <c r="AB243" i="84"/>
  <c r="AC243" i="84"/>
  <c r="B244" i="84"/>
  <c r="C244" i="84"/>
  <c r="D244" i="84"/>
  <c r="E244" i="84"/>
  <c r="F244" i="84"/>
  <c r="G244" i="84"/>
  <c r="H244" i="84"/>
  <c r="I244" i="84"/>
  <c r="K244" i="84"/>
  <c r="L244" i="84"/>
  <c r="M244" i="84"/>
  <c r="N244" i="84"/>
  <c r="O244" i="84"/>
  <c r="P244" i="84"/>
  <c r="Q244" i="84"/>
  <c r="R244" i="84"/>
  <c r="S244" i="84"/>
  <c r="T244" i="84"/>
  <c r="U244" i="84"/>
  <c r="V244" i="84"/>
  <c r="W244" i="84"/>
  <c r="X244" i="84"/>
  <c r="Y244" i="84"/>
  <c r="Z244" i="84"/>
  <c r="AA244" i="84"/>
  <c r="AB244" i="84"/>
  <c r="AC244" i="84"/>
  <c r="B245" i="84"/>
  <c r="C245" i="84"/>
  <c r="D245" i="84"/>
  <c r="E245" i="84"/>
  <c r="F245" i="84"/>
  <c r="G245" i="84"/>
  <c r="H245" i="84"/>
  <c r="I245" i="84"/>
  <c r="K245" i="84"/>
  <c r="L245" i="84"/>
  <c r="M245" i="84"/>
  <c r="N245" i="84"/>
  <c r="O245" i="84"/>
  <c r="P245" i="84"/>
  <c r="Q245" i="84"/>
  <c r="R245" i="84"/>
  <c r="S245" i="84"/>
  <c r="T245" i="84"/>
  <c r="U245" i="84"/>
  <c r="V245" i="84"/>
  <c r="W245" i="84"/>
  <c r="X245" i="84"/>
  <c r="Y245" i="84"/>
  <c r="Z245" i="84"/>
  <c r="AA245" i="84"/>
  <c r="AB245" i="84"/>
  <c r="AC245" i="84"/>
  <c r="B247" i="84"/>
  <c r="C247" i="84"/>
  <c r="D247" i="84"/>
  <c r="E247" i="84"/>
  <c r="F247" i="84"/>
  <c r="G247" i="84"/>
  <c r="H247" i="84"/>
  <c r="I247" i="84"/>
  <c r="K247" i="84"/>
  <c r="L247" i="84"/>
  <c r="M247" i="84"/>
  <c r="N247" i="84"/>
  <c r="O247" i="84"/>
  <c r="P247" i="84"/>
  <c r="Q247" i="84"/>
  <c r="R247" i="84"/>
  <c r="S247" i="84"/>
  <c r="T247" i="84"/>
  <c r="U247" i="84"/>
  <c r="V247" i="84"/>
  <c r="W247" i="84"/>
  <c r="X247" i="84"/>
  <c r="Y247" i="84"/>
  <c r="Z247" i="84"/>
  <c r="AA247" i="84"/>
  <c r="AB247" i="84"/>
  <c r="AC247" i="84"/>
  <c r="B248" i="84"/>
  <c r="C248" i="84"/>
  <c r="D248" i="84"/>
  <c r="E248" i="84"/>
  <c r="F248" i="84"/>
  <c r="G248" i="84"/>
  <c r="H248" i="84"/>
  <c r="I248" i="84"/>
  <c r="K248" i="84"/>
  <c r="L248" i="84"/>
  <c r="M248" i="84"/>
  <c r="N248" i="84"/>
  <c r="O248" i="84"/>
  <c r="P248" i="84"/>
  <c r="Q248" i="84"/>
  <c r="R248" i="84"/>
  <c r="S248" i="84"/>
  <c r="T248" i="84"/>
  <c r="U248" i="84"/>
  <c r="V248" i="84"/>
  <c r="W248" i="84"/>
  <c r="X248" i="84"/>
  <c r="Y248" i="84"/>
  <c r="Z248" i="84"/>
  <c r="AA248" i="84"/>
  <c r="AB248" i="84"/>
  <c r="AC248" i="84"/>
  <c r="B241" i="84"/>
  <c r="C241" i="84"/>
  <c r="D241" i="84"/>
  <c r="E241" i="84"/>
  <c r="F241" i="84"/>
  <c r="G241" i="84"/>
  <c r="H241" i="84"/>
  <c r="I241" i="84"/>
  <c r="K241" i="84"/>
  <c r="L241" i="84"/>
  <c r="M241" i="84"/>
  <c r="N241" i="84"/>
  <c r="O241" i="84"/>
  <c r="P241" i="84"/>
  <c r="Q241" i="84"/>
  <c r="R241" i="84"/>
  <c r="S241" i="84"/>
  <c r="T241" i="84"/>
  <c r="U241" i="84"/>
  <c r="V241" i="84"/>
  <c r="W241" i="84"/>
  <c r="X241" i="84"/>
  <c r="Y241" i="84"/>
  <c r="Z241" i="84"/>
  <c r="AA241" i="84"/>
  <c r="AB241" i="84"/>
  <c r="AC241" i="84"/>
  <c r="B246" i="84"/>
  <c r="C246" i="84"/>
  <c r="D246" i="84"/>
  <c r="E246" i="84"/>
  <c r="F246" i="84"/>
  <c r="G246" i="84"/>
  <c r="H246" i="84"/>
  <c r="I246" i="84"/>
  <c r="K246" i="84"/>
  <c r="L246" i="84"/>
  <c r="M246" i="84"/>
  <c r="N246" i="84"/>
  <c r="O246" i="84"/>
  <c r="P246" i="84"/>
  <c r="Q246" i="84"/>
  <c r="R246" i="84"/>
  <c r="S246" i="84"/>
  <c r="T246" i="84"/>
  <c r="U246" i="84"/>
  <c r="V246" i="84"/>
  <c r="W246" i="84"/>
  <c r="X246" i="84"/>
  <c r="Y246" i="84"/>
  <c r="Z246" i="84"/>
  <c r="AA246" i="84"/>
  <c r="AB246" i="84"/>
  <c r="AC246" i="84"/>
  <c r="A234" i="84"/>
  <c r="A235" i="84"/>
  <c r="A236" i="84"/>
  <c r="A237" i="84"/>
  <c r="A238" i="84"/>
  <c r="A239" i="84"/>
  <c r="A240" i="84"/>
  <c r="A242" i="84"/>
  <c r="A243" i="84"/>
  <c r="A244" i="84"/>
  <c r="A245" i="84"/>
  <c r="A247" i="84"/>
  <c r="A248" i="84"/>
  <c r="A241" i="84"/>
  <c r="A246" i="84"/>
  <c r="A233" i="84"/>
  <c r="J155" i="84" l="1"/>
  <c r="J244" i="84"/>
  <c r="J62" i="84"/>
  <c r="J50" i="84"/>
  <c r="J64" i="84"/>
  <c r="J52" i="84"/>
  <c r="J66" i="84"/>
  <c r="J54" i="84"/>
  <c r="J68" i="84"/>
  <c r="J56" i="84"/>
  <c r="J70" i="84"/>
  <c r="J58" i="84"/>
  <c r="J79" i="84"/>
  <c r="J241" i="84"/>
  <c r="J247" i="84"/>
  <c r="J242" i="84"/>
  <c r="J239" i="84"/>
  <c r="J237" i="84"/>
  <c r="J235" i="84"/>
  <c r="J233" i="84"/>
  <c r="J253" i="84"/>
  <c r="J252" i="84"/>
  <c r="J250" i="84"/>
  <c r="J49" i="84"/>
  <c r="J61" i="84"/>
  <c r="J75" i="84"/>
  <c r="J78" i="84"/>
  <c r="J77" i="84"/>
  <c r="J82" i="84"/>
  <c r="J84" i="84"/>
  <c r="J83" i="84"/>
  <c r="J86" i="84"/>
  <c r="J85" i="84"/>
  <c r="J104" i="84"/>
  <c r="J88" i="84"/>
  <c r="J87" i="84"/>
  <c r="J246" i="84"/>
  <c r="J248" i="84"/>
  <c r="J245" i="84"/>
  <c r="J243" i="84"/>
  <c r="J240" i="84"/>
  <c r="J238" i="84"/>
  <c r="J236" i="84"/>
  <c r="J234" i="84"/>
  <c r="J255" i="84"/>
  <c r="J254" i="84"/>
  <c r="J251" i="84"/>
  <c r="J60" i="84"/>
  <c r="J63" i="84"/>
  <c r="J51" i="84"/>
  <c r="J65" i="84"/>
  <c r="J53" i="84"/>
  <c r="J67" i="84"/>
  <c r="J55" i="84"/>
  <c r="J69" i="84"/>
  <c r="J57" i="84"/>
  <c r="J71" i="84"/>
  <c r="J59" i="84"/>
  <c r="J76" i="84"/>
  <c r="J81" i="84"/>
  <c r="J80" i="84"/>
  <c r="B231" i="84"/>
  <c r="C231" i="84"/>
  <c r="D231" i="84"/>
  <c r="E231" i="84"/>
  <c r="F231" i="84"/>
  <c r="G231" i="84"/>
  <c r="H231" i="84"/>
  <c r="I231" i="84"/>
  <c r="K231" i="84"/>
  <c r="L231" i="84"/>
  <c r="M231" i="84"/>
  <c r="N231" i="84"/>
  <c r="O231" i="84"/>
  <c r="P231" i="84"/>
  <c r="Q231" i="84"/>
  <c r="R231" i="84"/>
  <c r="S231" i="84"/>
  <c r="T231" i="84"/>
  <c r="U231" i="84"/>
  <c r="V231" i="84"/>
  <c r="W231" i="84"/>
  <c r="X231" i="84"/>
  <c r="Y231" i="84"/>
  <c r="Z231" i="84"/>
  <c r="AA231" i="84"/>
  <c r="AB231" i="84"/>
  <c r="AC231" i="84"/>
  <c r="B229" i="84"/>
  <c r="C229" i="84"/>
  <c r="D229" i="84"/>
  <c r="E229" i="84"/>
  <c r="F229" i="84"/>
  <c r="G229" i="84"/>
  <c r="H229" i="84"/>
  <c r="I229" i="84"/>
  <c r="K229" i="84"/>
  <c r="L229" i="84"/>
  <c r="M229" i="84"/>
  <c r="N229" i="84"/>
  <c r="O229" i="84"/>
  <c r="P229" i="84"/>
  <c r="Q229" i="84"/>
  <c r="R229" i="84"/>
  <c r="S229" i="84"/>
  <c r="T229" i="84"/>
  <c r="U229" i="84"/>
  <c r="V229" i="84"/>
  <c r="W229" i="84"/>
  <c r="X229" i="84"/>
  <c r="Y229" i="84"/>
  <c r="Z229" i="84"/>
  <c r="AA229" i="84"/>
  <c r="AB229" i="84"/>
  <c r="AC229" i="84"/>
  <c r="B230" i="84"/>
  <c r="C230" i="84"/>
  <c r="D230" i="84"/>
  <c r="E230" i="84"/>
  <c r="F230" i="84"/>
  <c r="G230" i="84"/>
  <c r="H230" i="84"/>
  <c r="I230" i="84"/>
  <c r="K230" i="84"/>
  <c r="L230" i="84"/>
  <c r="M230" i="84"/>
  <c r="N230" i="84"/>
  <c r="O230" i="84"/>
  <c r="P230" i="84"/>
  <c r="Q230" i="84"/>
  <c r="R230" i="84"/>
  <c r="S230" i="84"/>
  <c r="T230" i="84"/>
  <c r="U230" i="84"/>
  <c r="V230" i="84"/>
  <c r="W230" i="84"/>
  <c r="X230" i="84"/>
  <c r="Y230" i="84"/>
  <c r="Z230" i="84"/>
  <c r="AA230" i="84"/>
  <c r="AB230" i="84"/>
  <c r="AC230" i="84"/>
  <c r="A229" i="84"/>
  <c r="A230" i="84"/>
  <c r="A231" i="84"/>
  <c r="Q193" i="84"/>
  <c r="R193" i="84"/>
  <c r="S193" i="84"/>
  <c r="T193" i="84"/>
  <c r="U193" i="84"/>
  <c r="V193" i="84"/>
  <c r="W193" i="84"/>
  <c r="X193" i="84"/>
  <c r="Y193" i="84"/>
  <c r="Z193" i="84"/>
  <c r="AA193" i="84"/>
  <c r="AB193" i="84"/>
  <c r="AC193" i="84"/>
  <c r="Q211" i="84"/>
  <c r="R211" i="84"/>
  <c r="S211" i="84"/>
  <c r="T211" i="84"/>
  <c r="U211" i="84"/>
  <c r="V211" i="84"/>
  <c r="W211" i="84"/>
  <c r="X211" i="84"/>
  <c r="Y211" i="84"/>
  <c r="Z211" i="84"/>
  <c r="AA211" i="84"/>
  <c r="AB211" i="84"/>
  <c r="AC211" i="84"/>
  <c r="Q194" i="84"/>
  <c r="R194" i="84"/>
  <c r="S194" i="84"/>
  <c r="T194" i="84"/>
  <c r="U194" i="84"/>
  <c r="V194" i="84"/>
  <c r="W194" i="84"/>
  <c r="X194" i="84"/>
  <c r="Y194" i="84"/>
  <c r="Z194" i="84"/>
  <c r="AA194" i="84"/>
  <c r="AB194" i="84"/>
  <c r="AC194" i="84"/>
  <c r="Q212" i="84"/>
  <c r="R212" i="84"/>
  <c r="S212" i="84"/>
  <c r="T212" i="84"/>
  <c r="U212" i="84"/>
  <c r="V212" i="84"/>
  <c r="W212" i="84"/>
  <c r="X212" i="84"/>
  <c r="Y212" i="84"/>
  <c r="Z212" i="84"/>
  <c r="AA212" i="84"/>
  <c r="AB212" i="84"/>
  <c r="AC212" i="84"/>
  <c r="Q195" i="84"/>
  <c r="R195" i="84"/>
  <c r="S195" i="84"/>
  <c r="T195" i="84"/>
  <c r="U195" i="84"/>
  <c r="V195" i="84"/>
  <c r="W195" i="84"/>
  <c r="X195" i="84"/>
  <c r="Y195" i="84"/>
  <c r="Z195" i="84"/>
  <c r="AA195" i="84"/>
  <c r="AB195" i="84"/>
  <c r="AC195" i="84"/>
  <c r="Q213" i="84"/>
  <c r="R213" i="84"/>
  <c r="S213" i="84"/>
  <c r="T213" i="84"/>
  <c r="U213" i="84"/>
  <c r="V213" i="84"/>
  <c r="W213" i="84"/>
  <c r="X213" i="84"/>
  <c r="Y213" i="84"/>
  <c r="Z213" i="84"/>
  <c r="AA213" i="84"/>
  <c r="AB213" i="84"/>
  <c r="AC213" i="84"/>
  <c r="Q196" i="84"/>
  <c r="R196" i="84"/>
  <c r="S196" i="84"/>
  <c r="T196" i="84"/>
  <c r="U196" i="84"/>
  <c r="V196" i="84"/>
  <c r="W196" i="84"/>
  <c r="X196" i="84"/>
  <c r="Y196" i="84"/>
  <c r="Z196" i="84"/>
  <c r="AA196" i="84"/>
  <c r="AB196" i="84"/>
  <c r="AC196" i="84"/>
  <c r="Q214" i="84"/>
  <c r="R214" i="84"/>
  <c r="S214" i="84"/>
  <c r="T214" i="84"/>
  <c r="U214" i="84"/>
  <c r="V214" i="84"/>
  <c r="W214" i="84"/>
  <c r="X214" i="84"/>
  <c r="Y214" i="84"/>
  <c r="Z214" i="84"/>
  <c r="AA214" i="84"/>
  <c r="AB214" i="84"/>
  <c r="AC214" i="84"/>
  <c r="Q197" i="84"/>
  <c r="R197" i="84"/>
  <c r="S197" i="84"/>
  <c r="T197" i="84"/>
  <c r="U197" i="84"/>
  <c r="V197" i="84"/>
  <c r="W197" i="84"/>
  <c r="X197" i="84"/>
  <c r="Y197" i="84"/>
  <c r="Z197" i="84"/>
  <c r="AA197" i="84"/>
  <c r="AB197" i="84"/>
  <c r="AC197" i="84"/>
  <c r="Q215" i="84"/>
  <c r="R215" i="84"/>
  <c r="S215" i="84"/>
  <c r="T215" i="84"/>
  <c r="U215" i="84"/>
  <c r="V215" i="84"/>
  <c r="W215" i="84"/>
  <c r="X215" i="84"/>
  <c r="Y215" i="84"/>
  <c r="Z215" i="84"/>
  <c r="AA215" i="84"/>
  <c r="AB215" i="84"/>
  <c r="AC215" i="84"/>
  <c r="P211" i="84"/>
  <c r="P194" i="84"/>
  <c r="P212" i="84"/>
  <c r="P195" i="84"/>
  <c r="P213" i="84"/>
  <c r="P196" i="84"/>
  <c r="P214" i="84"/>
  <c r="P197" i="84"/>
  <c r="P215" i="84"/>
  <c r="P193" i="84"/>
  <c r="AA224" i="84"/>
  <c r="Z224" i="84"/>
  <c r="J178" i="85"/>
  <c r="J179" i="82"/>
  <c r="J179" i="83"/>
  <c r="Y224" i="84"/>
  <c r="Y223" i="84"/>
  <c r="X223" i="84"/>
  <c r="W222" i="84"/>
  <c r="X222" i="84"/>
  <c r="V222" i="84"/>
  <c r="V221" i="84"/>
  <c r="V220" i="84"/>
  <c r="U217" i="84"/>
  <c r="U218" i="84"/>
  <c r="U219" i="84"/>
  <c r="U216" i="84"/>
  <c r="T210" i="84"/>
  <c r="T209" i="84"/>
  <c r="S208" i="84"/>
  <c r="S207" i="84"/>
  <c r="R206" i="84"/>
  <c r="B206" i="84"/>
  <c r="C206" i="84"/>
  <c r="D206" i="84"/>
  <c r="E206" i="84"/>
  <c r="F206" i="84"/>
  <c r="G206" i="84"/>
  <c r="H206" i="84"/>
  <c r="I206" i="84"/>
  <c r="K206" i="84"/>
  <c r="L206" i="84"/>
  <c r="M206" i="84"/>
  <c r="N206" i="84"/>
  <c r="O206" i="84"/>
  <c r="P206" i="84"/>
  <c r="Q206" i="84"/>
  <c r="S206" i="84"/>
  <c r="T206" i="84"/>
  <c r="U206" i="84"/>
  <c r="V206" i="84"/>
  <c r="W206" i="84"/>
  <c r="X206" i="84"/>
  <c r="Y206" i="84"/>
  <c r="Z206" i="84"/>
  <c r="AA206" i="84"/>
  <c r="AB206" i="84"/>
  <c r="AC206" i="84"/>
  <c r="Q199" i="84"/>
  <c r="B197" i="84"/>
  <c r="C197" i="84"/>
  <c r="D197" i="84"/>
  <c r="E197" i="84"/>
  <c r="F197" i="84"/>
  <c r="G197" i="84"/>
  <c r="H197" i="84"/>
  <c r="I197" i="84"/>
  <c r="K197" i="84"/>
  <c r="L197" i="84"/>
  <c r="M197" i="84"/>
  <c r="N197" i="84"/>
  <c r="O197" i="84"/>
  <c r="B215" i="84"/>
  <c r="C215" i="84"/>
  <c r="D215" i="84"/>
  <c r="E215" i="84"/>
  <c r="F215" i="84"/>
  <c r="G215" i="84"/>
  <c r="H215" i="84"/>
  <c r="I215" i="84"/>
  <c r="K215" i="84"/>
  <c r="L215" i="84"/>
  <c r="M215" i="84"/>
  <c r="N215" i="84"/>
  <c r="O215" i="84"/>
  <c r="B196" i="84"/>
  <c r="C196" i="84"/>
  <c r="D196" i="84"/>
  <c r="E196" i="84"/>
  <c r="F196" i="84"/>
  <c r="G196" i="84"/>
  <c r="H196" i="84"/>
  <c r="I196" i="84"/>
  <c r="K196" i="84"/>
  <c r="L196" i="84"/>
  <c r="M196" i="84"/>
  <c r="N196" i="84"/>
  <c r="O196" i="84"/>
  <c r="B214" i="84"/>
  <c r="C214" i="84"/>
  <c r="D214" i="84"/>
  <c r="E214" i="84"/>
  <c r="F214" i="84"/>
  <c r="G214" i="84"/>
  <c r="H214" i="84"/>
  <c r="I214" i="84"/>
  <c r="K214" i="84"/>
  <c r="L214" i="84"/>
  <c r="M214" i="84"/>
  <c r="N214" i="84"/>
  <c r="O214" i="84"/>
  <c r="B195" i="84"/>
  <c r="C195" i="84"/>
  <c r="D195" i="84"/>
  <c r="E195" i="84"/>
  <c r="F195" i="84"/>
  <c r="G195" i="84"/>
  <c r="H195" i="84"/>
  <c r="I195" i="84"/>
  <c r="K195" i="84"/>
  <c r="L195" i="84"/>
  <c r="M195" i="84"/>
  <c r="N195" i="84"/>
  <c r="O195" i="84"/>
  <c r="B213" i="84"/>
  <c r="C213" i="84"/>
  <c r="D213" i="84"/>
  <c r="E213" i="84"/>
  <c r="F213" i="84"/>
  <c r="G213" i="84"/>
  <c r="H213" i="84"/>
  <c r="I213" i="84"/>
  <c r="K213" i="84"/>
  <c r="L213" i="84"/>
  <c r="M213" i="84"/>
  <c r="N213" i="84"/>
  <c r="O213" i="84"/>
  <c r="B194" i="84"/>
  <c r="C194" i="84"/>
  <c r="D194" i="84"/>
  <c r="E194" i="84"/>
  <c r="F194" i="84"/>
  <c r="G194" i="84"/>
  <c r="H194" i="84"/>
  <c r="I194" i="84"/>
  <c r="K194" i="84"/>
  <c r="L194" i="84"/>
  <c r="M194" i="84"/>
  <c r="N194" i="84"/>
  <c r="O194" i="84"/>
  <c r="B212" i="84"/>
  <c r="C212" i="84"/>
  <c r="D212" i="84"/>
  <c r="E212" i="84"/>
  <c r="F212" i="84"/>
  <c r="G212" i="84"/>
  <c r="H212" i="84"/>
  <c r="I212" i="84"/>
  <c r="K212" i="84"/>
  <c r="L212" i="84"/>
  <c r="M212" i="84"/>
  <c r="N212" i="84"/>
  <c r="O212" i="84"/>
  <c r="B193" i="84"/>
  <c r="C193" i="84"/>
  <c r="D193" i="84"/>
  <c r="E193" i="84"/>
  <c r="F193" i="84"/>
  <c r="G193" i="84"/>
  <c r="H193" i="84"/>
  <c r="I193" i="84"/>
  <c r="K193" i="84"/>
  <c r="L193" i="84"/>
  <c r="M193" i="84"/>
  <c r="N193" i="84"/>
  <c r="O193" i="84"/>
  <c r="B211" i="84"/>
  <c r="C211" i="84"/>
  <c r="D211" i="84"/>
  <c r="E211" i="84"/>
  <c r="F211" i="84"/>
  <c r="G211" i="84"/>
  <c r="H211" i="84"/>
  <c r="I211" i="84"/>
  <c r="K211" i="84"/>
  <c r="L211" i="84"/>
  <c r="M211" i="84"/>
  <c r="N211" i="84"/>
  <c r="O211" i="84"/>
  <c r="B220" i="84"/>
  <c r="C220" i="84"/>
  <c r="D220" i="84"/>
  <c r="E220" i="84"/>
  <c r="F220" i="84"/>
  <c r="G220" i="84"/>
  <c r="H220" i="84"/>
  <c r="I220" i="84"/>
  <c r="K220" i="84"/>
  <c r="L220" i="84"/>
  <c r="M220" i="84"/>
  <c r="N220" i="84"/>
  <c r="O220" i="84"/>
  <c r="P220" i="84"/>
  <c r="Q220" i="84"/>
  <c r="R220" i="84"/>
  <c r="S220" i="84"/>
  <c r="T220" i="84"/>
  <c r="U220" i="84"/>
  <c r="W220" i="84"/>
  <c r="X220" i="84"/>
  <c r="Y220" i="84"/>
  <c r="Z220" i="84"/>
  <c r="AA220" i="84"/>
  <c r="AB220" i="84"/>
  <c r="AC220" i="84"/>
  <c r="B221" i="84"/>
  <c r="C221" i="84"/>
  <c r="D221" i="84"/>
  <c r="E221" i="84"/>
  <c r="F221" i="84"/>
  <c r="G221" i="84"/>
  <c r="H221" i="84"/>
  <c r="I221" i="84"/>
  <c r="K221" i="84"/>
  <c r="L221" i="84"/>
  <c r="M221" i="84"/>
  <c r="N221" i="84"/>
  <c r="O221" i="84"/>
  <c r="P221" i="84"/>
  <c r="Q221" i="84"/>
  <c r="R221" i="84"/>
  <c r="S221" i="84"/>
  <c r="T221" i="84"/>
  <c r="U221" i="84"/>
  <c r="W221" i="84"/>
  <c r="X221" i="84"/>
  <c r="Y221" i="84"/>
  <c r="Z221" i="84"/>
  <c r="AA221" i="84"/>
  <c r="AB221" i="84"/>
  <c r="AC221" i="84"/>
  <c r="B222" i="84"/>
  <c r="C222" i="84"/>
  <c r="D222" i="84"/>
  <c r="E222" i="84"/>
  <c r="F222" i="84"/>
  <c r="G222" i="84"/>
  <c r="H222" i="84"/>
  <c r="I222" i="84"/>
  <c r="K222" i="84"/>
  <c r="L222" i="84"/>
  <c r="M222" i="84"/>
  <c r="N222" i="84"/>
  <c r="O222" i="84"/>
  <c r="P222" i="84"/>
  <c r="Q222" i="84"/>
  <c r="R222" i="84"/>
  <c r="S222" i="84"/>
  <c r="T222" i="84"/>
  <c r="U222" i="84"/>
  <c r="Y222" i="84"/>
  <c r="Z222" i="84"/>
  <c r="AA222" i="84"/>
  <c r="AB222" i="84"/>
  <c r="AC222" i="84"/>
  <c r="B223" i="84"/>
  <c r="C223" i="84"/>
  <c r="D223" i="84"/>
  <c r="E223" i="84"/>
  <c r="F223" i="84"/>
  <c r="G223" i="84"/>
  <c r="H223" i="84"/>
  <c r="I223" i="84"/>
  <c r="K223" i="84"/>
  <c r="L223" i="84"/>
  <c r="M223" i="84"/>
  <c r="N223" i="84"/>
  <c r="O223" i="84"/>
  <c r="P223" i="84"/>
  <c r="Q223" i="84"/>
  <c r="R223" i="84"/>
  <c r="S223" i="84"/>
  <c r="T223" i="84"/>
  <c r="U223" i="84"/>
  <c r="V223" i="84"/>
  <c r="W223" i="84"/>
  <c r="Z223" i="84"/>
  <c r="AA223" i="84"/>
  <c r="AB223" i="84"/>
  <c r="AC223" i="84"/>
  <c r="B224" i="84"/>
  <c r="C224" i="84"/>
  <c r="D224" i="84"/>
  <c r="E224" i="84"/>
  <c r="F224" i="84"/>
  <c r="G224" i="84"/>
  <c r="H224" i="84"/>
  <c r="I224" i="84"/>
  <c r="K224" i="84"/>
  <c r="L224" i="84"/>
  <c r="M224" i="84"/>
  <c r="N224" i="84"/>
  <c r="O224" i="84"/>
  <c r="P224" i="84"/>
  <c r="Q224" i="84"/>
  <c r="R224" i="84"/>
  <c r="S224" i="84"/>
  <c r="T224" i="84"/>
  <c r="U224" i="84"/>
  <c r="V224" i="84"/>
  <c r="W224" i="84"/>
  <c r="X224" i="84"/>
  <c r="AB224" i="84"/>
  <c r="AC224" i="84"/>
  <c r="B219" i="84"/>
  <c r="C219" i="84"/>
  <c r="D219" i="84"/>
  <c r="E219" i="84"/>
  <c r="F219" i="84"/>
  <c r="G219" i="84"/>
  <c r="H219" i="84"/>
  <c r="I219" i="84"/>
  <c r="K219" i="84"/>
  <c r="L219" i="84"/>
  <c r="M219" i="84"/>
  <c r="N219" i="84"/>
  <c r="O219" i="84"/>
  <c r="P219" i="84"/>
  <c r="Q219" i="84"/>
  <c r="R219" i="84"/>
  <c r="S219" i="84"/>
  <c r="T219" i="84"/>
  <c r="V219" i="84"/>
  <c r="W219" i="84"/>
  <c r="X219" i="84"/>
  <c r="Y219" i="84"/>
  <c r="Z219" i="84"/>
  <c r="AA219" i="84"/>
  <c r="AB219" i="84"/>
  <c r="AC219" i="84"/>
  <c r="B217" i="84"/>
  <c r="C217" i="84"/>
  <c r="D217" i="84"/>
  <c r="E217" i="84"/>
  <c r="F217" i="84"/>
  <c r="G217" i="84"/>
  <c r="H217" i="84"/>
  <c r="I217" i="84"/>
  <c r="K217" i="84"/>
  <c r="L217" i="84"/>
  <c r="M217" i="84"/>
  <c r="N217" i="84"/>
  <c r="O217" i="84"/>
  <c r="P217" i="84"/>
  <c r="Q217" i="84"/>
  <c r="R217" i="84"/>
  <c r="S217" i="84"/>
  <c r="T217" i="84"/>
  <c r="V217" i="84"/>
  <c r="W217" i="84"/>
  <c r="X217" i="84"/>
  <c r="Y217" i="84"/>
  <c r="Z217" i="84"/>
  <c r="AA217" i="84"/>
  <c r="AB217" i="84"/>
  <c r="AC217" i="84"/>
  <c r="B218" i="84"/>
  <c r="C218" i="84"/>
  <c r="D218" i="84"/>
  <c r="E218" i="84"/>
  <c r="F218" i="84"/>
  <c r="G218" i="84"/>
  <c r="H218" i="84"/>
  <c r="I218" i="84"/>
  <c r="K218" i="84"/>
  <c r="L218" i="84"/>
  <c r="M218" i="84"/>
  <c r="N218" i="84"/>
  <c r="O218" i="84"/>
  <c r="P218" i="84"/>
  <c r="Q218" i="84"/>
  <c r="R218" i="84"/>
  <c r="S218" i="84"/>
  <c r="T218" i="84"/>
  <c r="V218" i="84"/>
  <c r="W218" i="84"/>
  <c r="X218" i="84"/>
  <c r="Y218" i="84"/>
  <c r="Z218" i="84"/>
  <c r="AA218" i="84"/>
  <c r="AB218" i="84"/>
  <c r="AC218" i="84"/>
  <c r="B216" i="84"/>
  <c r="C216" i="84"/>
  <c r="D216" i="84"/>
  <c r="E216" i="84"/>
  <c r="F216" i="84"/>
  <c r="G216" i="84"/>
  <c r="H216" i="84"/>
  <c r="I216" i="84"/>
  <c r="K216" i="84"/>
  <c r="L216" i="84"/>
  <c r="M216" i="84"/>
  <c r="N216" i="84"/>
  <c r="O216" i="84"/>
  <c r="P216" i="84"/>
  <c r="Q216" i="84"/>
  <c r="R216" i="84"/>
  <c r="S216" i="84"/>
  <c r="T216" i="84"/>
  <c r="V216" i="84"/>
  <c r="W216" i="84"/>
  <c r="X216" i="84"/>
  <c r="Y216" i="84"/>
  <c r="Z216" i="84"/>
  <c r="AA216" i="84"/>
  <c r="AB216" i="84"/>
  <c r="AC216" i="84"/>
  <c r="B210" i="84"/>
  <c r="C210" i="84"/>
  <c r="D210" i="84"/>
  <c r="E210" i="84"/>
  <c r="F210" i="84"/>
  <c r="G210" i="84"/>
  <c r="H210" i="84"/>
  <c r="I210" i="84"/>
  <c r="K210" i="84"/>
  <c r="L210" i="84"/>
  <c r="M210" i="84"/>
  <c r="N210" i="84"/>
  <c r="O210" i="84"/>
  <c r="P210" i="84"/>
  <c r="Q210" i="84"/>
  <c r="R210" i="84"/>
  <c r="S210" i="84"/>
  <c r="U210" i="84"/>
  <c r="V210" i="84"/>
  <c r="W210" i="84"/>
  <c r="X210" i="84"/>
  <c r="Y210" i="84"/>
  <c r="Z210" i="84"/>
  <c r="AA210" i="84"/>
  <c r="AB210" i="84"/>
  <c r="AC210" i="84"/>
  <c r="B209" i="84"/>
  <c r="C209" i="84"/>
  <c r="D209" i="84"/>
  <c r="E209" i="84"/>
  <c r="F209" i="84"/>
  <c r="G209" i="84"/>
  <c r="H209" i="84"/>
  <c r="I209" i="84"/>
  <c r="K209" i="84"/>
  <c r="L209" i="84"/>
  <c r="M209" i="84"/>
  <c r="N209" i="84"/>
  <c r="O209" i="84"/>
  <c r="P209" i="84"/>
  <c r="Q209" i="84"/>
  <c r="R209" i="84"/>
  <c r="S209" i="84"/>
  <c r="U209" i="84"/>
  <c r="V209" i="84"/>
  <c r="W209" i="84"/>
  <c r="X209" i="84"/>
  <c r="Y209" i="84"/>
  <c r="Z209" i="84"/>
  <c r="AA209" i="84"/>
  <c r="AB209" i="84"/>
  <c r="AC209" i="84"/>
  <c r="B208" i="84"/>
  <c r="C208" i="84"/>
  <c r="D208" i="84"/>
  <c r="E208" i="84"/>
  <c r="F208" i="84"/>
  <c r="G208" i="84"/>
  <c r="H208" i="84"/>
  <c r="I208" i="84"/>
  <c r="K208" i="84"/>
  <c r="L208" i="84"/>
  <c r="M208" i="84"/>
  <c r="N208" i="84"/>
  <c r="O208" i="84"/>
  <c r="P208" i="84"/>
  <c r="Q208" i="84"/>
  <c r="R208" i="84"/>
  <c r="T208" i="84"/>
  <c r="U208" i="84"/>
  <c r="V208" i="84"/>
  <c r="W208" i="84"/>
  <c r="X208" i="84"/>
  <c r="Y208" i="84"/>
  <c r="Z208" i="84"/>
  <c r="AA208" i="84"/>
  <c r="AB208" i="84"/>
  <c r="AC208" i="84"/>
  <c r="A209" i="84"/>
  <c r="A208" i="84"/>
  <c r="B207" i="84"/>
  <c r="C207" i="84"/>
  <c r="D207" i="84"/>
  <c r="E207" i="84"/>
  <c r="F207" i="84"/>
  <c r="G207" i="84"/>
  <c r="H207" i="84"/>
  <c r="I207" i="84"/>
  <c r="K207" i="84"/>
  <c r="L207" i="84"/>
  <c r="M207" i="84"/>
  <c r="N207" i="84"/>
  <c r="O207" i="84"/>
  <c r="P207" i="84"/>
  <c r="Q207" i="84"/>
  <c r="R207" i="84"/>
  <c r="T207" i="84"/>
  <c r="U207" i="84"/>
  <c r="V207" i="84"/>
  <c r="W207" i="84"/>
  <c r="X207" i="84"/>
  <c r="Y207" i="84"/>
  <c r="Z207" i="84"/>
  <c r="AA207" i="84"/>
  <c r="AB207" i="84"/>
  <c r="AC207" i="84"/>
  <c r="A215" i="84"/>
  <c r="A197" i="84"/>
  <c r="A214" i="84"/>
  <c r="A196" i="84"/>
  <c r="A213" i="84"/>
  <c r="A195" i="84"/>
  <c r="A212" i="84"/>
  <c r="A194" i="84"/>
  <c r="A211" i="84"/>
  <c r="A193" i="84"/>
  <c r="A220" i="84"/>
  <c r="A223" i="84"/>
  <c r="A224" i="84"/>
  <c r="A221" i="84"/>
  <c r="A222" i="84"/>
  <c r="A219" i="84"/>
  <c r="A218" i="84"/>
  <c r="A217" i="84"/>
  <c r="A216" i="84"/>
  <c r="A210" i="84"/>
  <c r="B199" i="84"/>
  <c r="C199" i="84"/>
  <c r="D199" i="84"/>
  <c r="E199" i="84"/>
  <c r="F199" i="84"/>
  <c r="G199" i="84"/>
  <c r="H199" i="84"/>
  <c r="I199" i="84"/>
  <c r="K199" i="84"/>
  <c r="L199" i="84"/>
  <c r="M199" i="84"/>
  <c r="N199" i="84"/>
  <c r="O199" i="84"/>
  <c r="P199" i="84"/>
  <c r="R199" i="84"/>
  <c r="S199" i="84"/>
  <c r="T199" i="84"/>
  <c r="U199" i="84"/>
  <c r="V199" i="84"/>
  <c r="W199" i="84"/>
  <c r="X199" i="84"/>
  <c r="Y199" i="84"/>
  <c r="Z199" i="84"/>
  <c r="AA199" i="84"/>
  <c r="AB199" i="84"/>
  <c r="AC199" i="84"/>
  <c r="B198" i="84"/>
  <c r="C198" i="84"/>
  <c r="D198" i="84"/>
  <c r="E198" i="84"/>
  <c r="F198" i="84"/>
  <c r="G198" i="84"/>
  <c r="H198" i="84"/>
  <c r="I198" i="84"/>
  <c r="K198" i="84"/>
  <c r="L198" i="84"/>
  <c r="M198" i="84"/>
  <c r="N198" i="84"/>
  <c r="O198" i="84"/>
  <c r="P198" i="84"/>
  <c r="Q198" i="84"/>
  <c r="R198" i="84"/>
  <c r="S198" i="84"/>
  <c r="T198" i="84"/>
  <c r="U198" i="84"/>
  <c r="V198" i="84"/>
  <c r="W198" i="84"/>
  <c r="X198" i="84"/>
  <c r="Y198" i="84"/>
  <c r="Z198" i="84"/>
  <c r="AA198" i="84"/>
  <c r="AB198" i="84"/>
  <c r="AC198" i="84"/>
  <c r="P192" i="84"/>
  <c r="B192" i="84"/>
  <c r="E192" i="84"/>
  <c r="F192" i="84"/>
  <c r="G192" i="84"/>
  <c r="H192" i="84"/>
  <c r="I192" i="84"/>
  <c r="K192" i="84"/>
  <c r="N192" i="84"/>
  <c r="O192" i="84"/>
  <c r="R192" i="84"/>
  <c r="S192" i="84"/>
  <c r="T192" i="84"/>
  <c r="U192" i="84"/>
  <c r="V192" i="84"/>
  <c r="W192" i="84"/>
  <c r="X192" i="84"/>
  <c r="Y192" i="84"/>
  <c r="Z192" i="84"/>
  <c r="AA192" i="84"/>
  <c r="AB192" i="84"/>
  <c r="AC192" i="84"/>
  <c r="A192" i="84"/>
  <c r="P188" i="84"/>
  <c r="P187" i="84"/>
  <c r="B187" i="84"/>
  <c r="E187" i="84"/>
  <c r="F187" i="84"/>
  <c r="G187" i="84"/>
  <c r="H187" i="84"/>
  <c r="I187" i="84"/>
  <c r="K187" i="84"/>
  <c r="N187" i="84"/>
  <c r="O187" i="84"/>
  <c r="R187" i="84"/>
  <c r="S187" i="84"/>
  <c r="T187" i="84"/>
  <c r="U187" i="84"/>
  <c r="V187" i="84"/>
  <c r="W187" i="84"/>
  <c r="X187" i="84"/>
  <c r="Y187" i="84"/>
  <c r="Z187" i="84"/>
  <c r="AA187" i="84"/>
  <c r="AB187" i="84"/>
  <c r="AC187" i="84"/>
  <c r="B188" i="84"/>
  <c r="E188" i="84"/>
  <c r="F188" i="84"/>
  <c r="G188" i="84"/>
  <c r="H188" i="84"/>
  <c r="I188" i="84"/>
  <c r="K188" i="84"/>
  <c r="N188" i="84"/>
  <c r="O188" i="84"/>
  <c r="R188" i="84"/>
  <c r="S188" i="84"/>
  <c r="T188" i="84"/>
  <c r="U188" i="84"/>
  <c r="V188" i="84"/>
  <c r="W188" i="84"/>
  <c r="X188" i="84"/>
  <c r="Y188" i="84"/>
  <c r="Z188" i="84"/>
  <c r="AA188" i="84"/>
  <c r="AB188" i="84"/>
  <c r="AC188" i="84"/>
  <c r="A188" i="84"/>
  <c r="A187" i="84"/>
  <c r="B183" i="84"/>
  <c r="C183" i="84"/>
  <c r="D183" i="84"/>
  <c r="E183" i="84"/>
  <c r="F183" i="84"/>
  <c r="G183" i="84"/>
  <c r="H183" i="84"/>
  <c r="I183" i="84"/>
  <c r="K183" i="84"/>
  <c r="L183" i="84"/>
  <c r="M183" i="84"/>
  <c r="N183" i="84"/>
  <c r="O183" i="84"/>
  <c r="P183" i="84"/>
  <c r="Q183" i="84"/>
  <c r="R183" i="84"/>
  <c r="S183" i="84"/>
  <c r="T183" i="84"/>
  <c r="U183" i="84"/>
  <c r="V183" i="84"/>
  <c r="W183" i="84"/>
  <c r="X183" i="84"/>
  <c r="Y183" i="84"/>
  <c r="Z183" i="84"/>
  <c r="AA183" i="84"/>
  <c r="AB183" i="84"/>
  <c r="AC183" i="84"/>
  <c r="B184" i="84"/>
  <c r="C184" i="84"/>
  <c r="D184" i="84"/>
  <c r="E184" i="84"/>
  <c r="F184" i="84"/>
  <c r="G184" i="84"/>
  <c r="H184" i="84"/>
  <c r="I184" i="84"/>
  <c r="K184" i="84"/>
  <c r="L184" i="84"/>
  <c r="M184" i="84"/>
  <c r="N184" i="84"/>
  <c r="O184" i="84"/>
  <c r="P184" i="84"/>
  <c r="Q184" i="84"/>
  <c r="R184" i="84"/>
  <c r="S184" i="84"/>
  <c r="T184" i="84"/>
  <c r="U184" i="84"/>
  <c r="V184" i="84"/>
  <c r="W184" i="84"/>
  <c r="X184" i="84"/>
  <c r="Y184" i="84"/>
  <c r="Z184" i="84"/>
  <c r="AA184" i="84"/>
  <c r="AB184" i="84"/>
  <c r="AC184" i="84"/>
  <c r="B185" i="84"/>
  <c r="C185" i="84"/>
  <c r="D185" i="84"/>
  <c r="E185" i="84"/>
  <c r="F185" i="84"/>
  <c r="G185" i="84"/>
  <c r="H185" i="84"/>
  <c r="I185" i="84"/>
  <c r="K185" i="84"/>
  <c r="L185" i="84"/>
  <c r="M185" i="84"/>
  <c r="N185" i="84"/>
  <c r="O185" i="84"/>
  <c r="P185" i="84"/>
  <c r="Q185" i="84"/>
  <c r="R185" i="84"/>
  <c r="S185" i="84"/>
  <c r="T185" i="84"/>
  <c r="U185" i="84"/>
  <c r="V185" i="84"/>
  <c r="W185" i="84"/>
  <c r="X185" i="84"/>
  <c r="Y185" i="84"/>
  <c r="Z185" i="84"/>
  <c r="AA185" i="84"/>
  <c r="AB185" i="84"/>
  <c r="AC185" i="84"/>
  <c r="A184" i="84"/>
  <c r="A185" i="84"/>
  <c r="A183" i="84"/>
  <c r="O73" i="84"/>
  <c r="B73" i="84"/>
  <c r="C73" i="84"/>
  <c r="D73" i="84"/>
  <c r="E73" i="84"/>
  <c r="F73" i="84"/>
  <c r="G73" i="84"/>
  <c r="H73" i="84"/>
  <c r="I73" i="84"/>
  <c r="K73" i="84"/>
  <c r="L73" i="84"/>
  <c r="M73" i="84"/>
  <c r="N73" i="84"/>
  <c r="Q73" i="84"/>
  <c r="R73" i="84"/>
  <c r="S73" i="84"/>
  <c r="T73" i="84"/>
  <c r="U73" i="84"/>
  <c r="V73" i="84"/>
  <c r="W73" i="84"/>
  <c r="X73" i="84"/>
  <c r="Y73" i="84"/>
  <c r="Z73" i="84"/>
  <c r="AA73" i="84"/>
  <c r="AB73" i="84"/>
  <c r="AC73" i="84"/>
  <c r="A73" i="84"/>
  <c r="O47" i="84"/>
  <c r="B47" i="84"/>
  <c r="C47" i="84"/>
  <c r="D47" i="84"/>
  <c r="E47" i="84"/>
  <c r="F47" i="84"/>
  <c r="G47" i="84"/>
  <c r="H47" i="84"/>
  <c r="I47" i="84"/>
  <c r="K47" i="84"/>
  <c r="L47" i="84"/>
  <c r="M47" i="84"/>
  <c r="N47" i="84"/>
  <c r="Q47" i="84"/>
  <c r="R47" i="84"/>
  <c r="S47" i="84"/>
  <c r="T47" i="84"/>
  <c r="U47" i="84"/>
  <c r="V47" i="84"/>
  <c r="W47" i="84"/>
  <c r="X47" i="84"/>
  <c r="Y47" i="84"/>
  <c r="Z47" i="84"/>
  <c r="AA47" i="84"/>
  <c r="AB47" i="84"/>
  <c r="AC47" i="84"/>
  <c r="A47" i="84"/>
  <c r="O189" i="84"/>
  <c r="B189" i="84"/>
  <c r="C189" i="84"/>
  <c r="D189" i="84"/>
  <c r="E189" i="84"/>
  <c r="F189" i="84"/>
  <c r="G189" i="84"/>
  <c r="H189" i="84"/>
  <c r="I189" i="84"/>
  <c r="K189" i="84"/>
  <c r="L189" i="84"/>
  <c r="M189" i="84"/>
  <c r="N189" i="84"/>
  <c r="R189" i="84"/>
  <c r="S189" i="84"/>
  <c r="T189" i="84"/>
  <c r="U189" i="84"/>
  <c r="V189" i="84"/>
  <c r="W189" i="84"/>
  <c r="X189" i="84"/>
  <c r="Y189" i="84"/>
  <c r="Z189" i="84"/>
  <c r="AA189" i="84"/>
  <c r="AB189" i="84"/>
  <c r="AC189" i="84"/>
  <c r="A189" i="84"/>
  <c r="J193" i="84" l="1"/>
  <c r="J194" i="84"/>
  <c r="J195" i="84"/>
  <c r="J196" i="84"/>
  <c r="J189" i="84"/>
  <c r="J187" i="84"/>
  <c r="J188" i="84"/>
  <c r="J192" i="84"/>
  <c r="J197" i="84"/>
  <c r="J47" i="84"/>
  <c r="J185" i="84"/>
  <c r="J220" i="84"/>
  <c r="J229" i="84"/>
  <c r="J183" i="84"/>
  <c r="J223" i="84"/>
  <c r="J222" i="84"/>
  <c r="J221" i="84"/>
  <c r="J73" i="84"/>
  <c r="J184" i="84"/>
  <c r="J198" i="84"/>
  <c r="J199" i="84"/>
  <c r="J207" i="84"/>
  <c r="J208" i="84"/>
  <c r="J209" i="84"/>
  <c r="J210" i="84"/>
  <c r="J216" i="84"/>
  <c r="J218" i="84"/>
  <c r="J217" i="84"/>
  <c r="J219" i="84"/>
  <c r="J224" i="84"/>
  <c r="J211" i="84"/>
  <c r="J212" i="84"/>
  <c r="J213" i="84"/>
  <c r="J214" i="84"/>
  <c r="J215" i="84"/>
  <c r="J206" i="84"/>
  <c r="J230" i="84"/>
  <c r="J231" i="84"/>
  <c r="J156" i="86"/>
  <c r="J154" i="85"/>
  <c r="J155" i="82"/>
  <c r="J155" i="83"/>
  <c r="B29" i="84" l="1"/>
  <c r="C29" i="84"/>
  <c r="D29" i="84"/>
  <c r="E29" i="84"/>
  <c r="F29" i="84"/>
  <c r="G29" i="84"/>
  <c r="H29" i="84"/>
  <c r="I29" i="84"/>
  <c r="K29" i="84"/>
  <c r="L29" i="84"/>
  <c r="M29" i="84"/>
  <c r="N29" i="84"/>
  <c r="O29" i="84"/>
  <c r="P29" i="84"/>
  <c r="Q29" i="84"/>
  <c r="R29" i="84"/>
  <c r="S29" i="84"/>
  <c r="T29" i="84"/>
  <c r="U29" i="84"/>
  <c r="V29" i="84"/>
  <c r="W29" i="84"/>
  <c r="X29" i="84"/>
  <c r="Y29" i="84"/>
  <c r="Z29" i="84"/>
  <c r="AA29" i="84"/>
  <c r="AB29" i="84"/>
  <c r="AC29" i="84"/>
  <c r="B30" i="84"/>
  <c r="C30" i="84"/>
  <c r="D30" i="84"/>
  <c r="E30" i="84"/>
  <c r="F30" i="84"/>
  <c r="G30" i="84"/>
  <c r="H30" i="84"/>
  <c r="I30" i="84"/>
  <c r="K30" i="84"/>
  <c r="L30" i="84"/>
  <c r="M30" i="84"/>
  <c r="N30" i="84"/>
  <c r="O30" i="84"/>
  <c r="P30" i="84"/>
  <c r="Q30" i="84"/>
  <c r="R30" i="84"/>
  <c r="S30" i="84"/>
  <c r="T30" i="84"/>
  <c r="U30" i="84"/>
  <c r="V30" i="84"/>
  <c r="W30" i="84"/>
  <c r="X30" i="84"/>
  <c r="Y30" i="84"/>
  <c r="Z30" i="84"/>
  <c r="AA30" i="84"/>
  <c r="AB30" i="84"/>
  <c r="AC30" i="84"/>
  <c r="B31" i="84"/>
  <c r="C31" i="84"/>
  <c r="D31" i="84"/>
  <c r="E31" i="84"/>
  <c r="F31" i="84"/>
  <c r="G31" i="84"/>
  <c r="H31" i="84"/>
  <c r="I31" i="84"/>
  <c r="K31" i="84"/>
  <c r="L31" i="84"/>
  <c r="M31" i="84"/>
  <c r="N31" i="84"/>
  <c r="O31" i="84"/>
  <c r="P31" i="84"/>
  <c r="Q31" i="84"/>
  <c r="R31" i="84"/>
  <c r="S31" i="84"/>
  <c r="T31" i="84"/>
  <c r="U31" i="84"/>
  <c r="V31" i="84"/>
  <c r="W31" i="84"/>
  <c r="X31" i="84"/>
  <c r="Y31" i="84"/>
  <c r="Z31" i="84"/>
  <c r="AA31" i="84"/>
  <c r="AB31" i="84"/>
  <c r="AC31" i="84"/>
  <c r="B32" i="84"/>
  <c r="C32" i="84"/>
  <c r="D32" i="84"/>
  <c r="E32" i="84"/>
  <c r="F32" i="84"/>
  <c r="G32" i="84"/>
  <c r="H32" i="84"/>
  <c r="I32" i="84"/>
  <c r="K32" i="84"/>
  <c r="L32" i="84"/>
  <c r="M32" i="84"/>
  <c r="N32" i="84"/>
  <c r="O32" i="84"/>
  <c r="P32" i="84"/>
  <c r="Q32" i="84"/>
  <c r="R32" i="84"/>
  <c r="S32" i="84"/>
  <c r="T32" i="84"/>
  <c r="U32" i="84"/>
  <c r="V32" i="84"/>
  <c r="W32" i="84"/>
  <c r="X32" i="84"/>
  <c r="Y32" i="84"/>
  <c r="Z32" i="84"/>
  <c r="AA32" i="84"/>
  <c r="AB32" i="84"/>
  <c r="AC32" i="84"/>
  <c r="B33" i="84"/>
  <c r="C33" i="84"/>
  <c r="D33" i="84"/>
  <c r="E33" i="84"/>
  <c r="F33" i="84"/>
  <c r="G33" i="84"/>
  <c r="H33" i="84"/>
  <c r="I33" i="84"/>
  <c r="K33" i="84"/>
  <c r="L33" i="84"/>
  <c r="M33" i="84"/>
  <c r="N33" i="84"/>
  <c r="O33" i="84"/>
  <c r="P33" i="84"/>
  <c r="Q33" i="84"/>
  <c r="R33" i="84"/>
  <c r="S33" i="84"/>
  <c r="T33" i="84"/>
  <c r="U33" i="84"/>
  <c r="V33" i="84"/>
  <c r="W33" i="84"/>
  <c r="X33" i="84"/>
  <c r="Y33" i="84"/>
  <c r="Z33" i="84"/>
  <c r="AA33" i="84"/>
  <c r="AB33" i="84"/>
  <c r="AC33" i="84"/>
  <c r="B34" i="84"/>
  <c r="C34" i="84"/>
  <c r="D34" i="84"/>
  <c r="E34" i="84"/>
  <c r="F34" i="84"/>
  <c r="G34" i="84"/>
  <c r="H34" i="84"/>
  <c r="I34" i="84"/>
  <c r="K34" i="84"/>
  <c r="L34" i="84"/>
  <c r="M34" i="84"/>
  <c r="N34" i="84"/>
  <c r="O34" i="84"/>
  <c r="P34" i="84"/>
  <c r="Q34" i="84"/>
  <c r="R34" i="84"/>
  <c r="S34" i="84"/>
  <c r="T34" i="84"/>
  <c r="U34" i="84"/>
  <c r="V34" i="84"/>
  <c r="W34" i="84"/>
  <c r="X34" i="84"/>
  <c r="Y34" i="84"/>
  <c r="Z34" i="84"/>
  <c r="AA34" i="84"/>
  <c r="AB34" i="84"/>
  <c r="AC34" i="84"/>
  <c r="B35" i="84"/>
  <c r="C35" i="84"/>
  <c r="D35" i="84"/>
  <c r="E35" i="84"/>
  <c r="F35" i="84"/>
  <c r="G35" i="84"/>
  <c r="H35" i="84"/>
  <c r="I35" i="84"/>
  <c r="K35" i="84"/>
  <c r="L35" i="84"/>
  <c r="M35" i="84"/>
  <c r="N35" i="84"/>
  <c r="O35" i="84"/>
  <c r="P35" i="84"/>
  <c r="Q35" i="84"/>
  <c r="R35" i="84"/>
  <c r="S35" i="84"/>
  <c r="T35" i="84"/>
  <c r="U35" i="84"/>
  <c r="V35" i="84"/>
  <c r="W35" i="84"/>
  <c r="X35" i="84"/>
  <c r="Y35" i="84"/>
  <c r="Z35" i="84"/>
  <c r="AA35" i="84"/>
  <c r="AB35" i="84"/>
  <c r="AC35" i="84"/>
  <c r="B36" i="84"/>
  <c r="C36" i="84"/>
  <c r="D36" i="84"/>
  <c r="E36" i="84"/>
  <c r="F36" i="84"/>
  <c r="G36" i="84"/>
  <c r="H36" i="84"/>
  <c r="I36" i="84"/>
  <c r="K36" i="84"/>
  <c r="L36" i="84"/>
  <c r="M36" i="84"/>
  <c r="N36" i="84"/>
  <c r="O36" i="84"/>
  <c r="P36" i="84"/>
  <c r="Q36" i="84"/>
  <c r="R36" i="84"/>
  <c r="S36" i="84"/>
  <c r="T36" i="84"/>
  <c r="U36" i="84"/>
  <c r="V36" i="84"/>
  <c r="W36" i="84"/>
  <c r="X36" i="84"/>
  <c r="Y36" i="84"/>
  <c r="Z36" i="84"/>
  <c r="AA36" i="84"/>
  <c r="AB36" i="84"/>
  <c r="AC36" i="84"/>
  <c r="B37" i="84"/>
  <c r="C37" i="84"/>
  <c r="D37" i="84"/>
  <c r="E37" i="84"/>
  <c r="F37" i="84"/>
  <c r="G37" i="84"/>
  <c r="H37" i="84"/>
  <c r="I37" i="84"/>
  <c r="K37" i="84"/>
  <c r="L37" i="84"/>
  <c r="M37" i="84"/>
  <c r="N37" i="84"/>
  <c r="O37" i="84"/>
  <c r="P37" i="84"/>
  <c r="Q37" i="84"/>
  <c r="R37" i="84"/>
  <c r="S37" i="84"/>
  <c r="T37" i="84"/>
  <c r="U37" i="84"/>
  <c r="V37" i="84"/>
  <c r="W37" i="84"/>
  <c r="X37" i="84"/>
  <c r="Y37" i="84"/>
  <c r="Z37" i="84"/>
  <c r="AA37" i="84"/>
  <c r="AB37" i="84"/>
  <c r="AC37" i="84"/>
  <c r="B38" i="84"/>
  <c r="C38" i="84"/>
  <c r="D38" i="84"/>
  <c r="E38" i="84"/>
  <c r="F38" i="84"/>
  <c r="G38" i="84"/>
  <c r="H38" i="84"/>
  <c r="I38" i="84"/>
  <c r="K38" i="84"/>
  <c r="L38" i="84"/>
  <c r="M38" i="84"/>
  <c r="N38" i="84"/>
  <c r="O38" i="84"/>
  <c r="P38" i="84"/>
  <c r="Q38" i="84"/>
  <c r="R38" i="84"/>
  <c r="S38" i="84"/>
  <c r="T38" i="84"/>
  <c r="U38" i="84"/>
  <c r="V38" i="84"/>
  <c r="W38" i="84"/>
  <c r="X38" i="84"/>
  <c r="Y38" i="84"/>
  <c r="Z38" i="84"/>
  <c r="AA38" i="84"/>
  <c r="AB38" i="84"/>
  <c r="AC38" i="84"/>
  <c r="B39" i="84"/>
  <c r="C39" i="84"/>
  <c r="D39" i="84"/>
  <c r="E39" i="84"/>
  <c r="F39" i="84"/>
  <c r="G39" i="84"/>
  <c r="H39" i="84"/>
  <c r="I39" i="84"/>
  <c r="K39" i="84"/>
  <c r="L39" i="84"/>
  <c r="M39" i="84"/>
  <c r="N39" i="84"/>
  <c r="O39" i="84"/>
  <c r="P39" i="84"/>
  <c r="Q39" i="84"/>
  <c r="R39" i="84"/>
  <c r="S39" i="84"/>
  <c r="T39" i="84"/>
  <c r="U39" i="84"/>
  <c r="V39" i="84"/>
  <c r="W39" i="84"/>
  <c r="X39" i="84"/>
  <c r="Y39" i="84"/>
  <c r="Z39" i="84"/>
  <c r="AA39" i="84"/>
  <c r="AB39" i="84"/>
  <c r="AC39" i="84"/>
  <c r="B40" i="84"/>
  <c r="C40" i="84"/>
  <c r="D40" i="84"/>
  <c r="E40" i="84"/>
  <c r="F40" i="84"/>
  <c r="G40" i="84"/>
  <c r="H40" i="84"/>
  <c r="I40" i="84"/>
  <c r="K40" i="84"/>
  <c r="L40" i="84"/>
  <c r="M40" i="84"/>
  <c r="N40" i="84"/>
  <c r="O40" i="84"/>
  <c r="P40" i="84"/>
  <c r="Q40" i="84"/>
  <c r="R40" i="84"/>
  <c r="S40" i="84"/>
  <c r="T40" i="84"/>
  <c r="U40" i="84"/>
  <c r="V40" i="84"/>
  <c r="W40" i="84"/>
  <c r="X40" i="84"/>
  <c r="Y40" i="84"/>
  <c r="Z40" i="84"/>
  <c r="AA40" i="84"/>
  <c r="AB40" i="84"/>
  <c r="AC40" i="84"/>
  <c r="B41" i="84"/>
  <c r="C41" i="84"/>
  <c r="D41" i="84"/>
  <c r="E41" i="84"/>
  <c r="F41" i="84"/>
  <c r="G41" i="84"/>
  <c r="H41" i="84"/>
  <c r="I41" i="84"/>
  <c r="K41" i="84"/>
  <c r="L41" i="84"/>
  <c r="M41" i="84"/>
  <c r="N41" i="84"/>
  <c r="O41" i="84"/>
  <c r="P41" i="84"/>
  <c r="Q41" i="84"/>
  <c r="R41" i="84"/>
  <c r="S41" i="84"/>
  <c r="T41" i="84"/>
  <c r="U41" i="84"/>
  <c r="V41" i="84"/>
  <c r="W41" i="84"/>
  <c r="X41" i="84"/>
  <c r="Y41" i="84"/>
  <c r="Z41" i="84"/>
  <c r="AA41" i="84"/>
  <c r="AB41" i="84"/>
  <c r="AC41" i="84"/>
  <c r="B42" i="84"/>
  <c r="C42" i="84"/>
  <c r="D42" i="84"/>
  <c r="E42" i="84"/>
  <c r="F42" i="84"/>
  <c r="G42" i="84"/>
  <c r="H42" i="84"/>
  <c r="I42" i="84"/>
  <c r="K42" i="84"/>
  <c r="L42" i="84"/>
  <c r="M42" i="84"/>
  <c r="N42" i="84"/>
  <c r="O42" i="84"/>
  <c r="P42" i="84"/>
  <c r="Q42" i="84"/>
  <c r="R42" i="84"/>
  <c r="S42" i="84"/>
  <c r="T42" i="84"/>
  <c r="U42" i="84"/>
  <c r="V42" i="84"/>
  <c r="W42" i="84"/>
  <c r="X42" i="84"/>
  <c r="Y42" i="84"/>
  <c r="Z42" i="84"/>
  <c r="AA42" i="84"/>
  <c r="AB42" i="84"/>
  <c r="AC42" i="84"/>
  <c r="B43" i="84"/>
  <c r="C43" i="84"/>
  <c r="D43" i="84"/>
  <c r="E43" i="84"/>
  <c r="F43" i="84"/>
  <c r="G43" i="84"/>
  <c r="H43" i="84"/>
  <c r="I43" i="84"/>
  <c r="K43" i="84"/>
  <c r="L43" i="84"/>
  <c r="M43" i="84"/>
  <c r="N43" i="84"/>
  <c r="O43" i="84"/>
  <c r="P43" i="84"/>
  <c r="Q43" i="84"/>
  <c r="R43" i="84"/>
  <c r="S43" i="84"/>
  <c r="T43" i="84"/>
  <c r="U43" i="84"/>
  <c r="V43" i="84"/>
  <c r="W43" i="84"/>
  <c r="X43" i="84"/>
  <c r="Y43" i="84"/>
  <c r="Z43" i="84"/>
  <c r="AA43" i="84"/>
  <c r="AB43" i="84"/>
  <c r="AC43" i="84"/>
  <c r="A35" i="84"/>
  <c r="A36" i="84"/>
  <c r="A37" i="84"/>
  <c r="A38" i="84"/>
  <c r="A39" i="84"/>
  <c r="A40" i="84"/>
  <c r="A41" i="84"/>
  <c r="A42" i="84"/>
  <c r="A43" i="84"/>
  <c r="A30" i="84"/>
  <c r="A31" i="84"/>
  <c r="A32" i="84"/>
  <c r="A33" i="84"/>
  <c r="A34" i="84"/>
  <c r="A29" i="84"/>
  <c r="B24" i="84"/>
  <c r="C24" i="84"/>
  <c r="D24" i="84"/>
  <c r="E24" i="84"/>
  <c r="F24" i="84"/>
  <c r="G24" i="84"/>
  <c r="H24" i="84"/>
  <c r="I24" i="84"/>
  <c r="K24" i="84"/>
  <c r="L24" i="84"/>
  <c r="M24" i="84"/>
  <c r="N24" i="84"/>
  <c r="O24" i="84"/>
  <c r="P24" i="84"/>
  <c r="Q24" i="84"/>
  <c r="R24" i="84"/>
  <c r="S24" i="84"/>
  <c r="T24" i="84"/>
  <c r="U24" i="84"/>
  <c r="V24" i="84"/>
  <c r="W24" i="84"/>
  <c r="X24" i="84"/>
  <c r="Y24" i="84"/>
  <c r="Z24" i="84"/>
  <c r="AA24" i="84"/>
  <c r="AB24" i="84"/>
  <c r="AC24" i="84"/>
  <c r="A24" i="84"/>
  <c r="J42" i="84" l="1"/>
  <c r="J40" i="84"/>
  <c r="J38" i="84"/>
  <c r="J36" i="84"/>
  <c r="J34" i="84"/>
  <c r="J32" i="84"/>
  <c r="J30" i="84"/>
  <c r="J24" i="84"/>
  <c r="J43" i="84"/>
  <c r="J41" i="84"/>
  <c r="J39" i="84"/>
  <c r="J37" i="84"/>
  <c r="J35" i="84"/>
  <c r="J33" i="84"/>
  <c r="J31" i="84"/>
  <c r="J29" i="84"/>
  <c r="B23" i="84"/>
  <c r="C23" i="84"/>
  <c r="D23" i="84"/>
  <c r="E23" i="84"/>
  <c r="F23" i="84"/>
  <c r="G23" i="84"/>
  <c r="H23" i="84"/>
  <c r="I23" i="84"/>
  <c r="K23" i="84"/>
  <c r="L23" i="84"/>
  <c r="M23" i="84"/>
  <c r="N23" i="84"/>
  <c r="O23" i="84"/>
  <c r="P23" i="84"/>
  <c r="Q23" i="84"/>
  <c r="R23" i="84"/>
  <c r="S23" i="84"/>
  <c r="T23" i="84"/>
  <c r="U23" i="84"/>
  <c r="V23" i="84"/>
  <c r="W23" i="84"/>
  <c r="X23" i="84"/>
  <c r="Y23" i="84"/>
  <c r="Z23" i="84"/>
  <c r="AA23" i="84"/>
  <c r="AB23" i="84"/>
  <c r="AC23" i="84"/>
  <c r="A23" i="84"/>
  <c r="P28" i="84"/>
  <c r="P26" i="84"/>
  <c r="P27" i="84"/>
  <c r="B28" i="84"/>
  <c r="C28" i="84"/>
  <c r="D28" i="84"/>
  <c r="E28" i="84"/>
  <c r="F28" i="84"/>
  <c r="G28" i="84"/>
  <c r="H28" i="84"/>
  <c r="I28" i="84"/>
  <c r="K28" i="84"/>
  <c r="L28" i="84"/>
  <c r="M28" i="84"/>
  <c r="N28" i="84"/>
  <c r="O28" i="84"/>
  <c r="Q28" i="84"/>
  <c r="R28" i="84"/>
  <c r="S28" i="84"/>
  <c r="T28" i="84"/>
  <c r="U28" i="84"/>
  <c r="V28" i="84"/>
  <c r="W28" i="84"/>
  <c r="X28" i="84"/>
  <c r="Y28" i="84"/>
  <c r="Z28" i="84"/>
  <c r="AA28" i="84"/>
  <c r="AB28" i="84"/>
  <c r="AC28" i="84"/>
  <c r="A28" i="84"/>
  <c r="B27" i="84"/>
  <c r="C27" i="84"/>
  <c r="D27" i="84"/>
  <c r="E27" i="84"/>
  <c r="F27" i="84"/>
  <c r="G27" i="84"/>
  <c r="H27" i="84"/>
  <c r="I27" i="84"/>
  <c r="K27" i="84"/>
  <c r="L27" i="84"/>
  <c r="M27" i="84"/>
  <c r="N27" i="84"/>
  <c r="O27" i="84"/>
  <c r="Q27" i="84"/>
  <c r="R27" i="84"/>
  <c r="S27" i="84"/>
  <c r="T27" i="84"/>
  <c r="U27" i="84"/>
  <c r="V27" i="84"/>
  <c r="W27" i="84"/>
  <c r="X27" i="84"/>
  <c r="Y27" i="84"/>
  <c r="Z27" i="84"/>
  <c r="AA27" i="84"/>
  <c r="AB27" i="84"/>
  <c r="AC27" i="84"/>
  <c r="A27" i="84"/>
  <c r="B26" i="84"/>
  <c r="C26" i="84"/>
  <c r="D26" i="84"/>
  <c r="E26" i="84"/>
  <c r="F26" i="84"/>
  <c r="G26" i="84"/>
  <c r="H26" i="84"/>
  <c r="I26" i="84"/>
  <c r="K26" i="84"/>
  <c r="L26" i="84"/>
  <c r="M26" i="84"/>
  <c r="N26" i="84"/>
  <c r="O26" i="84"/>
  <c r="Q26" i="84"/>
  <c r="R26" i="84"/>
  <c r="S26" i="84"/>
  <c r="T26" i="84"/>
  <c r="U26" i="84"/>
  <c r="V26" i="84"/>
  <c r="W26" i="84"/>
  <c r="X26" i="84"/>
  <c r="Y26" i="84"/>
  <c r="Z26" i="84"/>
  <c r="AA26" i="84"/>
  <c r="AB26" i="84"/>
  <c r="AC26" i="84"/>
  <c r="A26" i="84"/>
  <c r="B25" i="84"/>
  <c r="C25" i="84"/>
  <c r="D25" i="84"/>
  <c r="E25" i="84"/>
  <c r="F25" i="84"/>
  <c r="G25" i="84"/>
  <c r="H25" i="84"/>
  <c r="I25" i="84"/>
  <c r="K25" i="84"/>
  <c r="L25" i="84"/>
  <c r="M25" i="84"/>
  <c r="N25" i="84"/>
  <c r="Q25" i="84"/>
  <c r="R25" i="84"/>
  <c r="S25" i="84"/>
  <c r="T25" i="84"/>
  <c r="U25" i="84"/>
  <c r="V25" i="84"/>
  <c r="W25" i="84"/>
  <c r="X25" i="84"/>
  <c r="Y25" i="84"/>
  <c r="Z25" i="84"/>
  <c r="AA25" i="84"/>
  <c r="AB25" i="84"/>
  <c r="AC25" i="84"/>
  <c r="A25" i="84"/>
  <c r="B20" i="84"/>
  <c r="C20" i="84"/>
  <c r="D20" i="84"/>
  <c r="E20" i="84"/>
  <c r="F20" i="84"/>
  <c r="G20" i="84"/>
  <c r="H20" i="84"/>
  <c r="I20" i="84"/>
  <c r="K20" i="84"/>
  <c r="L20" i="84"/>
  <c r="M20" i="84"/>
  <c r="N20" i="84"/>
  <c r="O20" i="84"/>
  <c r="P20" i="84"/>
  <c r="Q20" i="84"/>
  <c r="R20" i="84"/>
  <c r="S20" i="84"/>
  <c r="T20" i="84"/>
  <c r="U20" i="84"/>
  <c r="V20" i="84"/>
  <c r="W20" i="84"/>
  <c r="X20" i="84"/>
  <c r="Y20" i="84"/>
  <c r="Z20" i="84"/>
  <c r="AA20" i="84"/>
  <c r="AB20" i="84"/>
  <c r="AC20" i="84"/>
  <c r="A20" i="84"/>
  <c r="B12" i="84"/>
  <c r="C12" i="84"/>
  <c r="D12" i="84"/>
  <c r="E12" i="84"/>
  <c r="F12" i="84"/>
  <c r="G12" i="84"/>
  <c r="H12" i="84"/>
  <c r="I12" i="84"/>
  <c r="K12" i="84"/>
  <c r="L12" i="84"/>
  <c r="M12" i="84"/>
  <c r="N12" i="84"/>
  <c r="B13" i="84"/>
  <c r="C13" i="84"/>
  <c r="D13" i="84"/>
  <c r="E13" i="84"/>
  <c r="F13" i="84"/>
  <c r="G13" i="84"/>
  <c r="H13" i="84"/>
  <c r="I13" i="84"/>
  <c r="K13" i="84"/>
  <c r="L13" i="84"/>
  <c r="M13" i="84"/>
  <c r="N13" i="84"/>
  <c r="B14" i="84"/>
  <c r="C14" i="84"/>
  <c r="D14" i="84"/>
  <c r="E14" i="84"/>
  <c r="F14" i="84"/>
  <c r="G14" i="84"/>
  <c r="H14" i="84"/>
  <c r="I14" i="84"/>
  <c r="K14" i="84"/>
  <c r="L14" i="84"/>
  <c r="M14" i="84"/>
  <c r="N14" i="84"/>
  <c r="B15" i="84"/>
  <c r="C15" i="84"/>
  <c r="D15" i="84"/>
  <c r="E15" i="84"/>
  <c r="F15" i="84"/>
  <c r="G15" i="84"/>
  <c r="H15" i="84"/>
  <c r="I15" i="84"/>
  <c r="K15" i="84"/>
  <c r="L15" i="84"/>
  <c r="M15" i="84"/>
  <c r="N15" i="84"/>
  <c r="B16" i="84"/>
  <c r="C16" i="84"/>
  <c r="D16" i="84"/>
  <c r="E16" i="84"/>
  <c r="F16" i="84"/>
  <c r="G16" i="84"/>
  <c r="H16" i="84"/>
  <c r="I16" i="84"/>
  <c r="K16" i="84"/>
  <c r="L16" i="84"/>
  <c r="M16" i="84"/>
  <c r="N16" i="84"/>
  <c r="B17" i="84"/>
  <c r="C17" i="84"/>
  <c r="D17" i="84"/>
  <c r="E17" i="84"/>
  <c r="F17" i="84"/>
  <c r="G17" i="84"/>
  <c r="H17" i="84"/>
  <c r="I17" i="84"/>
  <c r="K17" i="84"/>
  <c r="L17" i="84"/>
  <c r="M17" i="84"/>
  <c r="N17" i="84"/>
  <c r="O17" i="84"/>
  <c r="P17" i="84"/>
  <c r="Q17" i="84"/>
  <c r="R17" i="84"/>
  <c r="S17" i="84"/>
  <c r="T17" i="84"/>
  <c r="U17" i="84"/>
  <c r="V17" i="84"/>
  <c r="W17" i="84"/>
  <c r="X17" i="84"/>
  <c r="Y17" i="84"/>
  <c r="Z17" i="84"/>
  <c r="AA17" i="84"/>
  <c r="AB17" i="84"/>
  <c r="AC17" i="84"/>
  <c r="A17" i="84"/>
  <c r="A16" i="84"/>
  <c r="A15" i="84"/>
  <c r="A14" i="84"/>
  <c r="A13" i="84"/>
  <c r="A12" i="84"/>
  <c r="J26" i="84" l="1"/>
  <c r="J28" i="84"/>
  <c r="J20" i="84"/>
  <c r="J25" i="84"/>
  <c r="J27" i="84"/>
  <c r="J23" i="84"/>
  <c r="J196" i="81"/>
  <c r="J179" i="81"/>
  <c r="J191" i="81" l="1"/>
  <c r="J25" i="86" l="1"/>
  <c r="J23" i="85"/>
  <c r="J24" i="82"/>
  <c r="J24" i="83"/>
  <c r="J43" i="81"/>
  <c r="J16" i="86"/>
  <c r="J15" i="85"/>
  <c r="J15" i="82"/>
  <c r="J15" i="83"/>
  <c r="J20" i="81"/>
  <c r="O15" i="84" l="1"/>
  <c r="K191" i="86"/>
  <c r="K189" i="85"/>
  <c r="O12" i="85"/>
  <c r="O14" i="84" s="1"/>
  <c r="K190" i="82"/>
  <c r="O16" i="84"/>
  <c r="K190" i="83"/>
  <c r="J51" i="86" l="1"/>
  <c r="J69" i="81"/>
  <c r="J49" i="85"/>
  <c r="J50" i="82"/>
  <c r="J50" i="83"/>
  <c r="J54" i="86" l="1"/>
  <c r="J52" i="85"/>
  <c r="J53" i="82"/>
  <c r="J53" i="83"/>
  <c r="J178" i="86"/>
  <c r="J177" i="86"/>
  <c r="J176" i="86"/>
  <c r="J176" i="85"/>
  <c r="J175" i="85"/>
  <c r="J174" i="85"/>
  <c r="J177" i="82"/>
  <c r="J176" i="82"/>
  <c r="J175" i="82"/>
  <c r="J177" i="83"/>
  <c r="J176" i="83"/>
  <c r="J175" i="83"/>
  <c r="J62" i="86"/>
  <c r="J61" i="86"/>
  <c r="J60" i="85"/>
  <c r="J59" i="85"/>
  <c r="J61" i="82"/>
  <c r="J61" i="83"/>
  <c r="J60" i="83"/>
  <c r="J57" i="86" l="1"/>
  <c r="J56" i="86"/>
  <c r="J55" i="85"/>
  <c r="J54" i="85"/>
  <c r="J56" i="82"/>
  <c r="J55" i="82"/>
  <c r="J56" i="83"/>
  <c r="J55" i="83"/>
  <c r="O12" i="81"/>
  <c r="O12" i="84" s="1"/>
  <c r="J184" i="81"/>
  <c r="J183" i="81"/>
  <c r="J19" i="81"/>
  <c r="J18" i="81"/>
  <c r="J72" i="81" l="1"/>
  <c r="J13" i="86" l="1"/>
  <c r="J17" i="84" s="1"/>
  <c r="O273" i="81" l="1"/>
  <c r="B277" i="81" s="1"/>
  <c r="J181" i="81"/>
  <c r="J180" i="81"/>
  <c r="J195" i="81"/>
  <c r="J19" i="86"/>
  <c r="J23" i="81"/>
  <c r="J18" i="85"/>
  <c r="J18" i="82"/>
  <c r="J17" i="83"/>
  <c r="J53" i="86"/>
  <c r="J71" i="81"/>
  <c r="J51" i="85"/>
  <c r="J52" i="82"/>
  <c r="J52" i="83"/>
  <c r="J154" i="86"/>
  <c r="J153" i="82"/>
  <c r="J152" i="85"/>
  <c r="J155" i="86"/>
  <c r="J153" i="85"/>
  <c r="J154" i="82"/>
  <c r="J154" i="83"/>
  <c r="J18" i="86" l="1"/>
  <c r="J22" i="81"/>
  <c r="J17" i="85"/>
  <c r="J17" i="82"/>
  <c r="J18" i="83"/>
  <c r="J17" i="86"/>
  <c r="J21" i="81"/>
  <c r="J16" i="85"/>
  <c r="J16" i="83"/>
  <c r="J246" i="81" l="1"/>
  <c r="J220" i="81" l="1"/>
  <c r="J219" i="81"/>
  <c r="J188" i="85"/>
  <c r="J187" i="85"/>
  <c r="J186" i="85"/>
  <c r="J185" i="85"/>
  <c r="J189" i="82"/>
  <c r="J188" i="82"/>
  <c r="J187" i="82"/>
  <c r="J186" i="82"/>
  <c r="J185" i="82"/>
  <c r="J184" i="82"/>
  <c r="J189" i="83"/>
  <c r="J188" i="83"/>
  <c r="J187" i="83"/>
  <c r="J186" i="83"/>
  <c r="J185" i="83"/>
  <c r="J184" i="83"/>
  <c r="J188" i="86"/>
  <c r="J187" i="86"/>
  <c r="J186" i="86"/>
  <c r="J185" i="86"/>
  <c r="J184" i="86"/>
  <c r="J183" i="86"/>
  <c r="J182" i="86"/>
  <c r="J181" i="86"/>
  <c r="J216" i="81"/>
  <c r="J215" i="81"/>
  <c r="J214" i="81"/>
  <c r="J213" i="81"/>
  <c r="J212" i="81"/>
  <c r="J211" i="81"/>
  <c r="J182" i="85"/>
  <c r="J181" i="85"/>
  <c r="J180" i="85"/>
  <c r="J179" i="85"/>
  <c r="J181" i="82"/>
  <c r="J180" i="82"/>
  <c r="J183" i="83"/>
  <c r="J182" i="83"/>
  <c r="J176" i="81" l="1"/>
  <c r="J175" i="81"/>
  <c r="J174" i="81"/>
  <c r="J173" i="81"/>
  <c r="J148" i="85"/>
  <c r="J147" i="85"/>
  <c r="J146" i="85"/>
  <c r="J145" i="85"/>
  <c r="J149" i="82"/>
  <c r="J148" i="82"/>
  <c r="J147" i="82"/>
  <c r="J146" i="82"/>
  <c r="J149" i="83"/>
  <c r="J148" i="83"/>
  <c r="J147" i="83"/>
  <c r="J146" i="83"/>
  <c r="J146" i="86"/>
  <c r="J145" i="86"/>
  <c r="J144" i="86"/>
  <c r="J143" i="86"/>
  <c r="J142" i="86"/>
  <c r="J141" i="86"/>
  <c r="J140" i="86"/>
  <c r="J139" i="86"/>
  <c r="J138" i="86"/>
  <c r="J137" i="86"/>
  <c r="J136" i="86"/>
  <c r="J135" i="86"/>
  <c r="J134" i="86"/>
  <c r="J133" i="86"/>
  <c r="J132" i="86"/>
  <c r="J131" i="86"/>
  <c r="J144" i="85"/>
  <c r="J143" i="85"/>
  <c r="J142" i="85"/>
  <c r="J141" i="85"/>
  <c r="J145" i="82"/>
  <c r="J144" i="82"/>
  <c r="J143" i="82"/>
  <c r="J142" i="82"/>
  <c r="J141" i="82"/>
  <c r="J140" i="82"/>
  <c r="J139" i="82"/>
  <c r="J138" i="82"/>
  <c r="J145" i="83"/>
  <c r="J144" i="83"/>
  <c r="J143" i="83"/>
  <c r="J142" i="83"/>
  <c r="J141" i="83"/>
  <c r="J140" i="83"/>
  <c r="J139" i="83"/>
  <c r="J138" i="83"/>
  <c r="J168" i="81"/>
  <c r="J167" i="81"/>
  <c r="J166" i="81"/>
  <c r="J165" i="81"/>
  <c r="J164" i="81"/>
  <c r="J163" i="81"/>
  <c r="J162" i="81"/>
  <c r="J161" i="81"/>
  <c r="J160" i="81"/>
  <c r="J159" i="81"/>
  <c r="J158" i="81"/>
  <c r="J157" i="81"/>
  <c r="J136" i="85"/>
  <c r="J135" i="85"/>
  <c r="J134" i="85"/>
  <c r="J133" i="85"/>
  <c r="J132" i="85"/>
  <c r="J131" i="85"/>
  <c r="J130" i="85"/>
  <c r="J129" i="85"/>
  <c r="J137" i="83"/>
  <c r="J136" i="83"/>
  <c r="J135" i="83"/>
  <c r="J134" i="83"/>
  <c r="J133" i="82"/>
  <c r="J132" i="82"/>
  <c r="J131" i="82"/>
  <c r="J130" i="82"/>
  <c r="J67" i="81" l="1"/>
  <c r="J66" i="81"/>
  <c r="J65" i="81"/>
  <c r="J64" i="81"/>
  <c r="J47" i="85"/>
  <c r="J46" i="85"/>
  <c r="J45" i="85"/>
  <c r="J44" i="85"/>
  <c r="J48" i="82"/>
  <c r="J47" i="82"/>
  <c r="J46" i="82"/>
  <c r="J45" i="82"/>
  <c r="J48" i="83"/>
  <c r="J47" i="83"/>
  <c r="J46" i="83"/>
  <c r="J45" i="83"/>
  <c r="J45" i="86"/>
  <c r="J44" i="86"/>
  <c r="J43" i="86"/>
  <c r="J42" i="86"/>
  <c r="J43" i="85"/>
  <c r="J42" i="85"/>
  <c r="J41" i="85"/>
  <c r="J40" i="85"/>
  <c r="J44" i="82"/>
  <c r="J43" i="82"/>
  <c r="J42" i="82"/>
  <c r="J41" i="82"/>
  <c r="J44" i="83"/>
  <c r="J43" i="83"/>
  <c r="J42" i="83"/>
  <c r="J41" i="83"/>
  <c r="J41" i="86"/>
  <c r="J40" i="86"/>
  <c r="J39" i="86"/>
  <c r="J38" i="86"/>
  <c r="J59" i="81"/>
  <c r="J58" i="81"/>
  <c r="J57" i="81"/>
  <c r="J56" i="81"/>
  <c r="J40" i="82"/>
  <c r="J39" i="82"/>
  <c r="J38" i="82"/>
  <c r="J37" i="82"/>
  <c r="J40" i="83"/>
  <c r="J39" i="83"/>
  <c r="J38" i="83"/>
  <c r="J37" i="83"/>
  <c r="J37" i="86"/>
  <c r="J36" i="86"/>
  <c r="J35" i="86"/>
  <c r="J34" i="86"/>
  <c r="J55" i="81"/>
  <c r="J54" i="81"/>
  <c r="J53" i="81"/>
  <c r="J52" i="81"/>
  <c r="J35" i="85"/>
  <c r="J34" i="85"/>
  <c r="J33" i="85"/>
  <c r="J32" i="85"/>
  <c r="J36" i="83"/>
  <c r="J35" i="83"/>
  <c r="J34" i="83"/>
  <c r="J33" i="83"/>
  <c r="J33" i="86" l="1"/>
  <c r="J32" i="86"/>
  <c r="J31" i="86"/>
  <c r="J30" i="86"/>
  <c r="J46" i="86"/>
  <c r="J47" i="86"/>
  <c r="J48" i="86"/>
  <c r="J49" i="86"/>
  <c r="J51" i="81"/>
  <c r="J50" i="81"/>
  <c r="J49" i="81"/>
  <c r="J48" i="81"/>
  <c r="J31" i="85"/>
  <c r="J30" i="85"/>
  <c r="J29" i="85"/>
  <c r="J28" i="85"/>
  <c r="J32" i="82"/>
  <c r="J31" i="82"/>
  <c r="J30" i="82"/>
  <c r="J29" i="82"/>
  <c r="O12" i="82" l="1"/>
  <c r="O190" i="82" l="1"/>
  <c r="B194" i="82" s="1"/>
  <c r="O13" i="84"/>
  <c r="AC12" i="81"/>
  <c r="AC12" i="84" s="1"/>
  <c r="AB12" i="81"/>
  <c r="AB12" i="84" s="1"/>
  <c r="AA12" i="81"/>
  <c r="AA12" i="84" s="1"/>
  <c r="Z12" i="81"/>
  <c r="Z12" i="84" s="1"/>
  <c r="Y12" i="81"/>
  <c r="Y12" i="84" s="1"/>
  <c r="X12" i="81"/>
  <c r="X12" i="84" s="1"/>
  <c r="W12" i="81"/>
  <c r="W12" i="84" s="1"/>
  <c r="V12" i="81"/>
  <c r="V12" i="84" s="1"/>
  <c r="U12" i="81"/>
  <c r="U12" i="84" s="1"/>
  <c r="T12" i="81"/>
  <c r="T12" i="84" s="1"/>
  <c r="S12" i="81"/>
  <c r="S12" i="84" s="1"/>
  <c r="R12" i="81"/>
  <c r="R12" i="84" s="1"/>
  <c r="Q12" i="81"/>
  <c r="Q12" i="84" s="1"/>
  <c r="P12" i="81"/>
  <c r="P12" i="84" s="1"/>
  <c r="AC12" i="82" l="1"/>
  <c r="AB12" i="82"/>
  <c r="AA12" i="82"/>
  <c r="Z12" i="82"/>
  <c r="Y12" i="82"/>
  <c r="X12" i="82"/>
  <c r="W12" i="82"/>
  <c r="V12" i="82"/>
  <c r="U12" i="82"/>
  <c r="T12" i="82"/>
  <c r="S12" i="82"/>
  <c r="R12" i="82"/>
  <c r="Q12" i="82"/>
  <c r="P12" i="82"/>
  <c r="Q13" i="84" l="1"/>
  <c r="Q190" i="82"/>
  <c r="S13" i="84"/>
  <c r="S190" i="82"/>
  <c r="U13" i="84"/>
  <c r="U190" i="82"/>
  <c r="W13" i="84"/>
  <c r="W190" i="82"/>
  <c r="Y13" i="84"/>
  <c r="Y190" i="82"/>
  <c r="AA13" i="84"/>
  <c r="AA190" i="82"/>
  <c r="AC13" i="84"/>
  <c r="AC190" i="82"/>
  <c r="P13" i="84"/>
  <c r="P190" i="82"/>
  <c r="R13" i="84"/>
  <c r="R190" i="82"/>
  <c r="T13" i="84"/>
  <c r="T190" i="82"/>
  <c r="V13" i="84"/>
  <c r="V190" i="82"/>
  <c r="X13" i="84"/>
  <c r="X190" i="82"/>
  <c r="Z13" i="84"/>
  <c r="Z190" i="82"/>
  <c r="AB13" i="84"/>
  <c r="AB190" i="82"/>
  <c r="O189" i="85"/>
  <c r="B193" i="85" s="1"/>
  <c r="J190" i="86" l="1"/>
  <c r="J24" i="81" l="1"/>
  <c r="J25" i="81"/>
  <c r="J26" i="81"/>
  <c r="J27" i="81"/>
  <c r="J28" i="81"/>
  <c r="J29" i="81"/>
  <c r="J30" i="81"/>
  <c r="J31" i="81"/>
  <c r="J32" i="81"/>
  <c r="J33" i="81"/>
  <c r="J38" i="81"/>
  <c r="J37" i="81"/>
  <c r="J36" i="81"/>
  <c r="J35" i="81"/>
  <c r="J34" i="81"/>
  <c r="J243" i="81" l="1"/>
  <c r="J241" i="81"/>
  <c r="J251" i="81"/>
  <c r="J250" i="81"/>
  <c r="J237" i="81"/>
  <c r="J244" i="81"/>
  <c r="J227" i="81"/>
  <c r="J226" i="81"/>
  <c r="J29" i="83"/>
  <c r="J178" i="82"/>
  <c r="J174" i="82"/>
  <c r="J173" i="82"/>
  <c r="J172" i="82"/>
  <c r="J171" i="82"/>
  <c r="J170" i="82"/>
  <c r="J169" i="82"/>
  <c r="J168" i="82"/>
  <c r="J167" i="82"/>
  <c r="J166" i="82"/>
  <c r="J159" i="82"/>
  <c r="J158" i="82"/>
  <c r="J153" i="83" l="1"/>
  <c r="J229" i="81" l="1"/>
  <c r="J225" i="81"/>
  <c r="J15" i="81"/>
  <c r="J16" i="82" l="1"/>
  <c r="J63" i="81" l="1"/>
  <c r="J61" i="81"/>
  <c r="J62" i="81"/>
  <c r="J60" i="81"/>
  <c r="J36" i="82"/>
  <c r="J34" i="82"/>
  <c r="J35" i="82"/>
  <c r="J33" i="82"/>
  <c r="J39" i="85"/>
  <c r="J37" i="85"/>
  <c r="J38" i="85"/>
  <c r="J36" i="85"/>
  <c r="J75" i="86"/>
  <c r="J85" i="86"/>
  <c r="J172" i="81"/>
  <c r="J171" i="81"/>
  <c r="J170" i="81"/>
  <c r="J169" i="81"/>
  <c r="J218" i="81"/>
  <c r="J217" i="81"/>
  <c r="J183" i="82" l="1"/>
  <c r="J182" i="82"/>
  <c r="J137" i="82"/>
  <c r="J136" i="82"/>
  <c r="J135" i="82"/>
  <c r="J134" i="82"/>
  <c r="J140" i="85"/>
  <c r="J139" i="85"/>
  <c r="J138" i="85"/>
  <c r="J137" i="85"/>
  <c r="J184" i="85"/>
  <c r="J183" i="85"/>
  <c r="J189" i="86"/>
  <c r="J150" i="86"/>
  <c r="J149" i="86"/>
  <c r="J148" i="86"/>
  <c r="J147" i="86"/>
  <c r="J174" i="83" l="1"/>
  <c r="J173" i="83"/>
  <c r="J172" i="83"/>
  <c r="J171" i="83"/>
  <c r="J170" i="83"/>
  <c r="J169" i="83"/>
  <c r="J168" i="83"/>
  <c r="J167" i="83"/>
  <c r="J166" i="83"/>
  <c r="J159" i="83"/>
  <c r="J158" i="83"/>
  <c r="J113" i="83"/>
  <c r="J112" i="83"/>
  <c r="J111" i="83"/>
  <c r="J107" i="83"/>
  <c r="J98" i="83"/>
  <c r="J115" i="83"/>
  <c r="J57" i="83"/>
  <c r="J94" i="83"/>
  <c r="J54" i="83"/>
  <c r="J88" i="83"/>
  <c r="J87" i="83"/>
  <c r="J86" i="83"/>
  <c r="J85" i="83"/>
  <c r="J84" i="83"/>
  <c r="J74" i="83"/>
  <c r="J32" i="83" l="1"/>
  <c r="J30" i="83"/>
  <c r="J31" i="83"/>
  <c r="J131" i="83" l="1"/>
  <c r="J130" i="83"/>
  <c r="J181" i="83"/>
  <c r="J180" i="83"/>
  <c r="J133" i="83"/>
  <c r="J132" i="83"/>
  <c r="B194" i="83" l="1"/>
  <c r="AB16" i="84" l="1"/>
  <c r="AB190" i="83"/>
  <c r="Z16" i="84"/>
  <c r="Z190" i="83"/>
  <c r="X16" i="84"/>
  <c r="X190" i="83"/>
  <c r="V16" i="84"/>
  <c r="V190" i="83"/>
  <c r="T16" i="84"/>
  <c r="T190" i="83"/>
  <c r="R16" i="84"/>
  <c r="R190" i="83"/>
  <c r="P16" i="84"/>
  <c r="P190" i="83"/>
  <c r="AC16" i="84"/>
  <c r="AC190" i="83"/>
  <c r="AA16" i="84"/>
  <c r="AA190" i="83"/>
  <c r="Y16" i="84"/>
  <c r="Y190" i="83"/>
  <c r="W16" i="84"/>
  <c r="W190" i="83"/>
  <c r="U16" i="84"/>
  <c r="U190" i="83"/>
  <c r="S16" i="84"/>
  <c r="S190" i="83"/>
  <c r="Q16" i="84"/>
  <c r="Q190" i="83"/>
  <c r="AC12" i="86"/>
  <c r="AC15" i="84" s="1"/>
  <c r="AB12" i="86"/>
  <c r="AB15" i="84" s="1"/>
  <c r="AA12" i="86"/>
  <c r="AA15" i="84" s="1"/>
  <c r="Z12" i="86"/>
  <c r="Z15" i="84" s="1"/>
  <c r="Y12" i="86"/>
  <c r="Y15" i="84" s="1"/>
  <c r="X12" i="86"/>
  <c r="X15" i="84" s="1"/>
  <c r="W12" i="86"/>
  <c r="W15" i="84" s="1"/>
  <c r="V12" i="86"/>
  <c r="V15" i="84" s="1"/>
  <c r="U12" i="86"/>
  <c r="U15" i="84" s="1"/>
  <c r="T12" i="86"/>
  <c r="T15" i="84" s="1"/>
  <c r="S12" i="86"/>
  <c r="S15" i="84" s="1"/>
  <c r="R12" i="86"/>
  <c r="R15" i="84" s="1"/>
  <c r="Q12" i="86"/>
  <c r="Q15" i="84" s="1"/>
  <c r="P12" i="86"/>
  <c r="P15" i="84" s="1"/>
  <c r="P14" i="84" l="1"/>
  <c r="P189" i="85"/>
  <c r="T14" i="84"/>
  <c r="T189" i="85"/>
  <c r="X14" i="84"/>
  <c r="X189" i="85"/>
  <c r="AB14" i="84"/>
  <c r="AB189" i="85"/>
  <c r="R14" i="84"/>
  <c r="R189" i="85"/>
  <c r="V14" i="84"/>
  <c r="V189" i="85"/>
  <c r="Z14" i="84"/>
  <c r="Z189" i="85"/>
  <c r="Q14" i="84"/>
  <c r="Q189" i="85"/>
  <c r="S14" i="84"/>
  <c r="S189" i="85"/>
  <c r="U14" i="84"/>
  <c r="U189" i="85"/>
  <c r="W14" i="84"/>
  <c r="W189" i="85"/>
  <c r="Y14" i="84"/>
  <c r="Y189" i="85"/>
  <c r="AA14" i="84"/>
  <c r="AA189" i="85"/>
  <c r="AC14" i="84"/>
  <c r="AC189" i="85"/>
  <c r="B195" i="83"/>
  <c r="B196" i="83"/>
  <c r="K72" i="84" l="1"/>
  <c r="L72" i="84"/>
  <c r="M72" i="84"/>
  <c r="N72" i="84"/>
  <c r="O72" i="84"/>
  <c r="O277" i="84" s="1"/>
  <c r="B281" i="84" s="1"/>
  <c r="P72" i="84"/>
  <c r="P277" i="84" s="1"/>
  <c r="Q72" i="84"/>
  <c r="Q277" i="84" s="1"/>
  <c r="R72" i="84"/>
  <c r="R277" i="84" s="1"/>
  <c r="S72" i="84"/>
  <c r="S277" i="84" s="1"/>
  <c r="T72" i="84"/>
  <c r="T277" i="84" s="1"/>
  <c r="U72" i="84"/>
  <c r="U277" i="84" s="1"/>
  <c r="V72" i="84"/>
  <c r="V277" i="84" s="1"/>
  <c r="W72" i="84"/>
  <c r="W277" i="84" s="1"/>
  <c r="X72" i="84"/>
  <c r="X277" i="84" s="1"/>
  <c r="Y72" i="84"/>
  <c r="Y277" i="84" s="1"/>
  <c r="Z72" i="84"/>
  <c r="Z277" i="84" s="1"/>
  <c r="AA72" i="84"/>
  <c r="AA277" i="84" s="1"/>
  <c r="AB72" i="84"/>
  <c r="AB277" i="84" s="1"/>
  <c r="AC72" i="84"/>
  <c r="AC277" i="84" s="1"/>
  <c r="B284" i="84" l="1"/>
  <c r="B283" i="84"/>
  <c r="C280" i="81"/>
  <c r="C279" i="81" l="1"/>
  <c r="J114" i="86" l="1"/>
  <c r="J113" i="86"/>
  <c r="J112" i="86"/>
  <c r="J108" i="86"/>
  <c r="J112" i="85"/>
  <c r="J111" i="85"/>
  <c r="J110" i="85"/>
  <c r="J106" i="85"/>
  <c r="J113" i="82"/>
  <c r="J112" i="82"/>
  <c r="J111" i="82"/>
  <c r="J107" i="82"/>
  <c r="J140" i="81"/>
  <c r="J139" i="81"/>
  <c r="J138" i="81"/>
  <c r="J99" i="86"/>
  <c r="J116" i="86"/>
  <c r="J97" i="85"/>
  <c r="J114" i="85"/>
  <c r="J98" i="82"/>
  <c r="J115" i="82"/>
  <c r="J142" i="81"/>
  <c r="J179" i="86"/>
  <c r="J210" i="81"/>
  <c r="J209" i="81"/>
  <c r="J208" i="81"/>
  <c r="J207" i="81"/>
  <c r="J206" i="81"/>
  <c r="J89" i="86" l="1"/>
  <c r="J87" i="85"/>
  <c r="J88" i="82"/>
  <c r="J120" i="81"/>
  <c r="J119" i="81"/>
  <c r="J175" i="86"/>
  <c r="J174" i="86"/>
  <c r="J173" i="86"/>
  <c r="J172" i="86"/>
  <c r="J173" i="85"/>
  <c r="J172" i="85"/>
  <c r="J171" i="85"/>
  <c r="J170" i="85"/>
  <c r="J205" i="81"/>
  <c r="J204" i="81"/>
  <c r="J203" i="81"/>
  <c r="J202" i="81"/>
  <c r="J47" i="81"/>
  <c r="J112" i="81" l="1"/>
  <c r="J88" i="86"/>
  <c r="J87" i="86"/>
  <c r="J86" i="85"/>
  <c r="J85" i="85"/>
  <c r="J87" i="82"/>
  <c r="J86" i="82"/>
  <c r="J111" i="81"/>
  <c r="J110" i="81"/>
  <c r="J86" i="86"/>
  <c r="J84" i="85"/>
  <c r="J83" i="85"/>
  <c r="J85" i="82"/>
  <c r="J84" i="82"/>
  <c r="J109" i="81"/>
  <c r="J171" i="86"/>
  <c r="J170" i="86"/>
  <c r="J169" i="85"/>
  <c r="J168" i="85"/>
  <c r="J201" i="81"/>
  <c r="J200" i="81"/>
  <c r="J73" i="85"/>
  <c r="J74" i="82"/>
  <c r="J54" i="82"/>
  <c r="J94" i="82"/>
  <c r="J57" i="82"/>
  <c r="J169" i="86"/>
  <c r="J168" i="86"/>
  <c r="J167" i="85"/>
  <c r="J166" i="85"/>
  <c r="J199" i="81"/>
  <c r="J198" i="81"/>
  <c r="J90" i="81"/>
  <c r="J99" i="81"/>
  <c r="J167" i="86"/>
  <c r="J160" i="86"/>
  <c r="J165" i="85"/>
  <c r="J158" i="85"/>
  <c r="J197" i="81"/>
  <c r="J84" i="81"/>
  <c r="J83" i="81"/>
  <c r="J121" i="81"/>
  <c r="J190" i="81"/>
  <c r="J189" i="81"/>
  <c r="J81" i="81"/>
  <c r="J82" i="81"/>
  <c r="J46" i="81"/>
  <c r="J45" i="81"/>
  <c r="J80" i="81"/>
  <c r="J79" i="81"/>
  <c r="J159" i="86"/>
  <c r="J157" i="85"/>
  <c r="J58" i="86"/>
  <c r="J95" i="86"/>
  <c r="J56" i="85"/>
  <c r="J93" i="85"/>
  <c r="J78" i="81"/>
  <c r="J118" i="81"/>
  <c r="J77" i="81"/>
  <c r="J76" i="81"/>
  <c r="J55" i="86"/>
  <c r="J53" i="85"/>
  <c r="J188" i="81" l="1"/>
  <c r="J185" i="81"/>
  <c r="J75" i="81" l="1"/>
  <c r="J108" i="81"/>
  <c r="J98" i="81"/>
  <c r="J131" i="81"/>
  <c r="J107" i="81"/>
  <c r="J242" i="81" l="1"/>
  <c r="J240" i="81"/>
  <c r="J239" i="81"/>
  <c r="J238" i="81"/>
  <c r="J249" i="81"/>
  <c r="J248" i="81"/>
  <c r="J247" i="81"/>
  <c r="J74" i="81"/>
  <c r="J73" i="81"/>
  <c r="J235" i="81"/>
  <c r="J236" i="81"/>
  <c r="J234" i="81"/>
  <c r="J233" i="81"/>
  <c r="J232" i="81"/>
  <c r="J231" i="81"/>
  <c r="J230" i="81" l="1"/>
  <c r="J12" i="86" l="1"/>
  <c r="J12" i="83"/>
  <c r="J12" i="85"/>
  <c r="J12" i="82"/>
  <c r="J12" i="81"/>
  <c r="J14" i="84" l="1"/>
  <c r="J189" i="85"/>
  <c r="J15" i="84"/>
  <c r="J191" i="86"/>
  <c r="J13" i="84"/>
  <c r="J190" i="82"/>
  <c r="J16" i="84"/>
  <c r="J190" i="83"/>
  <c r="J12" i="84"/>
  <c r="J221" i="81"/>
  <c r="J273" i="81" s="1"/>
  <c r="C197" i="86"/>
  <c r="O191" i="86"/>
  <c r="B195" i="86" s="1"/>
  <c r="J225" i="84" l="1"/>
  <c r="J277" i="84" s="1"/>
  <c r="Q191" i="86"/>
  <c r="U191" i="86"/>
  <c r="Y191" i="86"/>
  <c r="AC191" i="86"/>
  <c r="R191" i="86"/>
  <c r="V191" i="86"/>
  <c r="Z191" i="86"/>
  <c r="S191" i="86"/>
  <c r="W191" i="86"/>
  <c r="AA191" i="86"/>
  <c r="T191" i="86"/>
  <c r="X191" i="86"/>
  <c r="AB191" i="86"/>
  <c r="C196" i="86"/>
  <c r="P191" i="86"/>
  <c r="B196" i="86" l="1"/>
  <c r="B197" i="86"/>
  <c r="Q273" i="81" l="1"/>
  <c r="AB273" i="81"/>
  <c r="AC273" i="81"/>
  <c r="AA273" i="81"/>
  <c r="P273" i="81"/>
  <c r="T273" i="81"/>
  <c r="S273" i="81"/>
  <c r="X273" i="81"/>
  <c r="R273" i="81"/>
  <c r="W273" i="81"/>
  <c r="Z273" i="81"/>
  <c r="V273" i="81"/>
  <c r="U273" i="81"/>
  <c r="Y273" i="81"/>
  <c r="C194" i="85"/>
  <c r="C195" i="85"/>
  <c r="B194" i="85" l="1"/>
  <c r="B195" i="85"/>
  <c r="B280" i="81"/>
  <c r="B279" i="81"/>
  <c r="C281" i="84"/>
  <c r="K277" i="84" s="1"/>
  <c r="B195" i="82" l="1"/>
  <c r="B196" i="82"/>
  <c r="C195" i="83"/>
  <c r="C195" i="82"/>
  <c r="C283" i="84" l="1"/>
  <c r="C196" i="83"/>
  <c r="C196" i="82"/>
  <c r="C284" i="84" l="1"/>
</calcChain>
</file>

<file path=xl/sharedStrings.xml><?xml version="1.0" encoding="utf-8"?>
<sst xmlns="http://schemas.openxmlformats.org/spreadsheetml/2006/main" count="6769" uniqueCount="270">
  <si>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</si>
  <si>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</si>
  <si>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</si>
  <si>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</si>
  <si>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</si>
  <si>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</si>
  <si>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</si>
  <si>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</si>
  <si>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</si>
  <si>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</si>
  <si>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</si>
  <si>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</si>
  <si>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</si>
  <si>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</si>
  <si>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</si>
  <si>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1. Törött szerkezeti elemek cseréje, aknában bekötések körbekenése, folyásfenék újra betonozása, hézag pótlása (vízbetörés javítás)</t>
  </si>
  <si>
    <t>¹ Idegenvíz kizárás munkafolyamatai</t>
  </si>
  <si>
    <t>3. Fedlap és szűkítő csere DN 600 mm, terhelésnek megfelelően, üzemeltető előírása szerint</t>
  </si>
  <si>
    <t>4. Pontszerű hibahelyek javítása gerincvezetéken, és bekötésen</t>
  </si>
  <si>
    <t>2. Vízzáró réteg készítés, hosszútávú korrozíó és szerkezeti védelem (Szulfátálló réteg készítése)</t>
  </si>
  <si>
    <t>Helyszín</t>
  </si>
  <si>
    <t>1. kerítés csere</t>
  </si>
  <si>
    <t>2. kapu csere</t>
  </si>
  <si>
    <t>3. aszfaltozás</t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</si>
  <si>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</si>
  <si>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</si>
  <si>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</si>
  <si>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</si>
  <si>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</si>
  <si>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</si>
  <si>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</si>
  <si>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</si>
  <si>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</si>
  <si>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</si>
  <si>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</si>
  <si>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</si>
  <si>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</si>
  <si>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</si>
  <si>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</si>
  <si>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</si>
  <si>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</si>
  <si>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</si>
  <si>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</si>
  <si>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</si>
  <si>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</si>
  <si>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</si>
  <si>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FELÚJÍTÁSOK ÉS PÓTLÁSOK ÖSSZEFOGLALÓ TÁBLÁZATA</t>
  </si>
  <si>
    <t>ÉSZAK ZALAI VÍZ- ÉS CSATORNAMŰ ZÁRTKÖRŰEN MŰKÖDŐ RÉSZVÉNYTÁRSASÁG</t>
  </si>
  <si>
    <t>SZENNYVÍZ ÁGAZAT</t>
  </si>
  <si>
    <t>rövid</t>
  </si>
  <si>
    <t>hosszú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</si>
  <si>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</si>
  <si>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</si>
  <si>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</si>
  <si>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</si>
  <si>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</si>
  <si>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</si>
  <si>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</si>
  <si>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</si>
  <si>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</si>
  <si>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</si>
  <si>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</si>
  <si>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</si>
  <si>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</si>
  <si>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</si>
  <si>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</si>
  <si>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</t>
  </si>
  <si>
    <t>Batyk</t>
  </si>
  <si>
    <t>Pakod</t>
  </si>
  <si>
    <t>Zalabér</t>
  </si>
  <si>
    <t>Zalavég</t>
  </si>
  <si>
    <t>átemelő akna:szulfátálló bevonatolás</t>
  </si>
  <si>
    <t>hatékony, korszerű</t>
  </si>
  <si>
    <t>Szivattyú felújítás</t>
  </si>
  <si>
    <t>közép</t>
  </si>
  <si>
    <t>hatékony üzemeltetés</t>
  </si>
  <si>
    <t>Zalaszentgrót szennyvíztelep</t>
  </si>
  <si>
    <t>Zalaszentgrót Liget tér</t>
  </si>
  <si>
    <t>Gépi rács rekonstrukciója</t>
  </si>
  <si>
    <t>Zalaszentgrót szennyvíztelep kombinált III. műtárgy</t>
  </si>
  <si>
    <t>Levegőztető elemek cseréje</t>
  </si>
  <si>
    <t>Vegyszeradagolók cseréje</t>
  </si>
  <si>
    <t>Áramlásmérő csere</t>
  </si>
  <si>
    <t>Zalaszentgrót szennyvíztelep kombinált II. műtárgy</t>
  </si>
  <si>
    <t>Oxigénvezérlés rekonstrukció</t>
  </si>
  <si>
    <t>Transzformátor csere</t>
  </si>
  <si>
    <t>Zalaszentgrót szennyvíztelepi főátemelő</t>
  </si>
  <si>
    <t>Frekvenciaváltó csere</t>
  </si>
  <si>
    <t>Villamos rekonstrukció és térvilágítás felújítása</t>
  </si>
  <si>
    <t>Szivattyú csere</t>
  </si>
  <si>
    <t>2. légfúvó csere</t>
  </si>
  <si>
    <t>Iszapsűrítő rekonstrukció</t>
  </si>
  <si>
    <t>Utóülepítő rekonstrukció</t>
  </si>
  <si>
    <t>Szivattyú csere (FLYGT 3085)</t>
  </si>
  <si>
    <t>Batyk 3.</t>
  </si>
  <si>
    <t>Batyk 1.</t>
  </si>
  <si>
    <t>Zalaszentgrót Tüskeszentpéter</t>
  </si>
  <si>
    <t>Pakod 2.</t>
  </si>
  <si>
    <t>Zalabér 2.</t>
  </si>
  <si>
    <t>Zalabér 3.</t>
  </si>
  <si>
    <t>Zalavég 1.</t>
  </si>
  <si>
    <t>Zalaszentgrót Csáford 1.</t>
  </si>
  <si>
    <t>Zalaszentgrót Tűztorony tér</t>
  </si>
  <si>
    <t>Zalaszentgrót Zalaudvarnok 1.</t>
  </si>
  <si>
    <t>Zalaszentgrót Kisszentgrót 3.</t>
  </si>
  <si>
    <t>Zalaszentgrót Csáford 3.</t>
  </si>
  <si>
    <t>Zalaszentgrót Kisszentgrót 1.</t>
  </si>
  <si>
    <t>Zalaszentgrót Szentpéteri út</t>
  </si>
  <si>
    <t>Zalaszentgrót Aranyod 2.</t>
  </si>
  <si>
    <t>Batyk 2.</t>
  </si>
  <si>
    <t>Pakod 3.</t>
  </si>
  <si>
    <t>Pakod 5.</t>
  </si>
  <si>
    <t>Zalabér 4.</t>
  </si>
  <si>
    <t>Zalaszentgrót Aranyod 3.</t>
  </si>
  <si>
    <t>Zalaszentgrót Aranyod 4.</t>
  </si>
  <si>
    <t>Zalavég 2.</t>
  </si>
  <si>
    <t>Zalaszentgrót Zalaudvarnok 2.</t>
  </si>
  <si>
    <t>Zalaszentgrót Csáford 2.</t>
  </si>
  <si>
    <t>Zalaszentgrót Csáford 4.</t>
  </si>
  <si>
    <t>Zalaszentgrót Felsőaranyod</t>
  </si>
  <si>
    <t>Zalaszentgrót Kisszentgrót 2.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</si>
  <si>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</si>
  <si>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</si>
  <si>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</si>
  <si>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Dugulásveszély, és ebből fakadó szennyvíz elöntés megakadálsozása.</t>
  </si>
  <si>
    <t>Gravitációs szennyvízhálózatnak megfelelő kialakítás.</t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</si>
  <si>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</si>
  <si>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</si>
  <si>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</si>
  <si>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Az építmény megfelelő műszaki állapota révén ellátja a vagyon- és üzembiztonsági feladatait.</t>
  </si>
  <si>
    <t>Az akna statikai stabilitás biztosítása, működőképesség megörzése.</t>
  </si>
  <si>
    <t>Korróziót okozó anyagoknak ellenálló felület.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</si>
  <si>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</si>
  <si>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</si>
  <si>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</si>
  <si>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A gépészeti szerelvények, műszaki állapota miatt gyakori a meghibásodás.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</si>
  <si>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</si>
  <si>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</si>
  <si>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</si>
  <si>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</si>
  <si>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</si>
  <si>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</si>
  <si>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</si>
  <si>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Hibás betonfelület</t>
  </si>
  <si>
    <t xml:space="preserve">elhasználódott, mechanikai részek elkoptak. </t>
  </si>
  <si>
    <t xml:space="preserve">Mechanikai szennyeződések bejutása a további tisztási egységekbe, súlyos üzemzavarokat okoz </t>
  </si>
  <si>
    <t>elhasználódott gyártó által szavatolt időt túllépte</t>
  </si>
  <si>
    <t>Biológiai tisztítási hatásfok csökkenés határérték túllépést eredményez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</si>
  <si>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</si>
  <si>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</si>
  <si>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 xml:space="preserve">elhasználódott, mechanikai alkatrészek elkoptak. </t>
  </si>
  <si>
    <t>Működése hiányában, határérték túllépés és környezet szennyezés  (iszap elúszás)  várható!</t>
  </si>
  <si>
    <t>Elhasználódott, korszerűtlen energia pazarló állapot.</t>
  </si>
  <si>
    <t>Munkavégzés helyének megvilágítása elégtelen és nem korszerűen szabályozott ezáltal pazarló is.</t>
  </si>
  <si>
    <t>Munkavégzés helyének megvilágítása biztonságos munkavégzés, fényszennyezés elkerülése</t>
  </si>
  <si>
    <t>Berendezések villamos energia ellátását üzembiztonságát veszélyezteti</t>
  </si>
  <si>
    <t xml:space="preserve">A szennyvíz, és a belőle felszabaduló gázok hatására a felületek elkorrodálnak. Ezen elemek cseréje a biztonságos üzemeltetéshez elengedhetetlen. </t>
  </si>
  <si>
    <t>Az üzemelő viziközmű technológiailag elavult, üzemeltetése, és javítása már nem gazdaságos. Jelenleg a piacon magasabb műszaki tartalmak érhetőek el</t>
  </si>
  <si>
    <t>21-32522-1-005-00-12</t>
  </si>
  <si>
    <t>Rendkívüli helyzetből adódó azonnali feladatok (max. 15%)</t>
  </si>
  <si>
    <t>átemelő akna építészeti rekonstrukció</t>
  </si>
  <si>
    <t>átemelő akna gépészeti rekonstrukció (1-6)</t>
  </si>
  <si>
    <t>HBA akna építészeti rekonstrukció</t>
  </si>
  <si>
    <t>HBA akna gépészeti rekonstrukció (1-6)</t>
  </si>
  <si>
    <t>A kiépített rendszer működőképességének megóvása, a biztonságos üzemelés biztosítása miatt van szükség a munka elvégzésére.</t>
  </si>
  <si>
    <t>Ezen elemek cseréje a kiépített rendszer működőképességének megóvása, a biztonságos üzemelés biztosítása miatt van szükség a munka elvégzésére.hez elengedhetetlen.</t>
  </si>
  <si>
    <t>Az üzembiztonság jelentősen növekszik.</t>
  </si>
  <si>
    <t>FMC csere</t>
  </si>
  <si>
    <t>Jelen állapot nem felmérhető.</t>
  </si>
  <si>
    <t>építészeti rekonstrukció</t>
  </si>
  <si>
    <t>Az üzemelő viziközmű technológiailag elavult, jelenleg a piacon magasabb műszaki tartalmak érhetőek el</t>
  </si>
  <si>
    <t>gépészeti rekonstrukció (1-6)</t>
  </si>
  <si>
    <t>szv.csatorna rekonstrukció (NA110 KG-PVC)</t>
  </si>
  <si>
    <t>szv.csatorna rekonstrukció (NA150 AC)</t>
  </si>
  <si>
    <t>szv.csatorna rekonstrukció (NA200 B)</t>
  </si>
  <si>
    <t>szv.csatorna rekonstrukció (NA200 KG-PVC)</t>
  </si>
  <si>
    <t>szv.csatorna rekonstrukció (NA300 B)</t>
  </si>
  <si>
    <t>szv.csatorna rekonstrukció (NA160 KG-PVC)</t>
  </si>
  <si>
    <t>szv.csatorna rekonstrukció (NA 200 AC)</t>
  </si>
  <si>
    <t>szv.csatorna rekonstrukció (NA 200 B)</t>
  </si>
  <si>
    <t>szv.csatorna rekonstrukció (NA 300 A)</t>
  </si>
  <si>
    <t>szv.csatorna rekonstrukció (NA 300 AC)</t>
  </si>
  <si>
    <t>szv.csatorna rekonstrukció (NA 300 B)</t>
  </si>
  <si>
    <t>szv.csatorna rekonstrukció (NA 400 B)</t>
  </si>
  <si>
    <t>összesen</t>
  </si>
  <si>
    <t>védterület³</t>
  </si>
  <si>
    <r>
      <t>Gépészeti felújítás</t>
    </r>
    <r>
      <rPr>
        <vertAlign val="superscript"/>
        <sz val="11"/>
        <rFont val="Calibri"/>
        <family val="2"/>
        <charset val="238"/>
        <scheme val="minor"/>
      </rPr>
      <t>1-6</t>
    </r>
  </si>
  <si>
    <t>²Gépészeti felújítás</t>
  </si>
  <si>
    <t>³Védterület felújítás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</si>
  <si>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</si>
  <si>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</si>
  <si>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r>
      <t>ellátásért felelős / ellátásért felelősök képviselője /</t>
    </r>
    <r>
      <rPr>
        <u/>
        <sz val="11"/>
        <color theme="1"/>
        <rFont val="Calibri"/>
        <family val="2"/>
        <charset val="238"/>
        <scheme val="minor"/>
      </rPr>
      <t xml:space="preserve"> 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</si>
  <si>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8 db fedlap helyreállítás</t>
  </si>
  <si>
    <t>3 db fedlap helyreállítás</t>
  </si>
  <si>
    <t>Zalaszentgrót Szentpéteri utca</t>
  </si>
  <si>
    <t>Zalaszentgrót osztatlan közös</t>
  </si>
  <si>
    <t>Pénzügyi megállapodás</t>
  </si>
  <si>
    <t>gépészeti felújítás</t>
  </si>
  <si>
    <t>COCACOLA-nál lévő átfolyásmérő leolvasó egységének kihelyezése közterületre</t>
  </si>
  <si>
    <t>4 db fedlap helyreállítás</t>
  </si>
  <si>
    <t>csatornahálózat rekonstrukció (125 fm NA200)</t>
  </si>
  <si>
    <t>csatornahálózat rekonstrukció (210fm) - nyomvonalas helyreáll. Magyar Közút!</t>
  </si>
  <si>
    <t>Zalaszentgrót Kossuth utca</t>
  </si>
  <si>
    <t>Zalaszentgrót Batthyány u.</t>
  </si>
  <si>
    <t>vezérlőszekrény és műszerezés cseréje,Siemens PLC kiépítése és M2M GPRS kommunikáció, beillesztés folyamat felügyeletbe</t>
  </si>
  <si>
    <t>villamos és irányítástechnika felújítása</t>
  </si>
  <si>
    <t>Tervezett feladatok nettó költsége a teljes ütem tekintetében (eFt)</t>
  </si>
  <si>
    <t>Rendelkezésre álló források megnevezése</t>
  </si>
  <si>
    <t>Zalaszentgrót Tüskeszentpéter Szív - Nyár - Akácfa u.kereszteződésében lévő gravitációs akna</t>
  </si>
  <si>
    <t xml:space="preserve">A szennyvíz, és a belőle felszabaduló gázok hatására a felületek elkorrodálnak. A bélelés a biztonságos üzemeltetéshez elengedhetetlen. </t>
  </si>
  <si>
    <t>fogadó akna bélelés</t>
  </si>
  <si>
    <t>Zalabér I. szv.átemelő</t>
  </si>
  <si>
    <t>átemelő akna bélelés</t>
  </si>
  <si>
    <t>folyamatfelügyelet kiépítése, és beillesztése a központi rendszerbe, jelenlegi Urh rádiós kommunkiáció átalakítása GPRS rendszerre, új vezérlő szekrény kiépítése Siemens PLCvel GPRS kommunikációval</t>
  </si>
  <si>
    <t>FMC200 vezérlő cseréje Siemens PLC-re, beillesztés a ff. Rendszerbe</t>
  </si>
  <si>
    <t>Zalaszentgrót Kinizsi tér (autóbusz pályaudvar)</t>
  </si>
  <si>
    <t xml:space="preserve">csatornahálózat rekonstrukció (350 fm NA 300) - nyomvonalas helyrell. </t>
  </si>
  <si>
    <t>Zalaszentgrót Aranyod 3. szv átemelő</t>
  </si>
  <si>
    <t>Zalaszentgrót Aranyod 4. szv átemelő</t>
  </si>
  <si>
    <t>Gördülő fejlesztési terv a 2022 - 2036 időszakra</t>
  </si>
  <si>
    <t>Forrás       2022 évre</t>
  </si>
  <si>
    <t>2022 évre a fejlesztési forrás biztosított</t>
  </si>
  <si>
    <t>Használati díj (2022)</t>
  </si>
  <si>
    <t>Használati díj (2023-2026)</t>
  </si>
  <si>
    <t>Használati díj (2027-2036)</t>
  </si>
  <si>
    <t xml:space="preserve">Zalaszentgrót Kossuth utca </t>
  </si>
  <si>
    <t>csatornahálózat rekonstrukció tervezés</t>
  </si>
  <si>
    <t>Zalaszentgrót Aranyod 1. szv átemelő</t>
  </si>
  <si>
    <t>Zalaszentgrót Csáford 1. szv.átemelő</t>
  </si>
  <si>
    <t>FMC vezérlő cseréje Siemens PLC-re, beillesztés a ff. Rendszerbe</t>
  </si>
  <si>
    <t>Zalaszentgrót Kisszentgrót 3. szennyvízátemelő</t>
  </si>
  <si>
    <t>Batyk 1. szennyvízátemelő</t>
  </si>
  <si>
    <t>Zalaszentgrót Tüskeszentpéter szennyvízátemelő</t>
  </si>
  <si>
    <t>vezérlőszekrény és műszerezés cseréje,Siemens PLC kiépítése és M2M GPRS kommunikáció, 2db frekvenciaváltó kiépítése</t>
  </si>
  <si>
    <t>Zalaszentgrót Zalaudvarnok I. szennyvízátemelő</t>
  </si>
  <si>
    <t>Pakod 4. szennyvízátemelő</t>
  </si>
  <si>
    <t>Zalaszentgrót Zalaudvarnok 3. szennyvízátemelő</t>
  </si>
  <si>
    <t>Zalaszentgrót Zalaudvarnok 4. szennyvízátemelő</t>
  </si>
  <si>
    <t>Zalaszentgrót Zalaudvarnok 5. szennyvízátemelő</t>
  </si>
  <si>
    <t>Pakod 2. szennyvízátemelő</t>
  </si>
  <si>
    <t>szivattyú csere</t>
  </si>
  <si>
    <t>Zalaszentgrót Csáford 1. szennyvízátemelő</t>
  </si>
  <si>
    <t>Zalaszentgrót Csáford 3. szennyvízátemelő</t>
  </si>
  <si>
    <t>Zalaszentgrót Zalaudvarnok 1. szennyvízátemelő</t>
  </si>
  <si>
    <t>Zalaszentgrót Kisszentgrót 1. szennyvízátemelő</t>
  </si>
  <si>
    <t>Zalaszentgrót Liget tér szennyvízátemelő</t>
  </si>
  <si>
    <t>Zalaszentgrót Szentpéteri úti szennyvízátemelő</t>
  </si>
  <si>
    <t>Zalaszentgrót Tűztorony tér szennyvízátemelő</t>
  </si>
  <si>
    <t>Zalabér 3. szennyvízátemelő</t>
  </si>
  <si>
    <t>Zalavég 1. szennyvízátemelő</t>
  </si>
  <si>
    <t>Zalaszentgrót Tűztorony tér tér szennyvízátemelő</t>
  </si>
  <si>
    <t>Batyk 2. szennyvízátemelő</t>
  </si>
  <si>
    <t>Batyk 3. szennyvízátemelő</t>
  </si>
  <si>
    <t>Pakod 3. szennyvízátemelő</t>
  </si>
  <si>
    <t>Pakod 5. szennyvízátemelő</t>
  </si>
  <si>
    <t>Zalaszentgrót Aranyod 3. szennyvízátemelő</t>
  </si>
  <si>
    <t>Zalaszentgrót Aranyod 2. szennyvízátemelő</t>
  </si>
  <si>
    <t>Zalabér 1. szennyvízátemelő</t>
  </si>
  <si>
    <t>Zalabér 2. szennyvízátemelő</t>
  </si>
  <si>
    <t>Zalabér 4. szennyvízátemelő</t>
  </si>
  <si>
    <t>Zalaszentgrót Csáford 2. szennyvízátemelő</t>
  </si>
  <si>
    <t>Zalaszentgrót Csáford 4. szennyvízátemelő</t>
  </si>
  <si>
    <t>Zalaszentgrót Felsőaranyod szennyvízátemelő</t>
  </si>
  <si>
    <t>Zalaszentgrót Kisszentgrót 2. szennyvízátemelő</t>
  </si>
  <si>
    <t>Zalaszentgrót Aranyod 4. szennyvízátemelő</t>
  </si>
  <si>
    <t>Zalaszentgrót Zalaudvarnok 2. szennyvízátemelő</t>
  </si>
  <si>
    <t>Zalaszentgrót Aranyod 1. szennyvízátemelő</t>
  </si>
  <si>
    <t>Zalavég 2. szennyvízátemelő</t>
  </si>
  <si>
    <t>Zalavég 3. szennyvízátemelő</t>
  </si>
  <si>
    <t>Önkormányzati saját forrás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</si>
</sst>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2">
    <xf numFmtId="0" fontId="0" fillId="0" borderId="0" xfId="0"/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6" fillId="3" borderId="24" xfId="0" applyNumberFormat="1" applyFont="1" applyFill="1" applyBorder="1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6" fillId="5" borderId="25" xfId="0" applyNumberFormat="1" applyFont="1" applyFill="1" applyBorder="1" applyAlignment="1">
      <alignment horizontal="center" vertical="center"/>
    </xf>
    <xf numFmtId="3" fontId="0" fillId="5" borderId="26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3" fontId="0" fillId="7" borderId="3" xfId="0" applyNumberFormat="1" applyFont="1" applyFill="1" applyBorder="1" applyAlignment="1">
      <alignment vertical="center"/>
    </xf>
    <xf numFmtId="3" fontId="0" fillId="8" borderId="3" xfId="0" applyNumberFormat="1" applyFont="1" applyFill="1" applyBorder="1" applyAlignment="1">
      <alignment vertical="center"/>
    </xf>
    <xf numFmtId="3" fontId="0" fillId="7" borderId="9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 wrapText="1"/>
    </xf>
    <xf numFmtId="3" fontId="0" fillId="5" borderId="27" xfId="0" applyNumberFormat="1" applyFont="1" applyFill="1" applyBorder="1" applyAlignment="1">
      <alignment vertical="center" wrapText="1"/>
    </xf>
    <xf numFmtId="3" fontId="0" fillId="5" borderId="27" xfId="0" applyNumberFormat="1" applyFont="1" applyFill="1" applyBorder="1" applyAlignment="1">
      <alignment vertical="center"/>
    </xf>
    <xf numFmtId="3" fontId="6" fillId="7" borderId="24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8" fillId="0" borderId="0" xfId="2" applyNumberFormat="1" applyFont="1"/>
    <xf numFmtId="164" fontId="11" fillId="0" borderId="3" xfId="1" applyNumberFormat="1" applyFont="1" applyFill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11" fillId="0" borderId="3" xfId="1" applyNumberFormat="1" applyFont="1" applyFill="1" applyBorder="1"/>
    <xf numFmtId="164" fontId="11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left" vertical="center"/>
    </xf>
    <xf numFmtId="164" fontId="10" fillId="2" borderId="3" xfId="1" applyNumberFormat="1" applyFont="1" applyFill="1" applyBorder="1" applyAlignment="1">
      <alignment horizontal="left" vertical="center"/>
    </xf>
    <xf numFmtId="164" fontId="11" fillId="2" borderId="3" xfId="1" applyNumberFormat="1" applyFont="1" applyFill="1" applyBorder="1" applyAlignment="1">
      <alignment horizontal="right" vertical="center" wrapText="1"/>
    </xf>
    <xf numFmtId="164" fontId="10" fillId="2" borderId="3" xfId="1" applyNumberFormat="1" applyFont="1" applyFill="1" applyBorder="1"/>
    <xf numFmtId="14" fontId="10" fillId="2" borderId="3" xfId="1" applyNumberFormat="1" applyFont="1" applyFill="1" applyBorder="1" applyAlignment="1">
      <alignment horizontal="right" vertical="center" wrapText="1"/>
    </xf>
    <xf numFmtId="14" fontId="10" fillId="2" borderId="3" xfId="1" applyNumberFormat="1" applyFont="1" applyFill="1" applyBorder="1"/>
    <xf numFmtId="164" fontId="10" fillId="2" borderId="9" xfId="1" applyNumberFormat="1" applyFont="1" applyFill="1" applyBorder="1"/>
    <xf numFmtId="164" fontId="11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right"/>
    </xf>
    <xf numFmtId="164" fontId="11" fillId="2" borderId="3" xfId="1" applyNumberFormat="1" applyFont="1" applyFill="1" applyBorder="1"/>
    <xf numFmtId="164" fontId="11" fillId="2" borderId="9" xfId="1" applyNumberFormat="1" applyFont="1" applyFill="1" applyBorder="1"/>
    <xf numFmtId="164" fontId="10" fillId="0" borderId="3" xfId="1" applyNumberFormat="1" applyFont="1" applyFill="1" applyBorder="1" applyAlignment="1">
      <alignment vertical="center" wrapText="1"/>
    </xf>
    <xf numFmtId="164" fontId="10" fillId="0" borderId="3" xfId="1" applyNumberFormat="1" applyFont="1" applyFill="1" applyBorder="1" applyAlignment="1">
      <alignment horizontal="left" vertical="center" wrapText="1"/>
    </xf>
    <xf numFmtId="164" fontId="11" fillId="0" borderId="3" xfId="1" applyNumberFormat="1" applyFont="1" applyBorder="1" applyAlignment="1">
      <alignment horizontal="right" vertical="center" wrapText="1"/>
    </xf>
    <xf numFmtId="164" fontId="11" fillId="0" borderId="3" xfId="1" applyNumberFormat="1" applyFont="1" applyBorder="1"/>
    <xf numFmtId="164" fontId="8" fillId="0" borderId="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8" fillId="0" borderId="4" xfId="0" applyNumberFormat="1" applyFont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/>
    </xf>
    <xf numFmtId="164" fontId="10" fillId="0" borderId="3" xfId="1" applyNumberFormat="1" applyFont="1" applyFill="1" applyBorder="1"/>
    <xf numFmtId="14" fontId="10" fillId="0" borderId="3" xfId="1" applyNumberFormat="1" applyFont="1" applyFill="1" applyBorder="1"/>
    <xf numFmtId="164" fontId="11" fillId="0" borderId="9" xfId="1" applyNumberFormat="1" applyFont="1" applyFill="1" applyBorder="1"/>
    <xf numFmtId="164" fontId="8" fillId="0" borderId="0" xfId="0" applyNumberFormat="1" applyFont="1" applyFill="1"/>
    <xf numFmtId="164" fontId="8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vertical="center"/>
    </xf>
    <xf numFmtId="164" fontId="10" fillId="0" borderId="5" xfId="1" applyNumberFormat="1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164" fontId="11" fillId="0" borderId="0" xfId="1" applyNumberFormat="1" applyFont="1" applyBorder="1"/>
    <xf numFmtId="164" fontId="10" fillId="0" borderId="0" xfId="1" applyNumberFormat="1" applyFont="1"/>
    <xf numFmtId="164" fontId="8" fillId="0" borderId="3" xfId="0" applyNumberFormat="1" applyFont="1" applyBorder="1"/>
    <xf numFmtId="0" fontId="10" fillId="0" borderId="3" xfId="1" applyFont="1" applyFill="1" applyBorder="1" applyAlignment="1">
      <alignment vertical="center"/>
    </xf>
    <xf numFmtId="164" fontId="10" fillId="0" borderId="3" xfId="1" applyNumberFormat="1" applyFont="1" applyFill="1" applyBorder="1" applyAlignment="1">
      <alignment horizontal="left" vertical="center" wrapText="1" shrinkToFit="1"/>
    </xf>
    <xf numFmtId="164" fontId="8" fillId="0" borderId="4" xfId="0" applyNumberFormat="1" applyFont="1" applyBorder="1" applyAlignment="1">
      <alignment horizontal="left" vertical="center" wrapText="1"/>
    </xf>
    <xf numFmtId="164" fontId="10" fillId="0" borderId="4" xfId="1" applyNumberFormat="1" applyFont="1" applyFill="1" applyBorder="1" applyAlignment="1">
      <alignment vertical="center" wrapText="1"/>
    </xf>
    <xf numFmtId="0" fontId="10" fillId="0" borderId="3" xfId="1" applyFont="1" applyFill="1" applyBorder="1"/>
    <xf numFmtId="164" fontId="10" fillId="0" borderId="3" xfId="1" applyNumberFormat="1" applyFont="1" applyFill="1" applyBorder="1" applyAlignment="1">
      <alignment wrapText="1"/>
    </xf>
    <xf numFmtId="164" fontId="10" fillId="0" borderId="3" xfId="1" applyNumberFormat="1" applyFont="1" applyFill="1" applyBorder="1" applyAlignment="1">
      <alignment horizontal="left" wrapText="1" shrinkToFit="1"/>
    </xf>
    <xf numFmtId="164" fontId="10" fillId="2" borderId="3" xfId="1" applyNumberFormat="1" applyFont="1" applyFill="1" applyBorder="1" applyAlignment="1">
      <alignment vertical="center"/>
    </xf>
    <xf numFmtId="164" fontId="10" fillId="6" borderId="3" xfId="1" applyNumberFormat="1" applyFont="1" applyFill="1" applyBorder="1"/>
    <xf numFmtId="164" fontId="11" fillId="6" borderId="3" xfId="1" applyNumberFormat="1" applyFont="1" applyFill="1" applyBorder="1" applyAlignment="1">
      <alignment horizontal="center"/>
    </xf>
    <xf numFmtId="164" fontId="11" fillId="6" borderId="3" xfId="1" applyNumberFormat="1" applyFont="1" applyFill="1" applyBorder="1" applyAlignment="1">
      <alignment horizontal="right"/>
    </xf>
    <xf numFmtId="164" fontId="11" fillId="6" borderId="3" xfId="1" applyNumberFormat="1" applyFont="1" applyFill="1" applyBorder="1"/>
    <xf numFmtId="14" fontId="10" fillId="6" borderId="3" xfId="1" applyNumberFormat="1" applyFont="1" applyFill="1" applyBorder="1"/>
    <xf numFmtId="164" fontId="11" fillId="6" borderId="9" xfId="1" applyNumberFormat="1" applyFont="1" applyFill="1" applyBorder="1"/>
    <xf numFmtId="164" fontId="8" fillId="6" borderId="3" xfId="0" applyNumberFormat="1" applyFont="1" applyFill="1" applyBorder="1"/>
    <xf numFmtId="14" fontId="8" fillId="0" borderId="3" xfId="0" applyNumberFormat="1" applyFont="1" applyBorder="1"/>
    <xf numFmtId="164" fontId="8" fillId="2" borderId="3" xfId="0" applyNumberFormat="1" applyFont="1" applyFill="1" applyBorder="1"/>
    <xf numFmtId="14" fontId="8" fillId="2" borderId="3" xfId="0" applyNumberFormat="1" applyFont="1" applyFill="1" applyBorder="1"/>
    <xf numFmtId="14" fontId="8" fillId="6" borderId="3" xfId="0" applyNumberFormat="1" applyFont="1" applyFill="1" applyBorder="1"/>
    <xf numFmtId="164" fontId="11" fillId="0" borderId="23" xfId="1" applyNumberFormat="1" applyFont="1" applyBorder="1"/>
    <xf numFmtId="164" fontId="11" fillId="0" borderId="24" xfId="1" applyNumberFormat="1" applyFont="1" applyBorder="1"/>
    <xf numFmtId="164" fontId="9" fillId="0" borderId="24" xfId="2" applyNumberFormat="1" applyFont="1" applyBorder="1"/>
    <xf numFmtId="164" fontId="9" fillId="0" borderId="0" xfId="2" applyNumberFormat="1" applyFont="1"/>
    <xf numFmtId="164" fontId="13" fillId="0" borderId="0" xfId="0" applyNumberFormat="1" applyFont="1"/>
    <xf numFmtId="164" fontId="13" fillId="0" borderId="0" xfId="2" applyNumberFormat="1" applyFont="1"/>
    <xf numFmtId="164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/>
    <xf numFmtId="164" fontId="9" fillId="0" borderId="3" xfId="2" applyNumberFormat="1" applyFont="1" applyBorder="1" applyAlignment="1">
      <alignment horizontal="center" vertical="center" wrapText="1"/>
    </xf>
    <xf numFmtId="3" fontId="6" fillId="7" borderId="25" xfId="0" applyNumberFormat="1" applyFont="1" applyFill="1" applyBorder="1" applyAlignment="1">
      <alignment horizontal="center" vertical="center"/>
    </xf>
    <xf numFmtId="14" fontId="10" fillId="0" borderId="3" xfId="1" applyNumberFormat="1" applyFont="1" applyFill="1" applyBorder="1" applyAlignment="1">
      <alignment horizontal="center" vertical="center"/>
    </xf>
    <xf numFmtId="14" fontId="10" fillId="0" borderId="3" xfId="1" applyNumberFormat="1" applyFont="1" applyBorder="1" applyAlignment="1">
      <alignment horizontal="center" vertical="center" wrapText="1"/>
    </xf>
    <xf numFmtId="14" fontId="10" fillId="0" borderId="3" xfId="1" applyNumberFormat="1" applyFont="1" applyBorder="1" applyAlignment="1">
      <alignment horizontal="center" vertical="center"/>
    </xf>
    <xf numFmtId="14" fontId="10" fillId="2" borderId="3" xfId="1" applyNumberFormat="1" applyFont="1" applyFill="1" applyBorder="1" applyAlignment="1">
      <alignment horizontal="center" vertical="center" wrapText="1"/>
    </xf>
    <xf numFmtId="14" fontId="10" fillId="2" borderId="3" xfId="1" applyNumberFormat="1" applyFont="1" applyFill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wrapText="1"/>
    </xf>
    <xf numFmtId="164" fontId="11" fillId="2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Border="1" applyAlignment="1">
      <alignment horizontal="center" wrapText="1"/>
    </xf>
    <xf numFmtId="164" fontId="10" fillId="6" borderId="3" xfId="1" applyNumberFormat="1" applyFont="1" applyFill="1" applyBorder="1" applyAlignment="1">
      <alignment horizontal="center" wrapText="1"/>
    </xf>
    <xf numFmtId="3" fontId="0" fillId="9" borderId="3" xfId="0" applyNumberFormat="1" applyFont="1" applyFill="1" applyBorder="1" applyAlignment="1">
      <alignment vertical="center"/>
    </xf>
    <xf numFmtId="164" fontId="10" fillId="2" borderId="3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10" fillId="6" borderId="3" xfId="1" applyNumberFormat="1" applyFont="1" applyFill="1" applyBorder="1" applyAlignment="1">
      <alignment horizontal="center" vertical="center" wrapText="1"/>
    </xf>
    <xf numFmtId="164" fontId="11" fillId="0" borderId="24" xfId="1" applyNumberFormat="1" applyFont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vertical="center"/>
    </xf>
    <xf numFmtId="164" fontId="11" fillId="0" borderId="24" xfId="1" applyNumberFormat="1" applyFont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 vertical="center" wrapText="1"/>
    </xf>
    <xf numFmtId="164" fontId="11" fillId="6" borderId="3" xfId="1" applyNumberFormat="1" applyFont="1" applyFill="1" applyBorder="1" applyAlignment="1">
      <alignment horizontal="center" vertical="center" wrapText="1"/>
    </xf>
    <xf numFmtId="164" fontId="10" fillId="2" borderId="9" xfId="1" applyNumberFormat="1" applyFont="1" applyFill="1" applyBorder="1" applyAlignment="1">
      <alignment wrapText="1"/>
    </xf>
    <xf numFmtId="164" fontId="11" fillId="2" borderId="9" xfId="1" applyNumberFormat="1" applyFont="1" applyFill="1" applyBorder="1" applyAlignment="1">
      <alignment wrapText="1"/>
    </xf>
    <xf numFmtId="164" fontId="10" fillId="0" borderId="3" xfId="0" applyNumberFormat="1" applyFont="1" applyFill="1" applyBorder="1" applyAlignment="1">
      <alignment horizontal="left" wrapText="1"/>
    </xf>
    <xf numFmtId="164" fontId="10" fillId="0" borderId="3" xfId="0" applyNumberFormat="1" applyFont="1" applyFill="1" applyBorder="1" applyAlignment="1"/>
    <xf numFmtId="164" fontId="10" fillId="0" borderId="3" xfId="0" applyNumberFormat="1" applyFont="1" applyFill="1" applyBorder="1" applyAlignment="1">
      <alignment horizontal="left" vertical="center" wrapText="1"/>
    </xf>
    <xf numFmtId="164" fontId="11" fillId="0" borderId="24" xfId="1" applyNumberFormat="1" applyFont="1" applyFill="1" applyBorder="1"/>
    <xf numFmtId="3" fontId="6" fillId="8" borderId="24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vertical="center" wrapText="1"/>
    </xf>
    <xf numFmtId="164" fontId="10" fillId="0" borderId="3" xfId="1" applyNumberFormat="1" applyFont="1" applyBorder="1" applyAlignment="1">
      <alignment horizontal="left"/>
    </xf>
    <xf numFmtId="164" fontId="11" fillId="0" borderId="3" xfId="1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 wrapText="1"/>
    </xf>
    <xf numFmtId="14" fontId="8" fillId="0" borderId="3" xfId="0" applyNumberFormat="1" applyFont="1" applyBorder="1" applyAlignment="1">
      <alignment horizontal="center" vertical="center"/>
    </xf>
    <xf numFmtId="14" fontId="10" fillId="0" borderId="4" xfId="1" applyNumberFormat="1" applyFont="1" applyFill="1" applyBorder="1" applyAlignment="1">
      <alignment horizontal="center" vertical="center"/>
    </xf>
    <xf numFmtId="3" fontId="0" fillId="3" borderId="4" xfId="0" applyNumberFormat="1" applyFont="1" applyFill="1" applyBorder="1" applyAlignment="1">
      <alignment vertical="center"/>
    </xf>
    <xf numFmtId="164" fontId="11" fillId="0" borderId="4" xfId="1" applyNumberFormat="1" applyFont="1" applyFill="1" applyBorder="1"/>
    <xf numFmtId="164" fontId="10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right"/>
    </xf>
    <xf numFmtId="164" fontId="10" fillId="0" borderId="4" xfId="1" applyNumberFormat="1" applyFont="1" applyFill="1" applyBorder="1" applyAlignment="1">
      <alignment vertical="center"/>
    </xf>
    <xf numFmtId="164" fontId="8" fillId="0" borderId="4" xfId="0" applyNumberFormat="1" applyFont="1" applyBorder="1" applyAlignment="1">
      <alignment vertical="center" wrapText="1"/>
    </xf>
    <xf numFmtId="164" fontId="10" fillId="0" borderId="22" xfId="1" applyNumberFormat="1" applyFont="1" applyBorder="1" applyAlignment="1">
      <alignment horizontal="center"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164" fontId="11" fillId="0" borderId="5" xfId="1" applyNumberFormat="1" applyFont="1" applyFill="1" applyBorder="1" applyAlignment="1">
      <alignment horizontal="right"/>
    </xf>
    <xf numFmtId="164" fontId="10" fillId="0" borderId="5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64" fontId="11" fillId="0" borderId="5" xfId="1" applyNumberFormat="1" applyFont="1" applyFill="1" applyBorder="1"/>
    <xf numFmtId="164" fontId="11" fillId="0" borderId="5" xfId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vertical="center"/>
    </xf>
    <xf numFmtId="14" fontId="10" fillId="0" borderId="5" xfId="1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3" fontId="0" fillId="3" borderId="5" xfId="0" applyNumberFormat="1" applyFont="1" applyFill="1" applyBorder="1" applyAlignment="1">
      <alignment vertical="center"/>
    </xf>
    <xf numFmtId="3" fontId="0" fillId="4" borderId="5" xfId="0" applyNumberFormat="1" applyFont="1" applyFill="1" applyBorder="1" applyAlignment="1">
      <alignment vertical="center"/>
    </xf>
    <xf numFmtId="3" fontId="0" fillId="5" borderId="5" xfId="0" applyNumberFormat="1" applyFont="1" applyFill="1" applyBorder="1" applyAlignment="1">
      <alignment vertical="center"/>
    </xf>
    <xf numFmtId="164" fontId="10" fillId="0" borderId="3" xfId="1" applyNumberFormat="1" applyFont="1" applyBorder="1"/>
    <xf numFmtId="164" fontId="11" fillId="0" borderId="3" xfId="1" applyNumberFormat="1" applyFont="1" applyBorder="1" applyAlignment="1">
      <alignment horizontal="center" wrapText="1"/>
    </xf>
    <xf numFmtId="164" fontId="11" fillId="0" borderId="3" xfId="1" applyNumberFormat="1" applyFont="1" applyBorder="1" applyAlignment="1">
      <alignment horizontal="left"/>
    </xf>
    <xf numFmtId="164" fontId="8" fillId="0" borderId="3" xfId="0" applyNumberFormat="1" applyFont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vertical="center"/>
    </xf>
    <xf numFmtId="3" fontId="6" fillId="9" borderId="3" xfId="0" applyNumberFormat="1" applyFont="1" applyFill="1" applyBorder="1" applyAlignment="1">
      <alignment vertical="center"/>
    </xf>
    <xf numFmtId="3" fontId="6" fillId="7" borderId="3" xfId="0" applyNumberFormat="1" applyFont="1" applyFill="1" applyBorder="1" applyAlignment="1">
      <alignment vertical="center"/>
    </xf>
    <xf numFmtId="3" fontId="0" fillId="5" borderId="7" xfId="0" applyNumberFormat="1" applyFont="1" applyFill="1" applyBorder="1" applyAlignment="1">
      <alignment vertical="center"/>
    </xf>
    <xf numFmtId="3" fontId="6" fillId="7" borderId="9" xfId="0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wrapText="1"/>
    </xf>
    <xf numFmtId="3" fontId="6" fillId="9" borderId="24" xfId="0" applyNumberFormat="1" applyFont="1" applyFill="1" applyBorder="1" applyAlignment="1">
      <alignment horizontal="center" vertical="center"/>
    </xf>
    <xf numFmtId="3" fontId="0" fillId="8" borderId="4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164" fontId="10" fillId="0" borderId="5" xfId="1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4" fontId="8" fillId="8" borderId="4" xfId="0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horizontal="center" vertical="center"/>
    </xf>
    <xf numFmtId="164" fontId="10" fillId="0" borderId="5" xfId="1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vertical="center" wrapText="1"/>
    </xf>
    <xf numFmtId="164" fontId="8" fillId="0" borderId="3" xfId="2" applyNumberFormat="1" applyFont="1" applyBorder="1" applyAlignment="1">
      <alignment horizontal="center" vertical="center" wrapText="1"/>
    </xf>
    <xf numFmtId="164" fontId="10" fillId="0" borderId="22" xfId="1" applyNumberFormat="1" applyFont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left" vertical="center" wrapText="1"/>
    </xf>
    <xf numFmtId="164" fontId="10" fillId="2" borderId="3" xfId="1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164" fontId="11" fillId="0" borderId="24" xfId="1" applyNumberFormat="1" applyFont="1" applyBorder="1" applyAlignment="1">
      <alignment wrapText="1"/>
    </xf>
    <xf numFmtId="164" fontId="11" fillId="0" borderId="0" xfId="1" applyNumberFormat="1" applyFont="1" applyBorder="1" applyAlignment="1">
      <alignment wrapText="1"/>
    </xf>
    <xf numFmtId="164" fontId="8" fillId="0" borderId="0" xfId="2" applyNumberFormat="1" applyFont="1" applyAlignment="1">
      <alignment wrapText="1"/>
    </xf>
    <xf numFmtId="164" fontId="8" fillId="0" borderId="22" xfId="2" applyNumberFormat="1" applyFont="1" applyBorder="1" applyAlignment="1">
      <alignment horizontal="center" vertical="center" wrapText="1"/>
    </xf>
    <xf numFmtId="164" fontId="9" fillId="0" borderId="3" xfId="2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/>
    </xf>
    <xf numFmtId="164" fontId="9" fillId="0" borderId="3" xfId="2" applyNumberFormat="1" applyFont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wrapText="1"/>
    </xf>
    <xf numFmtId="164" fontId="11" fillId="0" borderId="3" xfId="1" applyNumberFormat="1" applyFont="1" applyBorder="1" applyAlignment="1">
      <alignment wrapText="1"/>
    </xf>
    <xf numFmtId="164" fontId="10" fillId="6" borderId="3" xfId="1" applyNumberFormat="1" applyFont="1" applyFill="1" applyBorder="1" applyAlignment="1">
      <alignment wrapText="1"/>
    </xf>
    <xf numFmtId="3" fontId="0" fillId="3" borderId="13" xfId="0" applyNumberFormat="1" applyFont="1" applyFill="1" applyBorder="1" applyAlignment="1">
      <alignment vertical="center"/>
    </xf>
    <xf numFmtId="3" fontId="0" fillId="9" borderId="13" xfId="0" applyNumberFormat="1" applyFont="1" applyFill="1" applyBorder="1" applyAlignment="1">
      <alignment vertical="center"/>
    </xf>
    <xf numFmtId="3" fontId="0" fillId="7" borderId="13" xfId="0" applyNumberFormat="1" applyFont="1" applyFill="1" applyBorder="1" applyAlignment="1">
      <alignment vertical="center"/>
    </xf>
    <xf numFmtId="3" fontId="0" fillId="7" borderId="11" xfId="0" applyNumberFormat="1" applyFont="1" applyFill="1" applyBorder="1" applyAlignment="1">
      <alignment vertical="center"/>
    </xf>
    <xf numFmtId="3" fontId="10" fillId="8" borderId="3" xfId="0" applyNumberFormat="1" applyFont="1" applyFill="1" applyBorder="1" applyAlignment="1">
      <alignment vertical="center"/>
    </xf>
    <xf numFmtId="14" fontId="10" fillId="0" borderId="3" xfId="1" applyNumberFormat="1" applyFont="1" applyFill="1" applyBorder="1" applyAlignment="1">
      <alignment horizontal="center" vertical="center" wrapText="1"/>
    </xf>
    <xf numFmtId="164" fontId="10" fillId="8" borderId="3" xfId="1" applyNumberFormat="1" applyFont="1" applyFill="1" applyBorder="1" applyAlignment="1">
      <alignment horizontal="left" vertical="center" wrapText="1"/>
    </xf>
    <xf numFmtId="164" fontId="10" fillId="9" borderId="3" xfId="1" applyNumberFormat="1" applyFont="1" applyFill="1" applyBorder="1" applyAlignment="1">
      <alignment horizontal="left" vertical="center" wrapText="1"/>
    </xf>
    <xf numFmtId="164" fontId="10" fillId="9" borderId="3" xfId="1" applyNumberFormat="1" applyFont="1" applyFill="1" applyBorder="1" applyAlignment="1">
      <alignment horizontal="right"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9" fillId="0" borderId="3" xfId="2" applyNumberFormat="1" applyFont="1" applyBorder="1" applyAlignment="1">
      <alignment horizontal="center" vertical="center" wrapText="1"/>
    </xf>
    <xf numFmtId="164" fontId="9" fillId="0" borderId="16" xfId="2" applyNumberFormat="1" applyFont="1" applyBorder="1" applyAlignment="1">
      <alignment horizontal="center" vertical="center" wrapText="1"/>
    </xf>
    <xf numFmtId="164" fontId="9" fillId="0" borderId="17" xfId="2" applyNumberFormat="1" applyFont="1" applyBorder="1" applyAlignment="1">
      <alignment horizontal="center" vertical="center" wrapText="1"/>
    </xf>
    <xf numFmtId="164" fontId="9" fillId="0" borderId="15" xfId="2" applyNumberFormat="1" applyFont="1" applyBorder="1" applyAlignment="1">
      <alignment horizontal="center" vertical="center" wrapText="1"/>
    </xf>
    <xf numFmtId="164" fontId="9" fillId="0" borderId="19" xfId="2" applyNumberFormat="1" applyFont="1" applyBorder="1" applyAlignment="1">
      <alignment horizontal="center" vertical="center" wrapText="1"/>
    </xf>
    <xf numFmtId="164" fontId="9" fillId="0" borderId="0" xfId="2" applyNumberFormat="1" applyFont="1" applyBorder="1" applyAlignment="1">
      <alignment horizontal="center" vertical="center" wrapText="1"/>
    </xf>
    <xf numFmtId="164" fontId="9" fillId="0" borderId="18" xfId="2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3" xfId="2" applyNumberFormat="1" applyFont="1" applyBorder="1" applyAlignment="1">
      <alignment horizontal="center" vertical="center" wrapText="1"/>
    </xf>
    <xf numFmtId="164" fontId="9" fillId="0" borderId="22" xfId="2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28" xfId="0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8" fillId="0" borderId="28" xfId="2" applyNumberFormat="1" applyFont="1" applyBorder="1" applyAlignment="1">
      <alignment horizontal="center"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 wrapText="1"/>
    </xf>
    <xf numFmtId="164" fontId="0" fillId="0" borderId="5" xfId="2" applyNumberFormat="1" applyFont="1" applyBorder="1" applyAlignment="1">
      <alignment horizontal="center" vertical="center" wrapText="1"/>
    </xf>
    <xf numFmtId="164" fontId="0" fillId="0" borderId="28" xfId="2" applyNumberFormat="1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wrapText="1"/>
    </xf>
    <xf numFmtId="164" fontId="0" fillId="0" borderId="3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9" fillId="0" borderId="9" xfId="2" applyNumberFormat="1" applyFont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164" fontId="0" fillId="0" borderId="8" xfId="0" applyNumberFormat="1" applyFont="1" applyBorder="1" applyAlignment="1">
      <alignment horizontal="left"/>
    </xf>
    <xf numFmtId="164" fontId="0" fillId="0" borderId="3" xfId="0" applyNumberFormat="1" applyFont="1" applyBorder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164" fontId="9" fillId="0" borderId="20" xfId="2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left"/>
    </xf>
    <xf numFmtId="164" fontId="0" fillId="0" borderId="2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10" fillId="9" borderId="3" xfId="1" applyNumberFormat="1" applyFont="1" applyFill="1" applyBorder="1" applyAlignment="1">
      <alignment horizontal="center" vertical="center" wrapText="1"/>
    </xf>
    <xf numFmtId="164" fontId="10" fillId="8" borderId="3" xfId="1" applyNumberFormat="1" applyFont="1" applyFill="1" applyBorder="1" applyAlignment="1">
      <alignment horizontal="center" vertical="center" wrapText="1"/>
    </xf>
  </cellXfs>
  <cellStyles count="3">
    <cellStyle name="Normál" xfId="0" builtinId="0"/>
    <cellStyle name="Normál 2" xfId="1" xr:uid="{00000000-0005-0000-0000-000001000000}"/>
    <cellStyle name="Normá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16"/>
  <sheetViews>
    <sheetView topLeftCell="A117" zoomScale="59" zoomScaleNormal="59" workbookViewId="0">
      <selection activeCell="A151" sqref="A151:A189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0.85546875" style="96" customWidth="1"/>
    <col min="5" max="5" width="36" style="27" customWidth="1"/>
    <col min="6" max="6" width="34.7109375" style="27" customWidth="1"/>
    <col min="7" max="7" width="30.85546875" style="27" customWidth="1"/>
    <col min="8" max="9" width="17.28515625" style="27" customWidth="1"/>
    <col min="10" max="10" width="14" style="27" customWidth="1"/>
    <col min="11" max="11" width="12.7109375" style="27" bestFit="1" customWidth="1"/>
    <col min="12" max="13" width="14" style="27" customWidth="1"/>
    <col min="14" max="14" width="22.5703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46" t="s">
        <v>219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8"/>
    </row>
    <row r="2" spans="1:29" x14ac:dyDescent="0.25">
      <c r="A2" s="249" t="s">
        <v>46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1"/>
    </row>
    <row r="3" spans="1:29" x14ac:dyDescent="0.25">
      <c r="A3" s="241" t="s">
        <v>30</v>
      </c>
      <c r="B3" s="242"/>
      <c r="C3" s="242"/>
      <c r="D3" s="242"/>
      <c r="E3" s="242"/>
      <c r="F3" s="242"/>
      <c r="G3" s="242"/>
      <c r="H3" s="242"/>
      <c r="I3" s="242"/>
      <c r="J3" s="242"/>
      <c r="K3" s="236" t="s">
        <v>62</v>
      </c>
      <c r="L3" s="236"/>
      <c r="M3" s="236"/>
      <c r="N3" s="236"/>
      <c r="O3" s="236"/>
      <c r="P3" s="236"/>
      <c r="Q3" s="236"/>
      <c r="R3" s="236" t="s">
        <v>190</v>
      </c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7"/>
    </row>
    <row r="4" spans="1:29" x14ac:dyDescent="0.25">
      <c r="A4" s="241" t="s">
        <v>31</v>
      </c>
      <c r="B4" s="242"/>
      <c r="C4" s="242"/>
      <c r="D4" s="242"/>
      <c r="E4" s="242"/>
      <c r="F4" s="242"/>
      <c r="G4" s="242"/>
      <c r="H4" s="242"/>
      <c r="I4" s="242"/>
      <c r="J4" s="242"/>
      <c r="K4" s="235" t="s">
        <v>47</v>
      </c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7"/>
    </row>
    <row r="5" spans="1:29" x14ac:dyDescent="0.25">
      <c r="A5" s="241" t="s">
        <v>45</v>
      </c>
      <c r="B5" s="242"/>
      <c r="C5" s="242"/>
      <c r="D5" s="242"/>
      <c r="E5" s="242"/>
      <c r="F5" s="242"/>
      <c r="G5" s="242"/>
      <c r="H5" s="242"/>
      <c r="I5" s="242"/>
      <c r="J5" s="242"/>
      <c r="K5" s="236" t="s">
        <v>48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7"/>
    </row>
    <row r="6" spans="1:29" x14ac:dyDescent="0.25">
      <c r="A6" s="241" t="s">
        <v>32</v>
      </c>
      <c r="B6" s="242"/>
      <c r="C6" s="242"/>
      <c r="D6" s="242"/>
      <c r="E6" s="242"/>
      <c r="F6" s="242"/>
      <c r="G6" s="242"/>
      <c r="H6" s="242"/>
      <c r="I6" s="242"/>
      <c r="J6" s="242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</row>
    <row r="7" spans="1:29" x14ac:dyDescent="0.25">
      <c r="A7" s="241" t="s">
        <v>33</v>
      </c>
      <c r="B7" s="242"/>
      <c r="C7" s="242"/>
      <c r="D7" s="242"/>
      <c r="E7" s="242"/>
      <c r="F7" s="242"/>
      <c r="G7" s="242"/>
      <c r="H7" s="242"/>
      <c r="I7" s="242"/>
      <c r="J7" s="242"/>
      <c r="K7" s="236" t="s">
        <v>158</v>
      </c>
      <c r="L7" s="236"/>
      <c r="M7" s="236"/>
      <c r="N7" s="236"/>
      <c r="O7" s="236"/>
      <c r="P7" s="236"/>
      <c r="Q7" s="236"/>
      <c r="R7" s="236" t="s">
        <v>61</v>
      </c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7"/>
    </row>
    <row r="8" spans="1:29" x14ac:dyDescent="0.25">
      <c r="A8" s="241" t="s">
        <v>6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52"/>
    </row>
    <row r="9" spans="1:29" s="28" customFormat="1" ht="30" customHeight="1" x14ac:dyDescent="0.25">
      <c r="A9" s="213" t="s">
        <v>34</v>
      </c>
      <c r="B9" s="211" t="s">
        <v>51</v>
      </c>
      <c r="C9" s="212"/>
      <c r="D9" s="213"/>
      <c r="E9" s="217" t="s">
        <v>52</v>
      </c>
      <c r="F9" s="218"/>
      <c r="G9" s="219"/>
      <c r="H9" s="220" t="s">
        <v>35</v>
      </c>
      <c r="I9" s="220" t="s">
        <v>36</v>
      </c>
      <c r="J9" s="98" t="s">
        <v>37</v>
      </c>
      <c r="K9" s="220" t="s">
        <v>220</v>
      </c>
      <c r="L9" s="220" t="s">
        <v>38</v>
      </c>
      <c r="M9" s="220"/>
      <c r="N9" s="98" t="s">
        <v>39</v>
      </c>
      <c r="O9" s="220" t="s">
        <v>40</v>
      </c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38"/>
    </row>
    <row r="10" spans="1:29" s="28" customFormat="1" ht="30" customHeight="1" x14ac:dyDescent="0.25">
      <c r="A10" s="216"/>
      <c r="B10" s="214"/>
      <c r="C10" s="215"/>
      <c r="D10" s="216"/>
      <c r="E10" s="217" t="s">
        <v>53</v>
      </c>
      <c r="F10" s="217" t="s">
        <v>54</v>
      </c>
      <c r="G10" s="222" t="s">
        <v>55</v>
      </c>
      <c r="H10" s="220"/>
      <c r="I10" s="220"/>
      <c r="J10" s="224" t="s">
        <v>41</v>
      </c>
      <c r="K10" s="220"/>
      <c r="L10" s="226" t="s">
        <v>42</v>
      </c>
      <c r="M10" s="226" t="s">
        <v>43</v>
      </c>
      <c r="N10" s="229" t="s">
        <v>44</v>
      </c>
      <c r="O10" s="243">
        <v>1</v>
      </c>
      <c r="P10" s="233">
        <v>2</v>
      </c>
      <c r="Q10" s="233">
        <v>3</v>
      </c>
      <c r="R10" s="233">
        <v>4</v>
      </c>
      <c r="S10" s="233">
        <v>5</v>
      </c>
      <c r="T10" s="231">
        <v>6</v>
      </c>
      <c r="U10" s="231">
        <v>7</v>
      </c>
      <c r="V10" s="231">
        <v>8</v>
      </c>
      <c r="W10" s="231">
        <v>9</v>
      </c>
      <c r="X10" s="231">
        <v>10</v>
      </c>
      <c r="Y10" s="231">
        <v>11</v>
      </c>
      <c r="Z10" s="231">
        <v>12</v>
      </c>
      <c r="AA10" s="231">
        <v>13</v>
      </c>
      <c r="AB10" s="231">
        <v>14</v>
      </c>
      <c r="AC10" s="239">
        <v>15</v>
      </c>
    </row>
    <row r="11" spans="1:29" s="28" customFormat="1" ht="15.75" customHeight="1" thickBot="1" x14ac:dyDescent="0.3">
      <c r="A11" s="245"/>
      <c r="B11" s="145" t="s">
        <v>12</v>
      </c>
      <c r="C11" s="145" t="s">
        <v>20</v>
      </c>
      <c r="D11" s="186" t="s">
        <v>13</v>
      </c>
      <c r="E11" s="228"/>
      <c r="F11" s="228"/>
      <c r="G11" s="223"/>
      <c r="H11" s="221"/>
      <c r="I11" s="221"/>
      <c r="J11" s="225"/>
      <c r="K11" s="221"/>
      <c r="L11" s="227"/>
      <c r="M11" s="227"/>
      <c r="N11" s="230"/>
      <c r="O11" s="244"/>
      <c r="P11" s="234"/>
      <c r="Q11" s="234"/>
      <c r="R11" s="234"/>
      <c r="S11" s="234"/>
      <c r="T11" s="232"/>
      <c r="U11" s="232"/>
      <c r="V11" s="232"/>
      <c r="W11" s="232"/>
      <c r="X11" s="232"/>
      <c r="Y11" s="232"/>
      <c r="Z11" s="232"/>
      <c r="AA11" s="232"/>
      <c r="AB11" s="232"/>
      <c r="AC11" s="240"/>
    </row>
    <row r="12" spans="1:29" ht="75" x14ac:dyDescent="0.25">
      <c r="A12" s="182">
        <v>1</v>
      </c>
      <c r="B12" s="142"/>
      <c r="C12" s="143" t="s">
        <v>67</v>
      </c>
      <c r="D12" s="144" t="s">
        <v>159</v>
      </c>
      <c r="E12" s="66" t="s">
        <v>168</v>
      </c>
      <c r="F12" s="66" t="s">
        <v>122</v>
      </c>
      <c r="G12" s="66" t="s">
        <v>123</v>
      </c>
      <c r="H12" s="139"/>
      <c r="I12" s="141" t="s">
        <v>67</v>
      </c>
      <c r="J12" s="140">
        <f t="shared" ref="J12" si="0">SUM(O12:AC12)</f>
        <v>1347.7499999999998</v>
      </c>
      <c r="K12" s="169"/>
      <c r="L12" s="137">
        <v>44562</v>
      </c>
      <c r="M12" s="137">
        <v>50040</v>
      </c>
      <c r="N12" s="57"/>
      <c r="O12" s="200">
        <f>$C$194*0.15</f>
        <v>89.85</v>
      </c>
      <c r="P12" s="201">
        <f t="shared" ref="P12:AC12" si="1">$C$194*0.15</f>
        <v>89.85</v>
      </c>
      <c r="Q12" s="201">
        <f t="shared" si="1"/>
        <v>89.85</v>
      </c>
      <c r="R12" s="201">
        <f t="shared" si="1"/>
        <v>89.85</v>
      </c>
      <c r="S12" s="201">
        <f t="shared" si="1"/>
        <v>89.85</v>
      </c>
      <c r="T12" s="202">
        <f t="shared" si="1"/>
        <v>89.85</v>
      </c>
      <c r="U12" s="202">
        <f t="shared" si="1"/>
        <v>89.85</v>
      </c>
      <c r="V12" s="202">
        <f t="shared" si="1"/>
        <v>89.85</v>
      </c>
      <c r="W12" s="202">
        <f t="shared" si="1"/>
        <v>89.85</v>
      </c>
      <c r="X12" s="202">
        <f t="shared" si="1"/>
        <v>89.85</v>
      </c>
      <c r="Y12" s="202">
        <f t="shared" si="1"/>
        <v>89.85</v>
      </c>
      <c r="Z12" s="202">
        <f t="shared" si="1"/>
        <v>89.85</v>
      </c>
      <c r="AA12" s="202">
        <f t="shared" si="1"/>
        <v>89.85</v>
      </c>
      <c r="AB12" s="202">
        <f t="shared" si="1"/>
        <v>89.85</v>
      </c>
      <c r="AC12" s="203">
        <f t="shared" si="1"/>
        <v>89.85</v>
      </c>
    </row>
    <row r="13" spans="1:29" x14ac:dyDescent="0.25">
      <c r="A13" s="116"/>
      <c r="B13" s="39" t="s">
        <v>4</v>
      </c>
      <c r="C13" s="40"/>
      <c r="D13" s="187"/>
      <c r="E13" s="40"/>
      <c r="F13" s="40"/>
      <c r="G13" s="40"/>
      <c r="H13" s="41"/>
      <c r="I13" s="123"/>
      <c r="J13" s="106"/>
      <c r="K13" s="77"/>
      <c r="L13" s="103"/>
      <c r="M13" s="104"/>
      <c r="N13" s="77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5"/>
      <c r="B14" s="47" t="s">
        <v>1</v>
      </c>
      <c r="C14" s="77"/>
      <c r="D14" s="188"/>
      <c r="E14" s="77"/>
      <c r="F14" s="77"/>
      <c r="G14" s="77"/>
      <c r="H14" s="41"/>
      <c r="I14" s="106"/>
      <c r="J14" s="106"/>
      <c r="K14" s="121"/>
      <c r="L14" s="103"/>
      <c r="M14" s="104"/>
      <c r="N14" s="121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>
        <v>20</v>
      </c>
      <c r="B15" s="30"/>
      <c r="C15" s="132" t="s">
        <v>208</v>
      </c>
      <c r="D15" s="132" t="s">
        <v>210</v>
      </c>
      <c r="E15" s="33" t="s">
        <v>209</v>
      </c>
      <c r="F15" s="33" t="s">
        <v>130</v>
      </c>
      <c r="G15" s="33" t="s">
        <v>131</v>
      </c>
      <c r="H15" s="34"/>
      <c r="I15" s="108" t="s">
        <v>195</v>
      </c>
      <c r="J15" s="110">
        <f t="shared" ref="J15" si="2">SUM(O15:AC15)</f>
        <v>128</v>
      </c>
      <c r="K15" s="34"/>
      <c r="L15" s="101">
        <v>44927</v>
      </c>
      <c r="M15" s="102">
        <v>45291</v>
      </c>
      <c r="N15" s="54" t="s">
        <v>74</v>
      </c>
      <c r="O15" s="21"/>
      <c r="P15" s="2">
        <v>128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21</v>
      </c>
      <c r="B16" s="30"/>
      <c r="C16" s="50" t="s">
        <v>68</v>
      </c>
      <c r="D16" s="176" t="s">
        <v>192</v>
      </c>
      <c r="E16" s="32" t="s">
        <v>165</v>
      </c>
      <c r="F16" s="51" t="s">
        <v>164</v>
      </c>
      <c r="G16" s="51" t="s">
        <v>166</v>
      </c>
      <c r="H16" s="52"/>
      <c r="I16" s="107" t="s">
        <v>195</v>
      </c>
      <c r="J16" s="110">
        <f>SUM(O16:AC16)</f>
        <v>135</v>
      </c>
      <c r="K16" s="53"/>
      <c r="L16" s="101">
        <v>44927</v>
      </c>
      <c r="M16" s="102">
        <v>45291</v>
      </c>
      <c r="N16" s="54" t="s">
        <v>74</v>
      </c>
      <c r="O16" s="21"/>
      <c r="P16" s="2">
        <v>135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22</v>
      </c>
      <c r="B17" s="30"/>
      <c r="C17" s="50" t="s">
        <v>67</v>
      </c>
      <c r="D17" s="176" t="s">
        <v>193</v>
      </c>
      <c r="E17" s="32" t="s">
        <v>165</v>
      </c>
      <c r="F17" s="51" t="s">
        <v>164</v>
      </c>
      <c r="G17" s="51" t="s">
        <v>166</v>
      </c>
      <c r="H17" s="52"/>
      <c r="I17" s="107" t="s">
        <v>195</v>
      </c>
      <c r="J17" s="110">
        <f>SUM(O17:AC17)</f>
        <v>51</v>
      </c>
      <c r="K17" s="53"/>
      <c r="L17" s="101">
        <v>44927</v>
      </c>
      <c r="M17" s="102">
        <v>45291</v>
      </c>
      <c r="N17" s="54" t="s">
        <v>74</v>
      </c>
      <c r="O17" s="21"/>
      <c r="P17" s="2">
        <v>51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23</v>
      </c>
      <c r="B18" s="30"/>
      <c r="C18" s="50" t="s">
        <v>69</v>
      </c>
      <c r="D18" s="189" t="s">
        <v>199</v>
      </c>
      <c r="E18" s="32" t="s">
        <v>165</v>
      </c>
      <c r="F18" s="51" t="s">
        <v>164</v>
      </c>
      <c r="G18" s="51" t="s">
        <v>166</v>
      </c>
      <c r="H18" s="52"/>
      <c r="I18" s="107" t="s">
        <v>195</v>
      </c>
      <c r="J18" s="110">
        <f>SUM(O18:AC18)</f>
        <v>41</v>
      </c>
      <c r="K18" s="53"/>
      <c r="L18" s="101">
        <v>44927</v>
      </c>
      <c r="M18" s="102">
        <v>45291</v>
      </c>
      <c r="N18" s="54" t="s">
        <v>74</v>
      </c>
      <c r="O18" s="21"/>
      <c r="P18" s="2">
        <v>41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5"/>
      <c r="B19" s="48" t="s">
        <v>14</v>
      </c>
      <c r="C19" s="77"/>
      <c r="D19" s="188"/>
      <c r="E19" s="77"/>
      <c r="F19" s="77"/>
      <c r="G19" s="77"/>
      <c r="H19" s="48"/>
      <c r="I19" s="106"/>
      <c r="J19" s="119"/>
      <c r="K19" s="121"/>
      <c r="L19" s="104"/>
      <c r="M19" s="104"/>
      <c r="N19" s="121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5"/>
      <c r="B20" s="47" t="s">
        <v>1</v>
      </c>
      <c r="C20" s="77"/>
      <c r="D20" s="188"/>
      <c r="E20" s="77"/>
      <c r="F20" s="77"/>
      <c r="G20" s="77"/>
      <c r="H20" s="48"/>
      <c r="I20" s="106"/>
      <c r="J20" s="119"/>
      <c r="K20" s="121"/>
      <c r="L20" s="104"/>
      <c r="M20" s="104"/>
      <c r="N20" s="121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117"/>
      <c r="B21" s="30"/>
      <c r="C21" s="31"/>
      <c r="D21" s="32"/>
      <c r="E21" s="50"/>
      <c r="F21" s="129"/>
      <c r="G21" s="64"/>
      <c r="H21" s="34"/>
      <c r="I21" s="108"/>
      <c r="J21" s="110"/>
      <c r="K21" s="35"/>
      <c r="L21" s="100"/>
      <c r="M21" s="100"/>
      <c r="N21" s="57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105"/>
      <c r="B22" s="48" t="s">
        <v>5</v>
      </c>
      <c r="C22" s="77"/>
      <c r="D22" s="188"/>
      <c r="E22" s="77"/>
      <c r="F22" s="77"/>
      <c r="G22" s="77"/>
      <c r="H22" s="48"/>
      <c r="I22" s="106"/>
      <c r="J22" s="119"/>
      <c r="K22" s="121"/>
      <c r="L22" s="104"/>
      <c r="M22" s="104"/>
      <c r="N22" s="121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5"/>
      <c r="B23" s="47" t="s">
        <v>1</v>
      </c>
      <c r="C23" s="77"/>
      <c r="D23" s="188"/>
      <c r="E23" s="77"/>
      <c r="F23" s="77"/>
      <c r="G23" s="77"/>
      <c r="H23" s="48"/>
      <c r="I23" s="106"/>
      <c r="J23" s="119"/>
      <c r="K23" s="121"/>
      <c r="L23" s="104"/>
      <c r="M23" s="104"/>
      <c r="N23" s="121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75" x14ac:dyDescent="0.25">
      <c r="A24" s="29">
        <v>35</v>
      </c>
      <c r="B24" s="30"/>
      <c r="C24" s="132" t="s">
        <v>211</v>
      </c>
      <c r="D24" s="132" t="s">
        <v>212</v>
      </c>
      <c r="E24" s="33" t="s">
        <v>156</v>
      </c>
      <c r="F24" s="33" t="s">
        <v>130</v>
      </c>
      <c r="G24" s="33" t="s">
        <v>131</v>
      </c>
      <c r="H24" s="34"/>
      <c r="I24" s="108" t="s">
        <v>195</v>
      </c>
      <c r="J24" s="110">
        <f t="shared" ref="J24:J28" si="3">SUM(O24:AC24)</f>
        <v>320</v>
      </c>
      <c r="K24" s="34"/>
      <c r="L24" s="100">
        <v>44927</v>
      </c>
      <c r="M24" s="100">
        <v>45291</v>
      </c>
      <c r="N24" s="57" t="s">
        <v>74</v>
      </c>
      <c r="O24" s="21"/>
      <c r="P24" s="2">
        <v>320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82">
        <v>36</v>
      </c>
      <c r="B25" s="30"/>
      <c r="C25" s="132" t="s">
        <v>227</v>
      </c>
      <c r="D25" s="132" t="s">
        <v>212</v>
      </c>
      <c r="E25" s="33" t="s">
        <v>156</v>
      </c>
      <c r="F25" s="33" t="s">
        <v>130</v>
      </c>
      <c r="G25" s="33" t="s">
        <v>131</v>
      </c>
      <c r="H25" s="34"/>
      <c r="I25" s="108" t="s">
        <v>195</v>
      </c>
      <c r="J25" s="110">
        <f t="shared" ref="J25" si="4">SUM(O25:AC25)</f>
        <v>320</v>
      </c>
      <c r="K25" s="34"/>
      <c r="L25" s="100">
        <v>44927</v>
      </c>
      <c r="M25" s="100">
        <v>45291</v>
      </c>
      <c r="N25" s="57" t="s">
        <v>74</v>
      </c>
      <c r="O25" s="21"/>
      <c r="P25" s="2">
        <v>320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37</v>
      </c>
      <c r="B26" s="30"/>
      <c r="C26" s="64" t="s">
        <v>104</v>
      </c>
      <c r="D26" s="132" t="s">
        <v>71</v>
      </c>
      <c r="E26" s="33" t="s">
        <v>156</v>
      </c>
      <c r="F26" s="33" t="s">
        <v>130</v>
      </c>
      <c r="G26" s="33" t="s">
        <v>131</v>
      </c>
      <c r="H26" s="34"/>
      <c r="I26" s="108" t="s">
        <v>195</v>
      </c>
      <c r="J26" s="110">
        <f t="shared" si="3"/>
        <v>149</v>
      </c>
      <c r="K26" s="34"/>
      <c r="L26" s="100">
        <v>44927</v>
      </c>
      <c r="M26" s="100">
        <v>45291</v>
      </c>
      <c r="N26" s="57" t="s">
        <v>74</v>
      </c>
      <c r="O26" s="1"/>
      <c r="P26" s="2">
        <v>149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9">
        <v>87</v>
      </c>
      <c r="B27" s="30"/>
      <c r="C27" s="64" t="s">
        <v>104</v>
      </c>
      <c r="D27" s="132" t="s">
        <v>185</v>
      </c>
      <c r="E27" s="33" t="s">
        <v>126</v>
      </c>
      <c r="F27" s="33" t="s">
        <v>127</v>
      </c>
      <c r="G27" s="33" t="s">
        <v>128</v>
      </c>
      <c r="H27" s="34"/>
      <c r="I27" s="108" t="s">
        <v>195</v>
      </c>
      <c r="J27" s="110">
        <f t="shared" si="3"/>
        <v>53</v>
      </c>
      <c r="K27" s="34"/>
      <c r="L27" s="100">
        <v>45292</v>
      </c>
      <c r="M27" s="100">
        <v>45657</v>
      </c>
      <c r="N27" s="36" t="s">
        <v>74</v>
      </c>
      <c r="O27" s="1"/>
      <c r="P27" s="2"/>
      <c r="Q27" s="2">
        <v>53</v>
      </c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9">
        <v>126</v>
      </c>
      <c r="B28" s="30"/>
      <c r="C28" s="64" t="s">
        <v>96</v>
      </c>
      <c r="D28" s="132" t="s">
        <v>185</v>
      </c>
      <c r="E28" s="33" t="s">
        <v>126</v>
      </c>
      <c r="F28" s="33" t="s">
        <v>127</v>
      </c>
      <c r="G28" s="33" t="s">
        <v>128</v>
      </c>
      <c r="H28" s="34"/>
      <c r="I28" s="108" t="s">
        <v>195</v>
      </c>
      <c r="J28" s="110">
        <f t="shared" si="3"/>
        <v>53</v>
      </c>
      <c r="K28" s="34"/>
      <c r="L28" s="100">
        <v>46023</v>
      </c>
      <c r="M28" s="100">
        <v>46387</v>
      </c>
      <c r="N28" s="57" t="s">
        <v>74</v>
      </c>
      <c r="O28" s="1"/>
      <c r="P28" s="2"/>
      <c r="Q28" s="2"/>
      <c r="R28" s="2"/>
      <c r="S28" s="2">
        <v>53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38</v>
      </c>
      <c r="B29" s="30"/>
      <c r="C29" s="64" t="s">
        <v>67</v>
      </c>
      <c r="D29" s="132" t="s">
        <v>160</v>
      </c>
      <c r="E29" s="33" t="s">
        <v>156</v>
      </c>
      <c r="F29" s="33" t="s">
        <v>130</v>
      </c>
      <c r="G29" s="33" t="s">
        <v>129</v>
      </c>
      <c r="H29" s="34"/>
      <c r="I29" s="108" t="s">
        <v>195</v>
      </c>
      <c r="J29" s="110">
        <f>SUM(O29:AC29)</f>
        <v>124</v>
      </c>
      <c r="K29" s="35"/>
      <c r="L29" s="100">
        <v>44927</v>
      </c>
      <c r="M29" s="100">
        <v>46387</v>
      </c>
      <c r="N29" s="57" t="s">
        <v>74</v>
      </c>
      <c r="O29" s="1"/>
      <c r="P29" s="2">
        <v>31</v>
      </c>
      <c r="Q29" s="2">
        <v>31</v>
      </c>
      <c r="R29" s="2">
        <v>31</v>
      </c>
      <c r="S29" s="2">
        <v>31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39</v>
      </c>
      <c r="B30" s="30"/>
      <c r="C30" s="64" t="s">
        <v>67</v>
      </c>
      <c r="D30" s="132" t="s">
        <v>162</v>
      </c>
      <c r="E30" s="33" t="s">
        <v>156</v>
      </c>
      <c r="F30" s="33" t="s">
        <v>130</v>
      </c>
      <c r="G30" s="33" t="s">
        <v>129</v>
      </c>
      <c r="H30" s="34"/>
      <c r="I30" s="108" t="s">
        <v>195</v>
      </c>
      <c r="J30" s="110">
        <f>SUM(O30:AC30)</f>
        <v>124</v>
      </c>
      <c r="K30" s="35"/>
      <c r="L30" s="100">
        <v>44927</v>
      </c>
      <c r="M30" s="100">
        <v>46387</v>
      </c>
      <c r="N30" s="57" t="s">
        <v>74</v>
      </c>
      <c r="O30" s="1"/>
      <c r="P30" s="2">
        <v>31</v>
      </c>
      <c r="Q30" s="2">
        <v>31</v>
      </c>
      <c r="R30" s="2">
        <v>31</v>
      </c>
      <c r="S30" s="2">
        <v>31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149</v>
      </c>
      <c r="B31" s="30"/>
      <c r="C31" s="64" t="s">
        <v>67</v>
      </c>
      <c r="D31" s="132" t="s">
        <v>160</v>
      </c>
      <c r="E31" s="33" t="s">
        <v>156</v>
      </c>
      <c r="F31" s="33" t="s">
        <v>130</v>
      </c>
      <c r="G31" s="33" t="s">
        <v>129</v>
      </c>
      <c r="H31" s="34"/>
      <c r="I31" s="108" t="s">
        <v>195</v>
      </c>
      <c r="J31" s="110">
        <f t="shared" ref="J31" si="5">SUM(O31:AC31)</f>
        <v>270</v>
      </c>
      <c r="K31" s="35"/>
      <c r="L31" s="100">
        <v>46388</v>
      </c>
      <c r="M31" s="100">
        <v>50040</v>
      </c>
      <c r="N31" s="36" t="s">
        <v>50</v>
      </c>
      <c r="O31" s="1"/>
      <c r="P31" s="2"/>
      <c r="Q31" s="2"/>
      <c r="R31" s="2"/>
      <c r="S31" s="2"/>
      <c r="T31" s="3">
        <v>27</v>
      </c>
      <c r="U31" s="3">
        <v>27</v>
      </c>
      <c r="V31" s="3">
        <v>27</v>
      </c>
      <c r="W31" s="3">
        <v>27</v>
      </c>
      <c r="X31" s="3">
        <v>27</v>
      </c>
      <c r="Y31" s="3">
        <v>27</v>
      </c>
      <c r="Z31" s="3">
        <v>27</v>
      </c>
      <c r="AA31" s="3">
        <v>27</v>
      </c>
      <c r="AB31" s="3">
        <v>27</v>
      </c>
      <c r="AC31" s="4">
        <v>27</v>
      </c>
    </row>
    <row r="32" spans="1:29" ht="65.25" customHeight="1" x14ac:dyDescent="0.25">
      <c r="A32" s="29">
        <v>150</v>
      </c>
      <c r="B32" s="30"/>
      <c r="C32" s="64" t="s">
        <v>67</v>
      </c>
      <c r="D32" s="132" t="s">
        <v>162</v>
      </c>
      <c r="E32" s="33" t="s">
        <v>156</v>
      </c>
      <c r="F32" s="33" t="s">
        <v>130</v>
      </c>
      <c r="G32" s="33" t="s">
        <v>129</v>
      </c>
      <c r="H32" s="34"/>
      <c r="I32" s="108" t="s">
        <v>195</v>
      </c>
      <c r="J32" s="110">
        <f t="shared" ref="J32:J44" si="6">SUM(O32:AC32)</f>
        <v>270</v>
      </c>
      <c r="K32" s="35"/>
      <c r="L32" s="100">
        <v>46388</v>
      </c>
      <c r="M32" s="100">
        <v>50040</v>
      </c>
      <c r="N32" s="36" t="s">
        <v>50</v>
      </c>
      <c r="O32" s="1"/>
      <c r="P32" s="2"/>
      <c r="Q32" s="2"/>
      <c r="R32" s="2"/>
      <c r="S32" s="2"/>
      <c r="T32" s="3">
        <v>27</v>
      </c>
      <c r="U32" s="3">
        <v>27</v>
      </c>
      <c r="V32" s="3">
        <v>27</v>
      </c>
      <c r="W32" s="3">
        <v>27</v>
      </c>
      <c r="X32" s="3">
        <v>27</v>
      </c>
      <c r="Y32" s="3">
        <v>27</v>
      </c>
      <c r="Z32" s="3">
        <v>27</v>
      </c>
      <c r="AA32" s="3">
        <v>27</v>
      </c>
      <c r="AB32" s="3">
        <v>27</v>
      </c>
      <c r="AC32" s="4">
        <v>27</v>
      </c>
    </row>
    <row r="33" spans="1:29" ht="75" x14ac:dyDescent="0.25">
      <c r="A33" s="29">
        <v>40</v>
      </c>
      <c r="B33" s="30"/>
      <c r="C33" s="64" t="s">
        <v>68</v>
      </c>
      <c r="D33" s="132" t="s">
        <v>160</v>
      </c>
      <c r="E33" s="33" t="s">
        <v>156</v>
      </c>
      <c r="F33" s="33" t="s">
        <v>130</v>
      </c>
      <c r="G33" s="33" t="s">
        <v>129</v>
      </c>
      <c r="H33" s="34"/>
      <c r="I33" s="108" t="s">
        <v>195</v>
      </c>
      <c r="J33" s="110">
        <f t="shared" si="6"/>
        <v>116</v>
      </c>
      <c r="K33" s="35"/>
      <c r="L33" s="101">
        <v>44927</v>
      </c>
      <c r="M33" s="102">
        <v>46387</v>
      </c>
      <c r="N33" s="57" t="s">
        <v>74</v>
      </c>
      <c r="O33" s="1"/>
      <c r="P33" s="2">
        <v>29</v>
      </c>
      <c r="Q33" s="2">
        <v>29</v>
      </c>
      <c r="R33" s="2">
        <v>29</v>
      </c>
      <c r="S33" s="2">
        <v>29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41</v>
      </c>
      <c r="B34" s="30"/>
      <c r="C34" s="64" t="s">
        <v>68</v>
      </c>
      <c r="D34" s="132" t="s">
        <v>162</v>
      </c>
      <c r="E34" s="33" t="s">
        <v>156</v>
      </c>
      <c r="F34" s="33" t="s">
        <v>130</v>
      </c>
      <c r="G34" s="33" t="s">
        <v>129</v>
      </c>
      <c r="H34" s="34"/>
      <c r="I34" s="108" t="s">
        <v>195</v>
      </c>
      <c r="J34" s="110">
        <f>SUM(O34:AC34)</f>
        <v>116</v>
      </c>
      <c r="K34" s="35"/>
      <c r="L34" s="101">
        <v>44927</v>
      </c>
      <c r="M34" s="102">
        <v>46387</v>
      </c>
      <c r="N34" s="57" t="s">
        <v>74</v>
      </c>
      <c r="O34" s="1"/>
      <c r="P34" s="2">
        <v>29</v>
      </c>
      <c r="Q34" s="2">
        <v>29</v>
      </c>
      <c r="R34" s="2">
        <v>29</v>
      </c>
      <c r="S34" s="2">
        <v>29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151</v>
      </c>
      <c r="B35" s="30"/>
      <c r="C35" s="64" t="s">
        <v>68</v>
      </c>
      <c r="D35" s="132" t="s">
        <v>160</v>
      </c>
      <c r="E35" s="33" t="s">
        <v>156</v>
      </c>
      <c r="F35" s="33" t="s">
        <v>130</v>
      </c>
      <c r="G35" s="33" t="s">
        <v>129</v>
      </c>
      <c r="H35" s="34"/>
      <c r="I35" s="108" t="s">
        <v>195</v>
      </c>
      <c r="J35" s="110">
        <f t="shared" si="6"/>
        <v>610</v>
      </c>
      <c r="K35" s="35"/>
      <c r="L35" s="100">
        <v>46388</v>
      </c>
      <c r="M35" s="100">
        <v>50040</v>
      </c>
      <c r="N35" s="36" t="s">
        <v>50</v>
      </c>
      <c r="O35" s="1"/>
      <c r="P35" s="2"/>
      <c r="Q35" s="2"/>
      <c r="R35" s="2"/>
      <c r="S35" s="2"/>
      <c r="T35" s="3">
        <v>61</v>
      </c>
      <c r="U35" s="3">
        <v>61</v>
      </c>
      <c r="V35" s="3">
        <v>61</v>
      </c>
      <c r="W35" s="3">
        <v>61</v>
      </c>
      <c r="X35" s="3">
        <v>61</v>
      </c>
      <c r="Y35" s="3">
        <v>61</v>
      </c>
      <c r="Z35" s="3">
        <v>61</v>
      </c>
      <c r="AA35" s="3">
        <v>61</v>
      </c>
      <c r="AB35" s="3">
        <v>61</v>
      </c>
      <c r="AC35" s="4">
        <v>61</v>
      </c>
    </row>
    <row r="36" spans="1:29" ht="75" x14ac:dyDescent="0.25">
      <c r="A36" s="29">
        <v>152</v>
      </c>
      <c r="B36" s="30"/>
      <c r="C36" s="64" t="s">
        <v>68</v>
      </c>
      <c r="D36" s="132" t="s">
        <v>162</v>
      </c>
      <c r="E36" s="33" t="s">
        <v>156</v>
      </c>
      <c r="F36" s="33" t="s">
        <v>130</v>
      </c>
      <c r="G36" s="33" t="s">
        <v>129</v>
      </c>
      <c r="H36" s="34"/>
      <c r="I36" s="108" t="s">
        <v>195</v>
      </c>
      <c r="J36" s="110">
        <f t="shared" si="6"/>
        <v>610</v>
      </c>
      <c r="K36" s="35"/>
      <c r="L36" s="100">
        <v>46388</v>
      </c>
      <c r="M36" s="100">
        <v>50040</v>
      </c>
      <c r="N36" s="36" t="s">
        <v>50</v>
      </c>
      <c r="O36" s="1"/>
      <c r="P36" s="2"/>
      <c r="Q36" s="2"/>
      <c r="R36" s="2"/>
      <c r="S36" s="2"/>
      <c r="T36" s="3">
        <v>61</v>
      </c>
      <c r="U36" s="3">
        <v>61</v>
      </c>
      <c r="V36" s="3">
        <v>61</v>
      </c>
      <c r="W36" s="3">
        <v>61</v>
      </c>
      <c r="X36" s="3">
        <v>61</v>
      </c>
      <c r="Y36" s="3">
        <v>61</v>
      </c>
      <c r="Z36" s="3">
        <v>61</v>
      </c>
      <c r="AA36" s="3">
        <v>61</v>
      </c>
      <c r="AB36" s="3">
        <v>61</v>
      </c>
      <c r="AC36" s="4">
        <v>61</v>
      </c>
    </row>
    <row r="37" spans="1:29" ht="75" x14ac:dyDescent="0.25">
      <c r="A37" s="29">
        <v>42</v>
      </c>
      <c r="B37" s="30"/>
      <c r="C37" s="64" t="s">
        <v>69</v>
      </c>
      <c r="D37" s="132" t="s">
        <v>160</v>
      </c>
      <c r="E37" s="33" t="s">
        <v>156</v>
      </c>
      <c r="F37" s="33" t="s">
        <v>130</v>
      </c>
      <c r="G37" s="33" t="s">
        <v>129</v>
      </c>
      <c r="H37" s="34"/>
      <c r="I37" s="108" t="s">
        <v>195</v>
      </c>
      <c r="J37" s="110">
        <f t="shared" si="6"/>
        <v>248</v>
      </c>
      <c r="K37" s="35"/>
      <c r="L37" s="100">
        <v>44927</v>
      </c>
      <c r="M37" s="100">
        <v>46387</v>
      </c>
      <c r="N37" s="57" t="s">
        <v>74</v>
      </c>
      <c r="O37" s="1"/>
      <c r="P37" s="2">
        <v>62</v>
      </c>
      <c r="Q37" s="2">
        <v>62</v>
      </c>
      <c r="R37" s="2">
        <v>62</v>
      </c>
      <c r="S37" s="2">
        <v>62</v>
      </c>
      <c r="T37" s="3"/>
      <c r="U37" s="3"/>
      <c r="V37" s="3"/>
      <c r="W37" s="3"/>
      <c r="X37" s="3"/>
      <c r="Y37" s="3"/>
      <c r="Z37" s="3"/>
      <c r="AA37" s="3"/>
      <c r="AB37" s="3"/>
      <c r="AC37" s="23"/>
    </row>
    <row r="38" spans="1:29" ht="75" x14ac:dyDescent="0.25">
      <c r="A38" s="29">
        <v>43</v>
      </c>
      <c r="B38" s="30"/>
      <c r="C38" s="64" t="s">
        <v>69</v>
      </c>
      <c r="D38" s="132" t="s">
        <v>162</v>
      </c>
      <c r="E38" s="33" t="s">
        <v>156</v>
      </c>
      <c r="F38" s="33" t="s">
        <v>130</v>
      </c>
      <c r="G38" s="33" t="s">
        <v>129</v>
      </c>
      <c r="H38" s="34"/>
      <c r="I38" s="108" t="s">
        <v>195</v>
      </c>
      <c r="J38" s="110">
        <f>SUM(O38:AC38)</f>
        <v>248</v>
      </c>
      <c r="K38" s="35"/>
      <c r="L38" s="100">
        <v>44927</v>
      </c>
      <c r="M38" s="100">
        <v>46387</v>
      </c>
      <c r="N38" s="57" t="s">
        <v>74</v>
      </c>
      <c r="O38" s="1"/>
      <c r="P38" s="2">
        <v>62</v>
      </c>
      <c r="Q38" s="2">
        <v>62</v>
      </c>
      <c r="R38" s="2">
        <v>62</v>
      </c>
      <c r="S38" s="2">
        <v>62</v>
      </c>
      <c r="T38" s="3"/>
      <c r="U38" s="3"/>
      <c r="V38" s="3"/>
      <c r="W38" s="3"/>
      <c r="X38" s="3"/>
      <c r="Y38" s="3"/>
      <c r="Z38" s="3"/>
      <c r="AA38" s="3"/>
      <c r="AB38" s="3"/>
      <c r="AC38" s="23"/>
    </row>
    <row r="39" spans="1:29" ht="75" x14ac:dyDescent="0.25">
      <c r="A39" s="29">
        <v>153</v>
      </c>
      <c r="B39" s="30"/>
      <c r="C39" s="64" t="s">
        <v>69</v>
      </c>
      <c r="D39" s="132" t="s">
        <v>160</v>
      </c>
      <c r="E39" s="33" t="s">
        <v>156</v>
      </c>
      <c r="F39" s="33" t="s">
        <v>130</v>
      </c>
      <c r="G39" s="33" t="s">
        <v>129</v>
      </c>
      <c r="H39" s="34"/>
      <c r="I39" s="108" t="s">
        <v>195</v>
      </c>
      <c r="J39" s="110">
        <f t="shared" si="6"/>
        <v>530</v>
      </c>
      <c r="K39" s="35"/>
      <c r="L39" s="100">
        <v>46388</v>
      </c>
      <c r="M39" s="100">
        <v>50040</v>
      </c>
      <c r="N39" s="36" t="s">
        <v>50</v>
      </c>
      <c r="O39" s="1"/>
      <c r="P39" s="2"/>
      <c r="Q39" s="2"/>
      <c r="R39" s="2"/>
      <c r="S39" s="2"/>
      <c r="T39" s="3">
        <v>53</v>
      </c>
      <c r="U39" s="3">
        <v>53</v>
      </c>
      <c r="V39" s="3">
        <v>53</v>
      </c>
      <c r="W39" s="3">
        <v>53</v>
      </c>
      <c r="X39" s="3">
        <v>53</v>
      </c>
      <c r="Y39" s="3">
        <v>53</v>
      </c>
      <c r="Z39" s="3">
        <v>53</v>
      </c>
      <c r="AA39" s="3">
        <v>53</v>
      </c>
      <c r="AB39" s="3">
        <v>53</v>
      </c>
      <c r="AC39" s="4">
        <v>53</v>
      </c>
    </row>
    <row r="40" spans="1:29" ht="75" x14ac:dyDescent="0.25">
      <c r="A40" s="29">
        <v>154</v>
      </c>
      <c r="B40" s="30"/>
      <c r="C40" s="64" t="s">
        <v>69</v>
      </c>
      <c r="D40" s="132" t="s">
        <v>162</v>
      </c>
      <c r="E40" s="33" t="s">
        <v>156</v>
      </c>
      <c r="F40" s="33" t="s">
        <v>130</v>
      </c>
      <c r="G40" s="33" t="s">
        <v>129</v>
      </c>
      <c r="H40" s="34"/>
      <c r="I40" s="108" t="s">
        <v>195</v>
      </c>
      <c r="J40" s="110">
        <f t="shared" si="6"/>
        <v>530</v>
      </c>
      <c r="K40" s="35"/>
      <c r="L40" s="100">
        <v>46388</v>
      </c>
      <c r="M40" s="100">
        <v>50040</v>
      </c>
      <c r="N40" s="36" t="s">
        <v>50</v>
      </c>
      <c r="O40" s="1"/>
      <c r="P40" s="2"/>
      <c r="Q40" s="2"/>
      <c r="R40" s="2"/>
      <c r="S40" s="2"/>
      <c r="T40" s="3">
        <v>53</v>
      </c>
      <c r="U40" s="3">
        <v>53</v>
      </c>
      <c r="V40" s="3">
        <v>53</v>
      </c>
      <c r="W40" s="3">
        <v>53</v>
      </c>
      <c r="X40" s="3">
        <v>53</v>
      </c>
      <c r="Y40" s="3">
        <v>53</v>
      </c>
      <c r="Z40" s="3">
        <v>53</v>
      </c>
      <c r="AA40" s="3">
        <v>53</v>
      </c>
      <c r="AB40" s="3">
        <v>53</v>
      </c>
      <c r="AC40" s="4">
        <v>53</v>
      </c>
    </row>
    <row r="41" spans="1:29" ht="75" x14ac:dyDescent="0.25">
      <c r="A41" s="29">
        <v>44</v>
      </c>
      <c r="B41" s="30"/>
      <c r="C41" s="64" t="s">
        <v>66</v>
      </c>
      <c r="D41" s="132" t="s">
        <v>160</v>
      </c>
      <c r="E41" s="33" t="s">
        <v>156</v>
      </c>
      <c r="F41" s="33" t="s">
        <v>130</v>
      </c>
      <c r="G41" s="33" t="s">
        <v>129</v>
      </c>
      <c r="H41" s="34"/>
      <c r="I41" s="108" t="s">
        <v>195</v>
      </c>
      <c r="J41" s="110">
        <f t="shared" si="6"/>
        <v>560</v>
      </c>
      <c r="K41" s="35"/>
      <c r="L41" s="100">
        <v>44927</v>
      </c>
      <c r="M41" s="100">
        <v>46387</v>
      </c>
      <c r="N41" s="57" t="s">
        <v>74</v>
      </c>
      <c r="O41" s="1"/>
      <c r="P41" s="2">
        <v>140</v>
      </c>
      <c r="Q41" s="2">
        <v>140</v>
      </c>
      <c r="R41" s="2">
        <v>140</v>
      </c>
      <c r="S41" s="2">
        <v>140</v>
      </c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75" x14ac:dyDescent="0.25">
      <c r="A42" s="29">
        <v>45</v>
      </c>
      <c r="B42" s="30"/>
      <c r="C42" s="64" t="s">
        <v>66</v>
      </c>
      <c r="D42" s="132" t="s">
        <v>162</v>
      </c>
      <c r="E42" s="33" t="s">
        <v>156</v>
      </c>
      <c r="F42" s="33" t="s">
        <v>130</v>
      </c>
      <c r="G42" s="33" t="s">
        <v>129</v>
      </c>
      <c r="H42" s="34"/>
      <c r="I42" s="108" t="s">
        <v>195</v>
      </c>
      <c r="J42" s="110">
        <f t="shared" si="6"/>
        <v>560</v>
      </c>
      <c r="K42" s="35"/>
      <c r="L42" s="100">
        <v>44927</v>
      </c>
      <c r="M42" s="100">
        <v>46387</v>
      </c>
      <c r="N42" s="57" t="s">
        <v>74</v>
      </c>
      <c r="O42" s="1"/>
      <c r="P42" s="2">
        <v>140</v>
      </c>
      <c r="Q42" s="2">
        <v>140</v>
      </c>
      <c r="R42" s="2">
        <v>140</v>
      </c>
      <c r="S42" s="2">
        <v>140</v>
      </c>
      <c r="T42" s="3"/>
      <c r="U42" s="3"/>
      <c r="V42" s="3"/>
      <c r="W42" s="3"/>
      <c r="X42" s="3"/>
      <c r="Y42" s="3"/>
      <c r="Z42" s="3"/>
      <c r="AA42" s="3"/>
      <c r="AB42" s="3"/>
      <c r="AC42" s="4"/>
    </row>
    <row r="43" spans="1:29" ht="75" x14ac:dyDescent="0.25">
      <c r="A43" s="29">
        <v>155</v>
      </c>
      <c r="B43" s="30"/>
      <c r="C43" s="64" t="s">
        <v>66</v>
      </c>
      <c r="D43" s="132" t="s">
        <v>160</v>
      </c>
      <c r="E43" s="33" t="s">
        <v>156</v>
      </c>
      <c r="F43" s="33" t="s">
        <v>130</v>
      </c>
      <c r="G43" s="33" t="s">
        <v>129</v>
      </c>
      <c r="H43" s="34"/>
      <c r="I43" s="108" t="s">
        <v>195</v>
      </c>
      <c r="J43" s="110">
        <f>SUM(O43:AC43)</f>
        <v>1530</v>
      </c>
      <c r="K43" s="35"/>
      <c r="L43" s="100">
        <v>46388</v>
      </c>
      <c r="M43" s="100">
        <v>50040</v>
      </c>
      <c r="N43" s="36" t="s">
        <v>50</v>
      </c>
      <c r="O43" s="1"/>
      <c r="P43" s="2"/>
      <c r="Q43" s="2"/>
      <c r="R43" s="2"/>
      <c r="S43" s="2"/>
      <c r="T43" s="3">
        <v>153</v>
      </c>
      <c r="U43" s="3">
        <v>153</v>
      </c>
      <c r="V43" s="3">
        <v>153</v>
      </c>
      <c r="W43" s="3">
        <v>153</v>
      </c>
      <c r="X43" s="3">
        <v>153</v>
      </c>
      <c r="Y43" s="3">
        <v>153</v>
      </c>
      <c r="Z43" s="3">
        <v>153</v>
      </c>
      <c r="AA43" s="3">
        <v>153</v>
      </c>
      <c r="AB43" s="3">
        <v>153</v>
      </c>
      <c r="AC43" s="4">
        <v>153</v>
      </c>
    </row>
    <row r="44" spans="1:29" ht="75" x14ac:dyDescent="0.25">
      <c r="A44" s="29">
        <v>156</v>
      </c>
      <c r="B44" s="30"/>
      <c r="C44" s="64" t="s">
        <v>66</v>
      </c>
      <c r="D44" s="132" t="s">
        <v>162</v>
      </c>
      <c r="E44" s="33" t="s">
        <v>156</v>
      </c>
      <c r="F44" s="33" t="s">
        <v>130</v>
      </c>
      <c r="G44" s="33" t="s">
        <v>129</v>
      </c>
      <c r="H44" s="34"/>
      <c r="I44" s="108" t="s">
        <v>195</v>
      </c>
      <c r="J44" s="110">
        <f t="shared" si="6"/>
        <v>1530</v>
      </c>
      <c r="K44" s="35"/>
      <c r="L44" s="100">
        <v>46388</v>
      </c>
      <c r="M44" s="100">
        <v>50040</v>
      </c>
      <c r="N44" s="36" t="s">
        <v>50</v>
      </c>
      <c r="O44" s="1"/>
      <c r="P44" s="2"/>
      <c r="Q44" s="2"/>
      <c r="R44" s="2"/>
      <c r="S44" s="2"/>
      <c r="T44" s="3">
        <v>153</v>
      </c>
      <c r="U44" s="3">
        <v>153</v>
      </c>
      <c r="V44" s="3">
        <v>153</v>
      </c>
      <c r="W44" s="3">
        <v>153</v>
      </c>
      <c r="X44" s="3">
        <v>153</v>
      </c>
      <c r="Y44" s="3">
        <v>153</v>
      </c>
      <c r="Z44" s="3">
        <v>153</v>
      </c>
      <c r="AA44" s="3">
        <v>153</v>
      </c>
      <c r="AB44" s="3">
        <v>153</v>
      </c>
      <c r="AC44" s="4">
        <v>153</v>
      </c>
    </row>
    <row r="45" spans="1:29" ht="75" x14ac:dyDescent="0.25">
      <c r="A45" s="29">
        <v>46</v>
      </c>
      <c r="B45" s="30"/>
      <c r="C45" s="64" t="s">
        <v>70</v>
      </c>
      <c r="D45" s="132" t="s">
        <v>160</v>
      </c>
      <c r="E45" s="33" t="s">
        <v>156</v>
      </c>
      <c r="F45" s="33" t="s">
        <v>130</v>
      </c>
      <c r="G45" s="33" t="s">
        <v>129</v>
      </c>
      <c r="H45" s="34"/>
      <c r="I45" s="108" t="s">
        <v>195</v>
      </c>
      <c r="J45" s="110">
        <f>SUM(O45:AC45)</f>
        <v>140</v>
      </c>
      <c r="K45" s="35"/>
      <c r="L45" s="100">
        <v>44927</v>
      </c>
      <c r="M45" s="100">
        <v>46387</v>
      </c>
      <c r="N45" s="57" t="s">
        <v>74</v>
      </c>
      <c r="O45" s="1"/>
      <c r="P45" s="2">
        <v>35</v>
      </c>
      <c r="Q45" s="2">
        <v>35</v>
      </c>
      <c r="R45" s="2">
        <v>35</v>
      </c>
      <c r="S45" s="2">
        <v>35</v>
      </c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75" x14ac:dyDescent="0.25">
      <c r="A46" s="29">
        <v>47</v>
      </c>
      <c r="B46" s="30"/>
      <c r="C46" s="64" t="s">
        <v>70</v>
      </c>
      <c r="D46" s="132" t="s">
        <v>162</v>
      </c>
      <c r="E46" s="33" t="s">
        <v>156</v>
      </c>
      <c r="F46" s="33" t="s">
        <v>130</v>
      </c>
      <c r="G46" s="33" t="s">
        <v>129</v>
      </c>
      <c r="H46" s="34"/>
      <c r="I46" s="108" t="s">
        <v>195</v>
      </c>
      <c r="J46" s="110">
        <f>SUM(O46:AC46)</f>
        <v>140</v>
      </c>
      <c r="K46" s="35"/>
      <c r="L46" s="100">
        <v>44927</v>
      </c>
      <c r="M46" s="100">
        <v>46387</v>
      </c>
      <c r="N46" s="57" t="s">
        <v>74</v>
      </c>
      <c r="O46" s="1"/>
      <c r="P46" s="2">
        <v>35</v>
      </c>
      <c r="Q46" s="2">
        <v>35</v>
      </c>
      <c r="R46" s="2">
        <v>35</v>
      </c>
      <c r="S46" s="2">
        <v>35</v>
      </c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75" x14ac:dyDescent="0.25">
      <c r="A47" s="29">
        <v>157</v>
      </c>
      <c r="B47" s="30"/>
      <c r="C47" s="64" t="s">
        <v>70</v>
      </c>
      <c r="D47" s="132" t="s">
        <v>160</v>
      </c>
      <c r="E47" s="33" t="s">
        <v>156</v>
      </c>
      <c r="F47" s="33" t="s">
        <v>130</v>
      </c>
      <c r="G47" s="33" t="s">
        <v>129</v>
      </c>
      <c r="H47" s="34"/>
      <c r="I47" s="108" t="s">
        <v>195</v>
      </c>
      <c r="J47" s="110">
        <f t="shared" ref="J47:J48" si="7">SUM(O47:AC47)</f>
        <v>300</v>
      </c>
      <c r="K47" s="35"/>
      <c r="L47" s="100">
        <v>46388</v>
      </c>
      <c r="M47" s="100">
        <v>50040</v>
      </c>
      <c r="N47" s="36" t="s">
        <v>50</v>
      </c>
      <c r="O47" s="1"/>
      <c r="P47" s="2"/>
      <c r="Q47" s="2"/>
      <c r="R47" s="2"/>
      <c r="S47" s="2"/>
      <c r="T47" s="3">
        <v>30</v>
      </c>
      <c r="U47" s="3">
        <v>30</v>
      </c>
      <c r="V47" s="3">
        <v>30</v>
      </c>
      <c r="W47" s="3">
        <v>30</v>
      </c>
      <c r="X47" s="3">
        <v>30</v>
      </c>
      <c r="Y47" s="3">
        <v>30</v>
      </c>
      <c r="Z47" s="3">
        <v>30</v>
      </c>
      <c r="AA47" s="3">
        <v>30</v>
      </c>
      <c r="AB47" s="3">
        <v>30</v>
      </c>
      <c r="AC47" s="4">
        <v>30</v>
      </c>
    </row>
    <row r="48" spans="1:29" ht="75" x14ac:dyDescent="0.25">
      <c r="A48" s="29">
        <v>158</v>
      </c>
      <c r="B48" s="30"/>
      <c r="C48" s="64" t="s">
        <v>70</v>
      </c>
      <c r="D48" s="132" t="s">
        <v>162</v>
      </c>
      <c r="E48" s="33" t="s">
        <v>156</v>
      </c>
      <c r="F48" s="33" t="s">
        <v>130</v>
      </c>
      <c r="G48" s="33" t="s">
        <v>129</v>
      </c>
      <c r="H48" s="34"/>
      <c r="I48" s="108" t="s">
        <v>195</v>
      </c>
      <c r="J48" s="110">
        <f t="shared" si="7"/>
        <v>300</v>
      </c>
      <c r="K48" s="35"/>
      <c r="L48" s="100">
        <v>46388</v>
      </c>
      <c r="M48" s="100">
        <v>50040</v>
      </c>
      <c r="N48" s="36" t="s">
        <v>50</v>
      </c>
      <c r="O48" s="1"/>
      <c r="P48" s="2"/>
      <c r="Q48" s="2"/>
      <c r="R48" s="2"/>
      <c r="S48" s="2"/>
      <c r="T48" s="3">
        <v>30</v>
      </c>
      <c r="U48" s="3">
        <v>30</v>
      </c>
      <c r="V48" s="3">
        <v>30</v>
      </c>
      <c r="W48" s="3">
        <v>30</v>
      </c>
      <c r="X48" s="3">
        <v>30</v>
      </c>
      <c r="Y48" s="3">
        <v>30</v>
      </c>
      <c r="Z48" s="3">
        <v>30</v>
      </c>
      <c r="AA48" s="3">
        <v>30</v>
      </c>
      <c r="AB48" s="3">
        <v>30</v>
      </c>
      <c r="AC48" s="4">
        <v>30</v>
      </c>
    </row>
    <row r="49" spans="1:29" x14ac:dyDescent="0.25">
      <c r="A49" s="105"/>
      <c r="B49" s="47" t="s">
        <v>2</v>
      </c>
      <c r="C49" s="77"/>
      <c r="D49" s="188"/>
      <c r="E49" s="77"/>
      <c r="F49" s="77"/>
      <c r="G49" s="77"/>
      <c r="H49" s="48"/>
      <c r="I49" s="106"/>
      <c r="J49" s="119"/>
      <c r="K49" s="121"/>
      <c r="L49" s="104"/>
      <c r="M49" s="104"/>
      <c r="N49" s="121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60" x14ac:dyDescent="0.25">
      <c r="A50" s="182">
        <v>48</v>
      </c>
      <c r="B50" s="30"/>
      <c r="C50" s="64" t="s">
        <v>239</v>
      </c>
      <c r="D50" s="132" t="s">
        <v>240</v>
      </c>
      <c r="E50" s="33" t="s">
        <v>132</v>
      </c>
      <c r="F50" s="33" t="s">
        <v>133</v>
      </c>
      <c r="G50" s="33" t="s">
        <v>134</v>
      </c>
      <c r="H50" s="34"/>
      <c r="I50" s="108" t="s">
        <v>195</v>
      </c>
      <c r="J50" s="110">
        <f t="shared" ref="J50:J51" si="8">SUM(O50:AC50)</f>
        <v>479</v>
      </c>
      <c r="K50" s="35"/>
      <c r="L50" s="101">
        <v>44927</v>
      </c>
      <c r="M50" s="102">
        <v>45291</v>
      </c>
      <c r="N50" s="36" t="s">
        <v>74</v>
      </c>
      <c r="O50" s="21"/>
      <c r="P50" s="2">
        <v>479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182">
        <v>49</v>
      </c>
      <c r="B51" s="30"/>
      <c r="C51" s="132" t="s">
        <v>265</v>
      </c>
      <c r="D51" s="132" t="s">
        <v>89</v>
      </c>
      <c r="E51" s="33" t="s">
        <v>132</v>
      </c>
      <c r="F51" s="33" t="s">
        <v>133</v>
      </c>
      <c r="G51" s="33" t="s">
        <v>134</v>
      </c>
      <c r="H51" s="34"/>
      <c r="I51" s="108" t="s">
        <v>195</v>
      </c>
      <c r="J51" s="110">
        <f t="shared" si="8"/>
        <v>85</v>
      </c>
      <c r="K51" s="34"/>
      <c r="L51" s="101">
        <v>44927</v>
      </c>
      <c r="M51" s="102">
        <v>45291</v>
      </c>
      <c r="N51" s="36" t="s">
        <v>74</v>
      </c>
      <c r="O51" s="1"/>
      <c r="P51" s="2">
        <v>85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82">
        <v>50</v>
      </c>
      <c r="B52" s="30"/>
      <c r="C52" s="64" t="s">
        <v>94</v>
      </c>
      <c r="D52" s="132" t="s">
        <v>197</v>
      </c>
      <c r="E52" s="33" t="s">
        <v>135</v>
      </c>
      <c r="F52" s="33" t="s">
        <v>133</v>
      </c>
      <c r="G52" s="33" t="s">
        <v>134</v>
      </c>
      <c r="H52" s="34"/>
      <c r="I52" s="108" t="s">
        <v>195</v>
      </c>
      <c r="J52" s="110">
        <f t="shared" ref="J52:J53" si="9">SUM(O52:AC52)</f>
        <v>149</v>
      </c>
      <c r="K52" s="35"/>
      <c r="L52" s="101">
        <v>44927</v>
      </c>
      <c r="M52" s="102">
        <v>45291</v>
      </c>
      <c r="N52" s="36" t="s">
        <v>74</v>
      </c>
      <c r="O52" s="1"/>
      <c r="P52" s="2">
        <v>149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82">
        <v>51</v>
      </c>
      <c r="B53" s="30"/>
      <c r="C53" s="64" t="s">
        <v>96</v>
      </c>
      <c r="D53" s="132" t="s">
        <v>198</v>
      </c>
      <c r="E53" s="33" t="s">
        <v>135</v>
      </c>
      <c r="F53" s="33" t="s">
        <v>133</v>
      </c>
      <c r="G53" s="33" t="s">
        <v>134</v>
      </c>
      <c r="H53" s="34"/>
      <c r="I53" s="108" t="s">
        <v>195</v>
      </c>
      <c r="J53" s="110">
        <f t="shared" si="9"/>
        <v>52</v>
      </c>
      <c r="K53" s="35"/>
      <c r="L53" s="101">
        <v>44927</v>
      </c>
      <c r="M53" s="102">
        <v>45291</v>
      </c>
      <c r="N53" s="36" t="s">
        <v>74</v>
      </c>
      <c r="O53" s="1"/>
      <c r="P53" s="2">
        <v>52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82">
        <v>52</v>
      </c>
      <c r="B54" s="30"/>
      <c r="C54" s="64" t="s">
        <v>95</v>
      </c>
      <c r="D54" s="132" t="s">
        <v>186</v>
      </c>
      <c r="E54" s="33" t="s">
        <v>135</v>
      </c>
      <c r="F54" s="33" t="s">
        <v>133</v>
      </c>
      <c r="G54" s="33" t="s">
        <v>134</v>
      </c>
      <c r="H54" s="34"/>
      <c r="I54" s="108" t="s">
        <v>195</v>
      </c>
      <c r="J54" s="110">
        <f t="shared" ref="J54" si="10">SUM(O54:AC54)</f>
        <v>55</v>
      </c>
      <c r="K54" s="35"/>
      <c r="L54" s="101">
        <v>44927</v>
      </c>
      <c r="M54" s="102">
        <v>45291</v>
      </c>
      <c r="N54" s="36" t="s">
        <v>74</v>
      </c>
      <c r="O54" s="1"/>
      <c r="P54" s="2">
        <v>55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82">
        <v>53</v>
      </c>
      <c r="B55" s="30"/>
      <c r="C55" s="132" t="s">
        <v>241</v>
      </c>
      <c r="D55" s="132" t="s">
        <v>89</v>
      </c>
      <c r="E55" s="33" t="s">
        <v>132</v>
      </c>
      <c r="F55" s="33" t="s">
        <v>133</v>
      </c>
      <c r="G55" s="33" t="s">
        <v>134</v>
      </c>
      <c r="H55" s="34"/>
      <c r="I55" s="108" t="s">
        <v>195</v>
      </c>
      <c r="J55" s="110">
        <f>SUM(O55:AC55)</f>
        <v>85</v>
      </c>
      <c r="K55" s="34"/>
      <c r="L55" s="101">
        <v>44927</v>
      </c>
      <c r="M55" s="102">
        <v>45291</v>
      </c>
      <c r="N55" s="36" t="s">
        <v>74</v>
      </c>
      <c r="O55" s="1"/>
      <c r="P55" s="2">
        <v>85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82">
        <v>54</v>
      </c>
      <c r="B56" s="30"/>
      <c r="C56" s="64" t="s">
        <v>101</v>
      </c>
      <c r="D56" s="132" t="s">
        <v>186</v>
      </c>
      <c r="E56" s="33" t="s">
        <v>135</v>
      </c>
      <c r="F56" s="33" t="s">
        <v>133</v>
      </c>
      <c r="G56" s="33" t="s">
        <v>134</v>
      </c>
      <c r="H56" s="34"/>
      <c r="I56" s="108" t="s">
        <v>195</v>
      </c>
      <c r="J56" s="110">
        <f>SUM(O56:AC56)</f>
        <v>182</v>
      </c>
      <c r="K56" s="34"/>
      <c r="L56" s="101">
        <v>44927</v>
      </c>
      <c r="M56" s="102">
        <v>45291</v>
      </c>
      <c r="N56" s="36" t="s">
        <v>74</v>
      </c>
      <c r="O56" s="1"/>
      <c r="P56" s="2">
        <v>182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82">
        <v>55</v>
      </c>
      <c r="B57" s="30"/>
      <c r="C57" s="64" t="s">
        <v>97</v>
      </c>
      <c r="D57" s="132" t="s">
        <v>186</v>
      </c>
      <c r="E57" s="33" t="s">
        <v>135</v>
      </c>
      <c r="F57" s="33" t="s">
        <v>133</v>
      </c>
      <c r="G57" s="33" t="s">
        <v>134</v>
      </c>
      <c r="H57" s="34"/>
      <c r="I57" s="108" t="s">
        <v>195</v>
      </c>
      <c r="J57" s="110">
        <f t="shared" ref="J57:J59" si="11">SUM(O57:AC57)</f>
        <v>55</v>
      </c>
      <c r="K57" s="35"/>
      <c r="L57" s="101">
        <v>44927</v>
      </c>
      <c r="M57" s="102">
        <v>45291</v>
      </c>
      <c r="N57" s="36" t="s">
        <v>74</v>
      </c>
      <c r="O57" s="1"/>
      <c r="P57" s="2">
        <v>55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82">
        <v>56</v>
      </c>
      <c r="B58" s="30"/>
      <c r="C58" s="132" t="s">
        <v>230</v>
      </c>
      <c r="D58" s="132" t="s">
        <v>89</v>
      </c>
      <c r="E58" s="33" t="s">
        <v>132</v>
      </c>
      <c r="F58" s="33" t="s">
        <v>133</v>
      </c>
      <c r="G58" s="33" t="s">
        <v>134</v>
      </c>
      <c r="H58" s="34"/>
      <c r="I58" s="108" t="s">
        <v>195</v>
      </c>
      <c r="J58" s="110">
        <f t="shared" si="11"/>
        <v>85</v>
      </c>
      <c r="K58" s="34"/>
      <c r="L58" s="101">
        <v>44927</v>
      </c>
      <c r="M58" s="102">
        <v>45291</v>
      </c>
      <c r="N58" s="36" t="s">
        <v>74</v>
      </c>
      <c r="O58" s="1"/>
      <c r="P58" s="2">
        <v>85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82">
        <v>57</v>
      </c>
      <c r="B59" s="30"/>
      <c r="C59" s="64" t="s">
        <v>104</v>
      </c>
      <c r="D59" s="132" t="s">
        <v>186</v>
      </c>
      <c r="E59" s="33" t="s">
        <v>135</v>
      </c>
      <c r="F59" s="33" t="s">
        <v>133</v>
      </c>
      <c r="G59" s="33" t="s">
        <v>134</v>
      </c>
      <c r="H59" s="34"/>
      <c r="I59" s="108" t="s">
        <v>195</v>
      </c>
      <c r="J59" s="110">
        <f t="shared" si="11"/>
        <v>181</v>
      </c>
      <c r="K59" s="34"/>
      <c r="L59" s="101">
        <v>44927</v>
      </c>
      <c r="M59" s="102">
        <v>45291</v>
      </c>
      <c r="N59" s="36" t="s">
        <v>74</v>
      </c>
      <c r="O59" s="1"/>
      <c r="P59" s="2">
        <v>181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82">
        <v>58</v>
      </c>
      <c r="B60" s="30"/>
      <c r="C60" s="64" t="s">
        <v>105</v>
      </c>
      <c r="D60" s="132" t="s">
        <v>186</v>
      </c>
      <c r="E60" s="33" t="s">
        <v>135</v>
      </c>
      <c r="F60" s="33" t="s">
        <v>133</v>
      </c>
      <c r="G60" s="33" t="s">
        <v>134</v>
      </c>
      <c r="H60" s="34"/>
      <c r="I60" s="108" t="s">
        <v>195</v>
      </c>
      <c r="J60" s="110">
        <f>SUM(O60:AC60)</f>
        <v>182</v>
      </c>
      <c r="K60" s="34"/>
      <c r="L60" s="101">
        <v>44927</v>
      </c>
      <c r="M60" s="102">
        <v>45291</v>
      </c>
      <c r="N60" s="36" t="s">
        <v>74</v>
      </c>
      <c r="O60" s="1"/>
      <c r="P60" s="2">
        <v>182</v>
      </c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82">
        <v>59</v>
      </c>
      <c r="B61" s="30"/>
      <c r="C61" s="132" t="s">
        <v>242</v>
      </c>
      <c r="D61" s="132" t="s">
        <v>89</v>
      </c>
      <c r="E61" s="33" t="s">
        <v>132</v>
      </c>
      <c r="F61" s="33" t="s">
        <v>133</v>
      </c>
      <c r="G61" s="33" t="s">
        <v>134</v>
      </c>
      <c r="H61" s="34"/>
      <c r="I61" s="108" t="s">
        <v>195</v>
      </c>
      <c r="J61" s="110">
        <f t="shared" ref="J61:J69" si="12">SUM(O61:AC61)</f>
        <v>85</v>
      </c>
      <c r="K61" s="34"/>
      <c r="L61" s="101">
        <v>44927</v>
      </c>
      <c r="M61" s="102">
        <v>45291</v>
      </c>
      <c r="N61" s="36" t="s">
        <v>74</v>
      </c>
      <c r="O61" s="1"/>
      <c r="P61" s="2">
        <v>85</v>
      </c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82">
        <v>60</v>
      </c>
      <c r="B62" s="30"/>
      <c r="C62" s="132" t="s">
        <v>243</v>
      </c>
      <c r="D62" s="132" t="s">
        <v>89</v>
      </c>
      <c r="E62" s="33" t="s">
        <v>132</v>
      </c>
      <c r="F62" s="33" t="s">
        <v>133</v>
      </c>
      <c r="G62" s="33" t="s">
        <v>134</v>
      </c>
      <c r="H62" s="34"/>
      <c r="I62" s="108" t="s">
        <v>195</v>
      </c>
      <c r="J62" s="110">
        <f t="shared" si="12"/>
        <v>160</v>
      </c>
      <c r="K62" s="34"/>
      <c r="L62" s="101">
        <v>44927</v>
      </c>
      <c r="M62" s="102">
        <v>45291</v>
      </c>
      <c r="N62" s="36" t="s">
        <v>74</v>
      </c>
      <c r="O62" s="1"/>
      <c r="P62" s="2">
        <v>160</v>
      </c>
      <c r="Q62" s="2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82">
        <v>61</v>
      </c>
      <c r="B63" s="30"/>
      <c r="C63" s="64" t="s">
        <v>103</v>
      </c>
      <c r="D63" s="132" t="s">
        <v>186</v>
      </c>
      <c r="E63" s="33" t="s">
        <v>135</v>
      </c>
      <c r="F63" s="33" t="s">
        <v>133</v>
      </c>
      <c r="G63" s="33" t="s">
        <v>134</v>
      </c>
      <c r="H63" s="34"/>
      <c r="I63" s="108" t="s">
        <v>195</v>
      </c>
      <c r="J63" s="110">
        <f t="shared" si="12"/>
        <v>181</v>
      </c>
      <c r="K63" s="34"/>
      <c r="L63" s="101">
        <v>44927</v>
      </c>
      <c r="M63" s="102">
        <v>45291</v>
      </c>
      <c r="N63" s="36" t="s">
        <v>74</v>
      </c>
      <c r="O63" s="1"/>
      <c r="P63" s="2">
        <v>181</v>
      </c>
      <c r="Q63" s="2"/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60" x14ac:dyDescent="0.25">
      <c r="A64" s="182">
        <v>88</v>
      </c>
      <c r="B64" s="30"/>
      <c r="C64" s="132" t="s">
        <v>251</v>
      </c>
      <c r="D64" s="132" t="s">
        <v>89</v>
      </c>
      <c r="E64" s="33" t="s">
        <v>132</v>
      </c>
      <c r="F64" s="33" t="s">
        <v>133</v>
      </c>
      <c r="G64" s="33" t="s">
        <v>134</v>
      </c>
      <c r="H64" s="34"/>
      <c r="I64" s="108" t="s">
        <v>195</v>
      </c>
      <c r="J64" s="110">
        <f t="shared" ref="J64" si="13">SUM(O64:AC64)</f>
        <v>160</v>
      </c>
      <c r="K64" s="34"/>
      <c r="L64" s="100">
        <v>45292</v>
      </c>
      <c r="M64" s="100">
        <v>45657</v>
      </c>
      <c r="N64" s="36" t="s">
        <v>74</v>
      </c>
      <c r="O64" s="1"/>
      <c r="P64" s="2"/>
      <c r="Q64" s="2">
        <v>160</v>
      </c>
      <c r="R64" s="2"/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60" x14ac:dyDescent="0.25">
      <c r="A65" s="182">
        <v>89</v>
      </c>
      <c r="B65" s="30"/>
      <c r="C65" s="132" t="s">
        <v>252</v>
      </c>
      <c r="D65" s="132" t="s">
        <v>89</v>
      </c>
      <c r="E65" s="33" t="s">
        <v>132</v>
      </c>
      <c r="F65" s="33" t="s">
        <v>133</v>
      </c>
      <c r="G65" s="33" t="s">
        <v>134</v>
      </c>
      <c r="H65" s="34"/>
      <c r="I65" s="108" t="s">
        <v>195</v>
      </c>
      <c r="J65" s="110">
        <f t="shared" ref="J65:J66" si="14">SUM(O65:AC65)</f>
        <v>85</v>
      </c>
      <c r="K65" s="34"/>
      <c r="L65" s="100">
        <v>45292</v>
      </c>
      <c r="M65" s="100">
        <v>45657</v>
      </c>
      <c r="N65" s="36" t="s">
        <v>74</v>
      </c>
      <c r="O65" s="1"/>
      <c r="P65" s="2"/>
      <c r="Q65" s="2">
        <v>85</v>
      </c>
      <c r="R65" s="2"/>
      <c r="S65" s="2"/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182">
        <v>90</v>
      </c>
      <c r="B66" s="30"/>
      <c r="C66" s="132" t="s">
        <v>253</v>
      </c>
      <c r="D66" s="132" t="s">
        <v>89</v>
      </c>
      <c r="E66" s="33" t="s">
        <v>132</v>
      </c>
      <c r="F66" s="33" t="s">
        <v>133</v>
      </c>
      <c r="G66" s="33" t="s">
        <v>134</v>
      </c>
      <c r="H66" s="34"/>
      <c r="I66" s="108" t="s">
        <v>195</v>
      </c>
      <c r="J66" s="110">
        <f t="shared" si="14"/>
        <v>85</v>
      </c>
      <c r="K66" s="34"/>
      <c r="L66" s="100">
        <v>45292</v>
      </c>
      <c r="M66" s="100">
        <v>45657</v>
      </c>
      <c r="N66" s="36" t="s">
        <v>74</v>
      </c>
      <c r="O66" s="1"/>
      <c r="P66" s="2"/>
      <c r="Q66" s="2">
        <v>85</v>
      </c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82">
        <v>91</v>
      </c>
      <c r="B67" s="30"/>
      <c r="C67" s="132" t="s">
        <v>235</v>
      </c>
      <c r="D67" s="132" t="s">
        <v>89</v>
      </c>
      <c r="E67" s="33" t="s">
        <v>132</v>
      </c>
      <c r="F67" s="33" t="s">
        <v>133</v>
      </c>
      <c r="G67" s="33" t="s">
        <v>134</v>
      </c>
      <c r="H67" s="34"/>
      <c r="I67" s="108" t="s">
        <v>195</v>
      </c>
      <c r="J67" s="110">
        <f t="shared" ref="J67" si="15">SUM(O67:AC67)</f>
        <v>85</v>
      </c>
      <c r="K67" s="34"/>
      <c r="L67" s="100">
        <v>45292</v>
      </c>
      <c r="M67" s="100">
        <v>45657</v>
      </c>
      <c r="N67" s="36" t="s">
        <v>74</v>
      </c>
      <c r="O67" s="1"/>
      <c r="P67" s="2"/>
      <c r="Q67" s="2">
        <v>85</v>
      </c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82">
        <v>92</v>
      </c>
      <c r="B68" s="30"/>
      <c r="C68" s="132" t="s">
        <v>254</v>
      </c>
      <c r="D68" s="132" t="s">
        <v>89</v>
      </c>
      <c r="E68" s="33" t="s">
        <v>132</v>
      </c>
      <c r="F68" s="33" t="s">
        <v>133</v>
      </c>
      <c r="G68" s="33" t="s">
        <v>134</v>
      </c>
      <c r="H68" s="34"/>
      <c r="I68" s="108" t="s">
        <v>195</v>
      </c>
      <c r="J68" s="110">
        <f t="shared" ref="J68" si="16">SUM(O68:AC68)</f>
        <v>85</v>
      </c>
      <c r="K68" s="34"/>
      <c r="L68" s="100">
        <v>45292</v>
      </c>
      <c r="M68" s="100">
        <v>45657</v>
      </c>
      <c r="N68" s="36" t="s">
        <v>74</v>
      </c>
      <c r="O68" s="1"/>
      <c r="P68" s="2"/>
      <c r="Q68" s="2">
        <v>85</v>
      </c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29">
        <v>93</v>
      </c>
      <c r="B69" s="30"/>
      <c r="C69" s="64" t="s">
        <v>106</v>
      </c>
      <c r="D69" s="132" t="s">
        <v>186</v>
      </c>
      <c r="E69" s="33" t="s">
        <v>135</v>
      </c>
      <c r="F69" s="33" t="s">
        <v>133</v>
      </c>
      <c r="G69" s="33" t="s">
        <v>134</v>
      </c>
      <c r="H69" s="34"/>
      <c r="I69" s="108" t="s">
        <v>195</v>
      </c>
      <c r="J69" s="110">
        <f t="shared" si="12"/>
        <v>181</v>
      </c>
      <c r="K69" s="34"/>
      <c r="L69" s="100">
        <v>45292</v>
      </c>
      <c r="M69" s="100">
        <v>45657</v>
      </c>
      <c r="N69" s="36" t="s">
        <v>74</v>
      </c>
      <c r="O69" s="1"/>
      <c r="P69" s="2"/>
      <c r="Q69" s="2">
        <v>181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82">
        <v>94</v>
      </c>
      <c r="B70" s="30"/>
      <c r="C70" s="132" t="s">
        <v>255</v>
      </c>
      <c r="D70" s="132" t="s">
        <v>89</v>
      </c>
      <c r="E70" s="33" t="s">
        <v>132</v>
      </c>
      <c r="F70" s="33" t="s">
        <v>133</v>
      </c>
      <c r="G70" s="33" t="s">
        <v>134</v>
      </c>
      <c r="H70" s="34"/>
      <c r="I70" s="108" t="s">
        <v>195</v>
      </c>
      <c r="J70" s="110">
        <f t="shared" ref="J70" si="17">SUM(O70:AC70)</f>
        <v>85</v>
      </c>
      <c r="K70" s="35"/>
      <c r="L70" s="100">
        <v>45292</v>
      </c>
      <c r="M70" s="100">
        <v>45657</v>
      </c>
      <c r="N70" s="36" t="s">
        <v>74</v>
      </c>
      <c r="O70" s="1"/>
      <c r="P70" s="2"/>
      <c r="Q70" s="2">
        <v>85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82">
        <v>95</v>
      </c>
      <c r="B71" s="30"/>
      <c r="C71" s="132" t="s">
        <v>266</v>
      </c>
      <c r="D71" s="132" t="s">
        <v>89</v>
      </c>
      <c r="E71" s="33" t="s">
        <v>132</v>
      </c>
      <c r="F71" s="33" t="s">
        <v>133</v>
      </c>
      <c r="G71" s="33" t="s">
        <v>134</v>
      </c>
      <c r="H71" s="34"/>
      <c r="I71" s="108" t="s">
        <v>195</v>
      </c>
      <c r="J71" s="110">
        <f t="shared" ref="J71:J72" si="18">SUM(O71:AC71)</f>
        <v>1066</v>
      </c>
      <c r="K71" s="35"/>
      <c r="L71" s="100">
        <v>45292</v>
      </c>
      <c r="M71" s="100">
        <v>45657</v>
      </c>
      <c r="N71" s="36" t="s">
        <v>74</v>
      </c>
      <c r="O71" s="1"/>
      <c r="P71" s="2"/>
      <c r="Q71" s="2">
        <v>1066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82">
        <v>96</v>
      </c>
      <c r="B72" s="30"/>
      <c r="C72" s="132" t="s">
        <v>267</v>
      </c>
      <c r="D72" s="132" t="s">
        <v>89</v>
      </c>
      <c r="E72" s="33" t="s">
        <v>132</v>
      </c>
      <c r="F72" s="33" t="s">
        <v>133</v>
      </c>
      <c r="G72" s="33" t="s">
        <v>134</v>
      </c>
      <c r="H72" s="34"/>
      <c r="I72" s="108" t="s">
        <v>195</v>
      </c>
      <c r="J72" s="110">
        <f t="shared" si="18"/>
        <v>85</v>
      </c>
      <c r="K72" s="35"/>
      <c r="L72" s="100">
        <v>45292</v>
      </c>
      <c r="M72" s="100">
        <v>45657</v>
      </c>
      <c r="N72" s="36" t="s">
        <v>74</v>
      </c>
      <c r="O72" s="1"/>
      <c r="P72" s="2"/>
      <c r="Q72" s="2">
        <v>85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82">
        <v>97</v>
      </c>
      <c r="B73" s="30"/>
      <c r="C73" s="132" t="s">
        <v>268</v>
      </c>
      <c r="D73" s="132" t="s">
        <v>89</v>
      </c>
      <c r="E73" s="33" t="s">
        <v>132</v>
      </c>
      <c r="F73" s="33" t="s">
        <v>133</v>
      </c>
      <c r="G73" s="33" t="s">
        <v>134</v>
      </c>
      <c r="H73" s="34"/>
      <c r="I73" s="108" t="s">
        <v>195</v>
      </c>
      <c r="J73" s="110">
        <f t="shared" ref="J73" si="19">SUM(O73:AC73)</f>
        <v>85</v>
      </c>
      <c r="K73" s="35"/>
      <c r="L73" s="100">
        <v>45292</v>
      </c>
      <c r="M73" s="100">
        <v>45657</v>
      </c>
      <c r="N73" s="36" t="s">
        <v>74</v>
      </c>
      <c r="O73" s="1"/>
      <c r="P73" s="2"/>
      <c r="Q73" s="2">
        <v>85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82">
        <v>108</v>
      </c>
      <c r="B74" s="30"/>
      <c r="C74" s="64" t="s">
        <v>98</v>
      </c>
      <c r="D74" s="132" t="s">
        <v>186</v>
      </c>
      <c r="E74" s="33" t="s">
        <v>135</v>
      </c>
      <c r="F74" s="33" t="s">
        <v>133</v>
      </c>
      <c r="G74" s="33" t="s">
        <v>134</v>
      </c>
      <c r="H74" s="34"/>
      <c r="I74" s="108" t="s">
        <v>195</v>
      </c>
      <c r="J74" s="110">
        <f t="shared" ref="J74:J88" si="20">SUM(O74:AC74)</f>
        <v>55</v>
      </c>
      <c r="K74" s="35"/>
      <c r="L74" s="100">
        <v>45658</v>
      </c>
      <c r="M74" s="100">
        <v>46022</v>
      </c>
      <c r="N74" s="36" t="s">
        <v>74</v>
      </c>
      <c r="O74" s="1"/>
      <c r="P74" s="2"/>
      <c r="Q74" s="2"/>
      <c r="R74" s="2">
        <v>55</v>
      </c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82">
        <v>109</v>
      </c>
      <c r="B75" s="30"/>
      <c r="C75" s="132" t="s">
        <v>244</v>
      </c>
      <c r="D75" s="132" t="s">
        <v>89</v>
      </c>
      <c r="E75" s="33" t="s">
        <v>132</v>
      </c>
      <c r="F75" s="33" t="s">
        <v>133</v>
      </c>
      <c r="G75" s="33" t="s">
        <v>134</v>
      </c>
      <c r="H75" s="34"/>
      <c r="I75" s="108" t="s">
        <v>195</v>
      </c>
      <c r="J75" s="110">
        <f t="shared" ref="J75:J81" si="21">SUM(O75:AC75)</f>
        <v>405</v>
      </c>
      <c r="K75" s="34"/>
      <c r="L75" s="100">
        <v>45658</v>
      </c>
      <c r="M75" s="100">
        <v>46022</v>
      </c>
      <c r="N75" s="36" t="s">
        <v>74</v>
      </c>
      <c r="O75" s="1"/>
      <c r="P75" s="2"/>
      <c r="Q75" s="2"/>
      <c r="R75" s="2">
        <v>405</v>
      </c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82">
        <v>110</v>
      </c>
      <c r="B76" s="30"/>
      <c r="C76" s="132" t="s">
        <v>256</v>
      </c>
      <c r="D76" s="132" t="s">
        <v>89</v>
      </c>
      <c r="E76" s="33" t="s">
        <v>132</v>
      </c>
      <c r="F76" s="33" t="s">
        <v>133</v>
      </c>
      <c r="G76" s="33" t="s">
        <v>134</v>
      </c>
      <c r="H76" s="34"/>
      <c r="I76" s="108" t="s">
        <v>195</v>
      </c>
      <c r="J76" s="110">
        <f t="shared" si="21"/>
        <v>85</v>
      </c>
      <c r="K76" s="35"/>
      <c r="L76" s="100">
        <v>45658</v>
      </c>
      <c r="M76" s="100">
        <v>46022</v>
      </c>
      <c r="N76" s="36" t="s">
        <v>74</v>
      </c>
      <c r="O76" s="1"/>
      <c r="P76" s="2"/>
      <c r="Q76" s="2"/>
      <c r="R76" s="2">
        <v>85</v>
      </c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82">
        <v>111</v>
      </c>
      <c r="B77" s="30"/>
      <c r="C77" s="132" t="s">
        <v>257</v>
      </c>
      <c r="D77" s="132" t="s">
        <v>89</v>
      </c>
      <c r="E77" s="33" t="s">
        <v>132</v>
      </c>
      <c r="F77" s="33" t="s">
        <v>133</v>
      </c>
      <c r="G77" s="33" t="s">
        <v>134</v>
      </c>
      <c r="H77" s="34"/>
      <c r="I77" s="108" t="s">
        <v>195</v>
      </c>
      <c r="J77" s="110">
        <f t="shared" si="21"/>
        <v>1066</v>
      </c>
      <c r="K77" s="35"/>
      <c r="L77" s="100">
        <v>45658</v>
      </c>
      <c r="M77" s="100">
        <v>46022</v>
      </c>
      <c r="N77" s="36" t="s">
        <v>74</v>
      </c>
      <c r="O77" s="1"/>
      <c r="P77" s="2"/>
      <c r="Q77" s="2"/>
      <c r="R77" s="2">
        <v>1066</v>
      </c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82">
        <v>112</v>
      </c>
      <c r="B78" s="30"/>
      <c r="C78" s="132" t="s">
        <v>258</v>
      </c>
      <c r="D78" s="132" t="s">
        <v>89</v>
      </c>
      <c r="E78" s="33" t="s">
        <v>132</v>
      </c>
      <c r="F78" s="33" t="s">
        <v>133</v>
      </c>
      <c r="G78" s="33" t="s">
        <v>134</v>
      </c>
      <c r="H78" s="34"/>
      <c r="I78" s="108" t="s">
        <v>195</v>
      </c>
      <c r="J78" s="110">
        <f t="shared" si="21"/>
        <v>160</v>
      </c>
      <c r="K78" s="35"/>
      <c r="L78" s="100">
        <v>45658</v>
      </c>
      <c r="M78" s="100">
        <v>46022</v>
      </c>
      <c r="N78" s="36" t="s">
        <v>74</v>
      </c>
      <c r="O78" s="1"/>
      <c r="P78" s="2"/>
      <c r="Q78" s="2"/>
      <c r="R78" s="2">
        <v>160</v>
      </c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82">
        <v>113</v>
      </c>
      <c r="B79" s="30"/>
      <c r="C79" s="132" t="s">
        <v>259</v>
      </c>
      <c r="D79" s="132" t="s">
        <v>89</v>
      </c>
      <c r="E79" s="33" t="s">
        <v>132</v>
      </c>
      <c r="F79" s="33" t="s">
        <v>133</v>
      </c>
      <c r="G79" s="33" t="s">
        <v>134</v>
      </c>
      <c r="H79" s="34"/>
      <c r="I79" s="108" t="s">
        <v>195</v>
      </c>
      <c r="J79" s="110">
        <f t="shared" si="21"/>
        <v>85</v>
      </c>
      <c r="K79" s="35"/>
      <c r="L79" s="100">
        <v>45658</v>
      </c>
      <c r="M79" s="100">
        <v>46022</v>
      </c>
      <c r="N79" s="36" t="s">
        <v>74</v>
      </c>
      <c r="O79" s="1"/>
      <c r="P79" s="2"/>
      <c r="Q79" s="2"/>
      <c r="R79" s="2">
        <v>85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82">
        <v>114</v>
      </c>
      <c r="B80" s="30"/>
      <c r="C80" s="132" t="s">
        <v>260</v>
      </c>
      <c r="D80" s="132" t="s">
        <v>89</v>
      </c>
      <c r="E80" s="33" t="s">
        <v>132</v>
      </c>
      <c r="F80" s="33" t="s">
        <v>133</v>
      </c>
      <c r="G80" s="33" t="s">
        <v>134</v>
      </c>
      <c r="H80" s="34"/>
      <c r="I80" s="108" t="s">
        <v>195</v>
      </c>
      <c r="J80" s="110">
        <f t="shared" si="21"/>
        <v>85</v>
      </c>
      <c r="K80" s="35"/>
      <c r="L80" s="100">
        <v>45658</v>
      </c>
      <c r="M80" s="100">
        <v>46022</v>
      </c>
      <c r="N80" s="36" t="s">
        <v>74</v>
      </c>
      <c r="O80" s="1"/>
      <c r="P80" s="2"/>
      <c r="Q80" s="2"/>
      <c r="R80" s="2">
        <v>85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82">
        <v>115</v>
      </c>
      <c r="B81" s="30"/>
      <c r="C81" s="132" t="s">
        <v>261</v>
      </c>
      <c r="D81" s="132" t="s">
        <v>89</v>
      </c>
      <c r="E81" s="33" t="s">
        <v>132</v>
      </c>
      <c r="F81" s="33" t="s">
        <v>133</v>
      </c>
      <c r="G81" s="33" t="s">
        <v>134</v>
      </c>
      <c r="H81" s="34"/>
      <c r="I81" s="108" t="s">
        <v>195</v>
      </c>
      <c r="J81" s="110">
        <f t="shared" si="21"/>
        <v>85</v>
      </c>
      <c r="K81" s="35"/>
      <c r="L81" s="100">
        <v>45658</v>
      </c>
      <c r="M81" s="100">
        <v>46022</v>
      </c>
      <c r="N81" s="36" t="s">
        <v>74</v>
      </c>
      <c r="O81" s="1"/>
      <c r="P81" s="2"/>
      <c r="Q81" s="2"/>
      <c r="R81" s="2">
        <v>85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82">
        <v>116</v>
      </c>
      <c r="B82" s="30"/>
      <c r="C82" s="132" t="s">
        <v>264</v>
      </c>
      <c r="D82" s="132" t="s">
        <v>89</v>
      </c>
      <c r="E82" s="33" t="s">
        <v>132</v>
      </c>
      <c r="F82" s="33" t="s">
        <v>133</v>
      </c>
      <c r="G82" s="33" t="s">
        <v>134</v>
      </c>
      <c r="H82" s="34"/>
      <c r="I82" s="108" t="s">
        <v>195</v>
      </c>
      <c r="J82" s="110">
        <f t="shared" ref="J82" si="22">SUM(O82:AC82)</f>
        <v>85</v>
      </c>
      <c r="K82" s="35"/>
      <c r="L82" s="100">
        <v>45658</v>
      </c>
      <c r="M82" s="100">
        <v>46022</v>
      </c>
      <c r="N82" s="36" t="s">
        <v>74</v>
      </c>
      <c r="O82" s="1"/>
      <c r="P82" s="2"/>
      <c r="Q82" s="2"/>
      <c r="R82" s="2">
        <v>85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82">
        <v>127</v>
      </c>
      <c r="B83" s="30"/>
      <c r="C83" s="132" t="s">
        <v>232</v>
      </c>
      <c r="D83" s="132" t="s">
        <v>89</v>
      </c>
      <c r="E83" s="33" t="s">
        <v>132</v>
      </c>
      <c r="F83" s="33" t="s">
        <v>133</v>
      </c>
      <c r="G83" s="33" t="s">
        <v>134</v>
      </c>
      <c r="H83" s="34"/>
      <c r="I83" s="108" t="s">
        <v>195</v>
      </c>
      <c r="J83" s="110">
        <f t="shared" ref="J83" si="23">SUM(O83:AC83)</f>
        <v>341</v>
      </c>
      <c r="K83" s="34"/>
      <c r="L83" s="100">
        <v>46023</v>
      </c>
      <c r="M83" s="100">
        <v>46387</v>
      </c>
      <c r="N83" s="36" t="s">
        <v>74</v>
      </c>
      <c r="O83" s="1"/>
      <c r="P83" s="2"/>
      <c r="Q83" s="2"/>
      <c r="R83" s="2"/>
      <c r="S83" s="2">
        <v>341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82">
        <v>128</v>
      </c>
      <c r="B84" s="30"/>
      <c r="C84" s="64" t="s">
        <v>248</v>
      </c>
      <c r="D84" s="132" t="s">
        <v>89</v>
      </c>
      <c r="E84" s="33" t="s">
        <v>132</v>
      </c>
      <c r="F84" s="33" t="s">
        <v>133</v>
      </c>
      <c r="G84" s="33" t="s">
        <v>134</v>
      </c>
      <c r="H84" s="34"/>
      <c r="I84" s="108" t="s">
        <v>195</v>
      </c>
      <c r="J84" s="110">
        <f t="shared" si="20"/>
        <v>160</v>
      </c>
      <c r="K84" s="35"/>
      <c r="L84" s="100">
        <v>46023</v>
      </c>
      <c r="M84" s="100">
        <v>46387</v>
      </c>
      <c r="N84" s="36" t="s">
        <v>74</v>
      </c>
      <c r="O84" s="1"/>
      <c r="P84" s="2"/>
      <c r="Q84" s="2"/>
      <c r="R84" s="2"/>
      <c r="S84" s="2">
        <v>160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82">
        <v>129</v>
      </c>
      <c r="B85" s="30"/>
      <c r="C85" s="64" t="s">
        <v>99</v>
      </c>
      <c r="D85" s="132" t="s">
        <v>186</v>
      </c>
      <c r="E85" s="33" t="s">
        <v>135</v>
      </c>
      <c r="F85" s="33" t="s">
        <v>133</v>
      </c>
      <c r="G85" s="33" t="s">
        <v>134</v>
      </c>
      <c r="H85" s="34"/>
      <c r="I85" s="108" t="s">
        <v>195</v>
      </c>
      <c r="J85" s="110">
        <f t="shared" si="20"/>
        <v>55</v>
      </c>
      <c r="K85" s="35"/>
      <c r="L85" s="100">
        <v>46023</v>
      </c>
      <c r="M85" s="100">
        <v>46387</v>
      </c>
      <c r="N85" s="36" t="s">
        <v>74</v>
      </c>
      <c r="O85" s="1"/>
      <c r="P85" s="2"/>
      <c r="Q85" s="2"/>
      <c r="R85" s="2"/>
      <c r="S85" s="2">
        <v>55</v>
      </c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82">
        <v>130</v>
      </c>
      <c r="B86" s="30"/>
      <c r="C86" s="64" t="s">
        <v>249</v>
      </c>
      <c r="D86" s="132" t="s">
        <v>89</v>
      </c>
      <c r="E86" s="33" t="s">
        <v>132</v>
      </c>
      <c r="F86" s="33" t="s">
        <v>133</v>
      </c>
      <c r="G86" s="33" t="s">
        <v>134</v>
      </c>
      <c r="H86" s="34"/>
      <c r="I86" s="108" t="s">
        <v>195</v>
      </c>
      <c r="J86" s="110">
        <f t="shared" si="20"/>
        <v>160</v>
      </c>
      <c r="K86" s="35"/>
      <c r="L86" s="100">
        <v>46023</v>
      </c>
      <c r="M86" s="100">
        <v>46387</v>
      </c>
      <c r="N86" s="36" t="s">
        <v>74</v>
      </c>
      <c r="O86" s="1"/>
      <c r="P86" s="2"/>
      <c r="Q86" s="2"/>
      <c r="R86" s="2"/>
      <c r="S86" s="2">
        <v>160</v>
      </c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82">
        <v>131</v>
      </c>
      <c r="B87" s="30"/>
      <c r="C87" s="64" t="s">
        <v>100</v>
      </c>
      <c r="D87" s="132" t="s">
        <v>186</v>
      </c>
      <c r="E87" s="33" t="s">
        <v>135</v>
      </c>
      <c r="F87" s="33" t="s">
        <v>133</v>
      </c>
      <c r="G87" s="33" t="s">
        <v>134</v>
      </c>
      <c r="H87" s="34"/>
      <c r="I87" s="108" t="s">
        <v>195</v>
      </c>
      <c r="J87" s="110">
        <f t="shared" si="20"/>
        <v>55</v>
      </c>
      <c r="K87" s="35"/>
      <c r="L87" s="100">
        <v>46023</v>
      </c>
      <c r="M87" s="100">
        <v>46387</v>
      </c>
      <c r="N87" s="36" t="s">
        <v>74</v>
      </c>
      <c r="O87" s="1"/>
      <c r="P87" s="2"/>
      <c r="Q87" s="2"/>
      <c r="R87" s="2"/>
      <c r="S87" s="2">
        <v>55</v>
      </c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82">
        <v>132</v>
      </c>
      <c r="B88" s="30"/>
      <c r="C88" s="64" t="s">
        <v>231</v>
      </c>
      <c r="D88" s="132" t="s">
        <v>89</v>
      </c>
      <c r="E88" s="33" t="s">
        <v>132</v>
      </c>
      <c r="F88" s="33" t="s">
        <v>133</v>
      </c>
      <c r="G88" s="33" t="s">
        <v>134</v>
      </c>
      <c r="H88" s="34"/>
      <c r="I88" s="108" t="s">
        <v>195</v>
      </c>
      <c r="J88" s="110">
        <f t="shared" si="20"/>
        <v>160</v>
      </c>
      <c r="K88" s="35"/>
      <c r="L88" s="100">
        <v>46023</v>
      </c>
      <c r="M88" s="100">
        <v>46387</v>
      </c>
      <c r="N88" s="36" t="s">
        <v>74</v>
      </c>
      <c r="O88" s="1"/>
      <c r="P88" s="2"/>
      <c r="Q88" s="2"/>
      <c r="R88" s="2"/>
      <c r="S88" s="2">
        <v>160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82">
        <v>133</v>
      </c>
      <c r="B89" s="30"/>
      <c r="C89" s="132" t="s">
        <v>262</v>
      </c>
      <c r="D89" s="132" t="s">
        <v>89</v>
      </c>
      <c r="E89" s="33" t="s">
        <v>132</v>
      </c>
      <c r="F89" s="33" t="s">
        <v>133</v>
      </c>
      <c r="G89" s="33" t="s">
        <v>134</v>
      </c>
      <c r="H89" s="34"/>
      <c r="I89" s="108" t="s">
        <v>195</v>
      </c>
      <c r="J89" s="110">
        <f t="shared" ref="J89" si="24">SUM(O89:AC89)</f>
        <v>85</v>
      </c>
      <c r="K89" s="35"/>
      <c r="L89" s="100">
        <v>46023</v>
      </c>
      <c r="M89" s="100">
        <v>46387</v>
      </c>
      <c r="N89" s="36" t="s">
        <v>74</v>
      </c>
      <c r="O89" s="1"/>
      <c r="P89" s="2"/>
      <c r="Q89" s="2"/>
      <c r="R89" s="2"/>
      <c r="S89" s="2">
        <v>85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82">
        <v>134</v>
      </c>
      <c r="B90" s="30"/>
      <c r="C90" s="132" t="s">
        <v>263</v>
      </c>
      <c r="D90" s="132" t="s">
        <v>89</v>
      </c>
      <c r="E90" s="33" t="s">
        <v>132</v>
      </c>
      <c r="F90" s="33" t="s">
        <v>133</v>
      </c>
      <c r="G90" s="33" t="s">
        <v>134</v>
      </c>
      <c r="H90" s="34"/>
      <c r="I90" s="108" t="s">
        <v>195</v>
      </c>
      <c r="J90" s="110">
        <f t="shared" ref="J90" si="25">SUM(O90:AC90)</f>
        <v>85</v>
      </c>
      <c r="K90" s="35"/>
      <c r="L90" s="100">
        <v>46023</v>
      </c>
      <c r="M90" s="100">
        <v>46387</v>
      </c>
      <c r="N90" s="36" t="s">
        <v>74</v>
      </c>
      <c r="O90" s="1"/>
      <c r="P90" s="2"/>
      <c r="Q90" s="2"/>
      <c r="R90" s="2"/>
      <c r="S90" s="2">
        <v>85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82">
        <v>135</v>
      </c>
      <c r="B91" s="30"/>
      <c r="C91" s="132" t="s">
        <v>236</v>
      </c>
      <c r="D91" s="132" t="s">
        <v>89</v>
      </c>
      <c r="E91" s="33" t="s">
        <v>132</v>
      </c>
      <c r="F91" s="33" t="s">
        <v>133</v>
      </c>
      <c r="G91" s="33" t="s">
        <v>134</v>
      </c>
      <c r="H91" s="34"/>
      <c r="I91" s="108" t="s">
        <v>195</v>
      </c>
      <c r="J91" s="110">
        <f t="shared" ref="J91" si="26">SUM(O91:AC91)</f>
        <v>85</v>
      </c>
      <c r="K91" s="35"/>
      <c r="L91" s="100">
        <v>46023</v>
      </c>
      <c r="M91" s="100">
        <v>46387</v>
      </c>
      <c r="N91" s="36" t="s">
        <v>74</v>
      </c>
      <c r="O91" s="1"/>
      <c r="P91" s="2"/>
      <c r="Q91" s="2"/>
      <c r="R91" s="2"/>
      <c r="S91" s="2">
        <v>85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82">
        <v>136</v>
      </c>
      <c r="B92" s="30"/>
      <c r="C92" s="132" t="s">
        <v>237</v>
      </c>
      <c r="D92" s="132" t="s">
        <v>89</v>
      </c>
      <c r="E92" s="33" t="s">
        <v>132</v>
      </c>
      <c r="F92" s="33" t="s">
        <v>133</v>
      </c>
      <c r="G92" s="33" t="s">
        <v>134</v>
      </c>
      <c r="H92" s="34"/>
      <c r="I92" s="108" t="s">
        <v>195</v>
      </c>
      <c r="J92" s="110">
        <f t="shared" ref="J92" si="27">SUM(O92:AC92)</f>
        <v>85</v>
      </c>
      <c r="K92" s="35"/>
      <c r="L92" s="100">
        <v>46023</v>
      </c>
      <c r="M92" s="100">
        <v>46387</v>
      </c>
      <c r="N92" s="36" t="s">
        <v>74</v>
      </c>
      <c r="O92" s="1"/>
      <c r="P92" s="2"/>
      <c r="Q92" s="2"/>
      <c r="R92" s="2"/>
      <c r="S92" s="2">
        <v>85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82">
        <v>137</v>
      </c>
      <c r="B93" s="30"/>
      <c r="C93" s="132" t="s">
        <v>238</v>
      </c>
      <c r="D93" s="132" t="s">
        <v>89</v>
      </c>
      <c r="E93" s="33" t="s">
        <v>132</v>
      </c>
      <c r="F93" s="33" t="s">
        <v>133</v>
      </c>
      <c r="G93" s="33" t="s">
        <v>134</v>
      </c>
      <c r="H93" s="34"/>
      <c r="I93" s="108" t="s">
        <v>195</v>
      </c>
      <c r="J93" s="110">
        <f t="shared" ref="J93" si="28">SUM(O93:AC93)</f>
        <v>85</v>
      </c>
      <c r="K93" s="35"/>
      <c r="L93" s="100">
        <v>46023</v>
      </c>
      <c r="M93" s="100">
        <v>46387</v>
      </c>
      <c r="N93" s="36" t="s">
        <v>74</v>
      </c>
      <c r="O93" s="1"/>
      <c r="P93" s="2"/>
      <c r="Q93" s="2"/>
      <c r="R93" s="2"/>
      <c r="S93" s="2">
        <v>85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29">
        <v>186</v>
      </c>
      <c r="B94" s="30"/>
      <c r="C94" s="64" t="s">
        <v>239</v>
      </c>
      <c r="D94" s="132" t="s">
        <v>89</v>
      </c>
      <c r="E94" s="33" t="s">
        <v>132</v>
      </c>
      <c r="F94" s="33" t="s">
        <v>133</v>
      </c>
      <c r="G94" s="33" t="s">
        <v>134</v>
      </c>
      <c r="H94" s="34"/>
      <c r="I94" s="108" t="s">
        <v>195</v>
      </c>
      <c r="J94" s="110">
        <f>SUM(O94:AC94)</f>
        <v>479</v>
      </c>
      <c r="K94" s="35"/>
      <c r="L94" s="100">
        <v>47484</v>
      </c>
      <c r="M94" s="100">
        <v>47848</v>
      </c>
      <c r="N94" s="36" t="s">
        <v>50</v>
      </c>
      <c r="O94" s="1"/>
      <c r="P94" s="2"/>
      <c r="Q94" s="2"/>
      <c r="R94" s="2"/>
      <c r="S94" s="2"/>
      <c r="T94" s="3"/>
      <c r="U94" s="3"/>
      <c r="V94" s="3"/>
      <c r="W94" s="3">
        <v>479</v>
      </c>
      <c r="X94" s="3"/>
      <c r="Y94" s="3"/>
      <c r="Z94" s="3"/>
      <c r="AA94" s="3"/>
      <c r="AB94" s="3"/>
      <c r="AC94" s="4"/>
    </row>
    <row r="95" spans="1:29" ht="60" x14ac:dyDescent="0.25">
      <c r="A95" s="29">
        <v>187</v>
      </c>
      <c r="B95" s="30"/>
      <c r="C95" s="132" t="s">
        <v>265</v>
      </c>
      <c r="D95" s="132" t="s">
        <v>89</v>
      </c>
      <c r="E95" s="33" t="s">
        <v>132</v>
      </c>
      <c r="F95" s="33" t="s">
        <v>133</v>
      </c>
      <c r="G95" s="33" t="s">
        <v>134</v>
      </c>
      <c r="H95" s="34"/>
      <c r="I95" s="108" t="s">
        <v>195</v>
      </c>
      <c r="J95" s="110">
        <f t="shared" ref="J95:J97" si="29">SUM(O95:AC95)</f>
        <v>85</v>
      </c>
      <c r="K95" s="34"/>
      <c r="L95" s="100">
        <v>47484</v>
      </c>
      <c r="M95" s="100">
        <v>47848</v>
      </c>
      <c r="N95" s="36" t="s">
        <v>50</v>
      </c>
      <c r="O95" s="1"/>
      <c r="P95" s="2"/>
      <c r="Q95" s="2"/>
      <c r="R95" s="2"/>
      <c r="S95" s="2"/>
      <c r="T95" s="3"/>
      <c r="U95" s="3"/>
      <c r="V95" s="3"/>
      <c r="W95" s="3">
        <v>85</v>
      </c>
      <c r="X95" s="3"/>
      <c r="Y95" s="3"/>
      <c r="Z95" s="3"/>
      <c r="AA95" s="3"/>
      <c r="AB95" s="3"/>
      <c r="AC95" s="4"/>
    </row>
    <row r="96" spans="1:29" ht="60" x14ac:dyDescent="0.25">
      <c r="A96" s="29">
        <v>159</v>
      </c>
      <c r="B96" s="30"/>
      <c r="C96" s="64" t="s">
        <v>116</v>
      </c>
      <c r="D96" s="132" t="s">
        <v>186</v>
      </c>
      <c r="E96" s="33" t="s">
        <v>135</v>
      </c>
      <c r="F96" s="33" t="s">
        <v>133</v>
      </c>
      <c r="G96" s="33" t="s">
        <v>134</v>
      </c>
      <c r="H96" s="34"/>
      <c r="I96" s="108" t="s">
        <v>195</v>
      </c>
      <c r="J96" s="110">
        <f t="shared" si="29"/>
        <v>181</v>
      </c>
      <c r="K96" s="34"/>
      <c r="L96" s="100">
        <v>46388</v>
      </c>
      <c r="M96" s="100">
        <v>46752</v>
      </c>
      <c r="N96" s="36" t="s">
        <v>50</v>
      </c>
      <c r="O96" s="1"/>
      <c r="P96" s="2"/>
      <c r="Q96" s="2"/>
      <c r="R96" s="2"/>
      <c r="S96" s="2"/>
      <c r="T96" s="3">
        <v>181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82">
        <v>188</v>
      </c>
      <c r="B97" s="30"/>
      <c r="C97" s="132" t="s">
        <v>243</v>
      </c>
      <c r="D97" s="132" t="s">
        <v>89</v>
      </c>
      <c r="E97" s="33" t="s">
        <v>132</v>
      </c>
      <c r="F97" s="33" t="s">
        <v>133</v>
      </c>
      <c r="G97" s="33" t="s">
        <v>134</v>
      </c>
      <c r="H97" s="34"/>
      <c r="I97" s="108" t="s">
        <v>195</v>
      </c>
      <c r="J97" s="110">
        <f t="shared" si="29"/>
        <v>160</v>
      </c>
      <c r="K97" s="34"/>
      <c r="L97" s="100">
        <v>47484</v>
      </c>
      <c r="M97" s="100">
        <v>47848</v>
      </c>
      <c r="N97" s="57" t="s">
        <v>50</v>
      </c>
      <c r="O97" s="1"/>
      <c r="P97" s="2"/>
      <c r="Q97" s="2"/>
      <c r="R97" s="2"/>
      <c r="S97" s="2"/>
      <c r="T97" s="3"/>
      <c r="U97" s="3"/>
      <c r="V97" s="3"/>
      <c r="W97" s="3">
        <v>160</v>
      </c>
      <c r="X97" s="3"/>
      <c r="Y97" s="3"/>
      <c r="Z97" s="3"/>
      <c r="AA97" s="3"/>
      <c r="AB97" s="3"/>
      <c r="AC97" s="4"/>
    </row>
    <row r="98" spans="1:29" ht="60" x14ac:dyDescent="0.25">
      <c r="A98" s="182">
        <v>189</v>
      </c>
      <c r="B98" s="30"/>
      <c r="C98" s="64" t="s">
        <v>108</v>
      </c>
      <c r="D98" s="132" t="s">
        <v>186</v>
      </c>
      <c r="E98" s="33" t="s">
        <v>135</v>
      </c>
      <c r="F98" s="33" t="s">
        <v>133</v>
      </c>
      <c r="G98" s="33" t="s">
        <v>134</v>
      </c>
      <c r="H98" s="34"/>
      <c r="I98" s="108" t="s">
        <v>195</v>
      </c>
      <c r="J98" s="110">
        <f t="shared" ref="J98:J113" si="30">SUM(O98:AC98)</f>
        <v>55</v>
      </c>
      <c r="K98" s="35"/>
      <c r="L98" s="100">
        <v>47484</v>
      </c>
      <c r="M98" s="100">
        <v>47848</v>
      </c>
      <c r="N98" s="36" t="s">
        <v>50</v>
      </c>
      <c r="O98" s="1"/>
      <c r="P98" s="2"/>
      <c r="Q98" s="2"/>
      <c r="R98" s="2"/>
      <c r="S98" s="2"/>
      <c r="T98" s="3"/>
      <c r="U98" s="3"/>
      <c r="V98" s="3"/>
      <c r="W98" s="3">
        <v>55</v>
      </c>
      <c r="X98" s="3"/>
      <c r="Y98" s="3"/>
      <c r="Z98" s="3"/>
      <c r="AA98" s="3"/>
      <c r="AB98" s="3"/>
      <c r="AC98" s="4"/>
    </row>
    <row r="99" spans="1:29" ht="60" x14ac:dyDescent="0.25">
      <c r="A99" s="182">
        <v>190</v>
      </c>
      <c r="B99" s="30"/>
      <c r="C99" s="132" t="s">
        <v>241</v>
      </c>
      <c r="D99" s="132" t="s">
        <v>89</v>
      </c>
      <c r="E99" s="33" t="s">
        <v>132</v>
      </c>
      <c r="F99" s="33" t="s">
        <v>133</v>
      </c>
      <c r="G99" s="33" t="s">
        <v>134</v>
      </c>
      <c r="H99" s="34"/>
      <c r="I99" s="108" t="s">
        <v>195</v>
      </c>
      <c r="J99" s="110">
        <f>SUM(O99:AC99)</f>
        <v>85</v>
      </c>
      <c r="K99" s="34"/>
      <c r="L99" s="100">
        <v>47484</v>
      </c>
      <c r="M99" s="100">
        <v>47848</v>
      </c>
      <c r="N99" s="36" t="s">
        <v>50</v>
      </c>
      <c r="O99" s="1"/>
      <c r="P99" s="2"/>
      <c r="Q99" s="2"/>
      <c r="R99" s="2"/>
      <c r="S99" s="2"/>
      <c r="T99" s="3"/>
      <c r="U99" s="3"/>
      <c r="V99" s="3"/>
      <c r="W99" s="3">
        <v>85</v>
      </c>
      <c r="X99" s="3"/>
      <c r="Y99" s="3"/>
      <c r="Z99" s="3"/>
      <c r="AA99" s="3"/>
      <c r="AB99" s="3"/>
      <c r="AC99" s="4"/>
    </row>
    <row r="100" spans="1:29" ht="60" x14ac:dyDescent="0.25">
      <c r="A100" s="182">
        <v>191</v>
      </c>
      <c r="B100" s="30"/>
      <c r="C100" s="132" t="s">
        <v>230</v>
      </c>
      <c r="D100" s="132" t="s">
        <v>89</v>
      </c>
      <c r="E100" s="33" t="s">
        <v>132</v>
      </c>
      <c r="F100" s="33" t="s">
        <v>133</v>
      </c>
      <c r="G100" s="33" t="s">
        <v>134</v>
      </c>
      <c r="H100" s="34"/>
      <c r="I100" s="108" t="s">
        <v>195</v>
      </c>
      <c r="J100" s="110">
        <f t="shared" ref="J100:J101" si="31">SUM(O100:AC100)</f>
        <v>85</v>
      </c>
      <c r="K100" s="34"/>
      <c r="L100" s="100">
        <v>47484</v>
      </c>
      <c r="M100" s="100">
        <v>47848</v>
      </c>
      <c r="N100" s="36" t="s">
        <v>50</v>
      </c>
      <c r="O100" s="1"/>
      <c r="P100" s="2"/>
      <c r="Q100" s="2"/>
      <c r="R100" s="2"/>
      <c r="S100" s="2"/>
      <c r="T100" s="3"/>
      <c r="U100" s="3"/>
      <c r="V100" s="3"/>
      <c r="W100" s="3">
        <v>85</v>
      </c>
      <c r="X100" s="3"/>
      <c r="Y100" s="3"/>
      <c r="Z100" s="3"/>
      <c r="AA100" s="3"/>
      <c r="AB100" s="3"/>
      <c r="AC100" s="4"/>
    </row>
    <row r="101" spans="1:29" ht="60" x14ac:dyDescent="0.25">
      <c r="A101" s="182">
        <v>192</v>
      </c>
      <c r="B101" s="30"/>
      <c r="C101" s="132" t="s">
        <v>242</v>
      </c>
      <c r="D101" s="132" t="s">
        <v>89</v>
      </c>
      <c r="E101" s="33" t="s">
        <v>132</v>
      </c>
      <c r="F101" s="33" t="s">
        <v>133</v>
      </c>
      <c r="G101" s="33" t="s">
        <v>134</v>
      </c>
      <c r="H101" s="34"/>
      <c r="I101" s="108" t="s">
        <v>195</v>
      </c>
      <c r="J101" s="110">
        <f t="shared" si="31"/>
        <v>85</v>
      </c>
      <c r="K101" s="34"/>
      <c r="L101" s="100">
        <v>47484</v>
      </c>
      <c r="M101" s="100">
        <v>47848</v>
      </c>
      <c r="N101" s="36" t="s">
        <v>50</v>
      </c>
      <c r="O101" s="1"/>
      <c r="P101" s="2"/>
      <c r="Q101" s="2"/>
      <c r="R101" s="2"/>
      <c r="S101" s="2"/>
      <c r="T101" s="3"/>
      <c r="U101" s="3"/>
      <c r="V101" s="3"/>
      <c r="W101" s="3">
        <v>85</v>
      </c>
      <c r="X101" s="3"/>
      <c r="Y101" s="3"/>
      <c r="Z101" s="3"/>
      <c r="AA101" s="3"/>
      <c r="AB101" s="3"/>
      <c r="AC101" s="4"/>
    </row>
    <row r="102" spans="1:29" ht="60" x14ac:dyDescent="0.25">
      <c r="A102" s="182">
        <v>193</v>
      </c>
      <c r="B102" s="30"/>
      <c r="C102" s="132" t="s">
        <v>251</v>
      </c>
      <c r="D102" s="132" t="s">
        <v>89</v>
      </c>
      <c r="E102" s="33" t="s">
        <v>132</v>
      </c>
      <c r="F102" s="33" t="s">
        <v>133</v>
      </c>
      <c r="G102" s="33" t="s">
        <v>134</v>
      </c>
      <c r="H102" s="34"/>
      <c r="I102" s="108" t="s">
        <v>195</v>
      </c>
      <c r="J102" s="110">
        <f>SUM(O102:AC102)</f>
        <v>160</v>
      </c>
      <c r="K102" s="34"/>
      <c r="L102" s="100">
        <v>47849</v>
      </c>
      <c r="M102" s="100">
        <v>48213</v>
      </c>
      <c r="N102" s="36" t="s">
        <v>50</v>
      </c>
      <c r="O102" s="1"/>
      <c r="P102" s="2"/>
      <c r="Q102" s="2"/>
      <c r="R102" s="2"/>
      <c r="S102" s="2"/>
      <c r="T102" s="3"/>
      <c r="U102" s="3"/>
      <c r="V102" s="3"/>
      <c r="W102" s="3"/>
      <c r="X102" s="3">
        <v>160</v>
      </c>
      <c r="Y102" s="3"/>
      <c r="Z102" s="3"/>
      <c r="AA102" s="3"/>
      <c r="AB102" s="3"/>
      <c r="AC102" s="4"/>
    </row>
    <row r="103" spans="1:29" ht="60" x14ac:dyDescent="0.25">
      <c r="A103" s="182">
        <v>194</v>
      </c>
      <c r="B103" s="30"/>
      <c r="C103" s="132" t="s">
        <v>252</v>
      </c>
      <c r="D103" s="132" t="s">
        <v>89</v>
      </c>
      <c r="E103" s="33" t="s">
        <v>132</v>
      </c>
      <c r="F103" s="33" t="s">
        <v>133</v>
      </c>
      <c r="G103" s="33" t="s">
        <v>134</v>
      </c>
      <c r="H103" s="34"/>
      <c r="I103" s="108" t="s">
        <v>195</v>
      </c>
      <c r="J103" s="110">
        <f>SUM(O103:AC103)</f>
        <v>85</v>
      </c>
      <c r="K103" s="34"/>
      <c r="L103" s="100">
        <v>47849</v>
      </c>
      <c r="M103" s="100">
        <v>48213</v>
      </c>
      <c r="N103" s="36" t="s">
        <v>50</v>
      </c>
      <c r="O103" s="1"/>
      <c r="P103" s="2"/>
      <c r="Q103" s="2"/>
      <c r="R103" s="2"/>
      <c r="S103" s="2"/>
      <c r="T103" s="3"/>
      <c r="U103" s="3"/>
      <c r="V103" s="3"/>
      <c r="W103" s="3"/>
      <c r="X103" s="3">
        <v>85</v>
      </c>
      <c r="Y103" s="3"/>
      <c r="Z103" s="3"/>
      <c r="AA103" s="3"/>
      <c r="AB103" s="3"/>
      <c r="AC103" s="4"/>
    </row>
    <row r="104" spans="1:29" ht="60" x14ac:dyDescent="0.25">
      <c r="A104" s="182">
        <v>195</v>
      </c>
      <c r="B104" s="30"/>
      <c r="C104" s="132" t="s">
        <v>253</v>
      </c>
      <c r="D104" s="132" t="s">
        <v>89</v>
      </c>
      <c r="E104" s="33" t="s">
        <v>132</v>
      </c>
      <c r="F104" s="33" t="s">
        <v>133</v>
      </c>
      <c r="G104" s="33" t="s">
        <v>134</v>
      </c>
      <c r="H104" s="34"/>
      <c r="I104" s="108" t="s">
        <v>195</v>
      </c>
      <c r="J104" s="110">
        <f>SUM(O104:AC104)</f>
        <v>85</v>
      </c>
      <c r="K104" s="34"/>
      <c r="L104" s="100">
        <v>47849</v>
      </c>
      <c r="M104" s="100">
        <v>48213</v>
      </c>
      <c r="N104" s="36" t="s">
        <v>50</v>
      </c>
      <c r="O104" s="1"/>
      <c r="P104" s="2"/>
      <c r="Q104" s="2"/>
      <c r="R104" s="2"/>
      <c r="S104" s="2"/>
      <c r="T104" s="3"/>
      <c r="U104" s="3"/>
      <c r="V104" s="3"/>
      <c r="W104" s="3"/>
      <c r="X104" s="3">
        <v>85</v>
      </c>
      <c r="Y104" s="3"/>
      <c r="Z104" s="3"/>
      <c r="AA104" s="3"/>
      <c r="AB104" s="3"/>
      <c r="AC104" s="4"/>
    </row>
    <row r="105" spans="1:29" ht="60" x14ac:dyDescent="0.25">
      <c r="A105" s="182">
        <v>196</v>
      </c>
      <c r="B105" s="30"/>
      <c r="C105" s="132" t="s">
        <v>235</v>
      </c>
      <c r="D105" s="132" t="s">
        <v>89</v>
      </c>
      <c r="E105" s="33" t="s">
        <v>132</v>
      </c>
      <c r="F105" s="33" t="s">
        <v>133</v>
      </c>
      <c r="G105" s="33" t="s">
        <v>134</v>
      </c>
      <c r="H105" s="34"/>
      <c r="I105" s="108" t="s">
        <v>195</v>
      </c>
      <c r="J105" s="110">
        <f>SUM(O105:AC105)</f>
        <v>85</v>
      </c>
      <c r="K105" s="34"/>
      <c r="L105" s="100">
        <v>47849</v>
      </c>
      <c r="M105" s="100">
        <v>48213</v>
      </c>
      <c r="N105" s="36" t="s">
        <v>50</v>
      </c>
      <c r="O105" s="1"/>
      <c r="P105" s="2"/>
      <c r="Q105" s="2"/>
      <c r="R105" s="2"/>
      <c r="S105" s="2"/>
      <c r="T105" s="3"/>
      <c r="U105" s="3"/>
      <c r="V105" s="3"/>
      <c r="W105" s="3"/>
      <c r="X105" s="3">
        <v>85</v>
      </c>
      <c r="Y105" s="3"/>
      <c r="Z105" s="3"/>
      <c r="AA105" s="3"/>
      <c r="AB105" s="3"/>
      <c r="AC105" s="4"/>
    </row>
    <row r="106" spans="1:29" ht="60" x14ac:dyDescent="0.25">
      <c r="A106" s="182">
        <v>197</v>
      </c>
      <c r="B106" s="30"/>
      <c r="C106" s="132" t="s">
        <v>254</v>
      </c>
      <c r="D106" s="132" t="s">
        <v>89</v>
      </c>
      <c r="E106" s="33" t="s">
        <v>132</v>
      </c>
      <c r="F106" s="33" t="s">
        <v>133</v>
      </c>
      <c r="G106" s="33" t="s">
        <v>134</v>
      </c>
      <c r="H106" s="34"/>
      <c r="I106" s="108" t="s">
        <v>195</v>
      </c>
      <c r="J106" s="110">
        <f>SUM(O106:AC106)</f>
        <v>85</v>
      </c>
      <c r="K106" s="34"/>
      <c r="L106" s="100">
        <v>47849</v>
      </c>
      <c r="M106" s="100">
        <v>48213</v>
      </c>
      <c r="N106" s="36" t="s">
        <v>50</v>
      </c>
      <c r="O106" s="1"/>
      <c r="P106" s="2"/>
      <c r="Q106" s="2"/>
      <c r="R106" s="2"/>
      <c r="S106" s="2"/>
      <c r="T106" s="3"/>
      <c r="U106" s="3"/>
      <c r="V106" s="3"/>
      <c r="W106" s="3"/>
      <c r="X106" s="3">
        <v>85</v>
      </c>
      <c r="Y106" s="3"/>
      <c r="Z106" s="3"/>
      <c r="AA106" s="3"/>
      <c r="AB106" s="3"/>
      <c r="AC106" s="4"/>
    </row>
    <row r="107" spans="1:29" ht="60" x14ac:dyDescent="0.25">
      <c r="A107" s="182">
        <v>201</v>
      </c>
      <c r="B107" s="30"/>
      <c r="C107" s="132" t="s">
        <v>255</v>
      </c>
      <c r="D107" s="132" t="s">
        <v>89</v>
      </c>
      <c r="E107" s="33" t="s">
        <v>132</v>
      </c>
      <c r="F107" s="33" t="s">
        <v>133</v>
      </c>
      <c r="G107" s="33" t="s">
        <v>134</v>
      </c>
      <c r="H107" s="34"/>
      <c r="I107" s="108" t="s">
        <v>195</v>
      </c>
      <c r="J107" s="110">
        <f t="shared" si="30"/>
        <v>85</v>
      </c>
      <c r="K107" s="35"/>
      <c r="L107" s="100">
        <v>47849</v>
      </c>
      <c r="M107" s="100">
        <v>48213</v>
      </c>
      <c r="N107" s="36" t="s">
        <v>50</v>
      </c>
      <c r="O107" s="1"/>
      <c r="P107" s="2"/>
      <c r="Q107" s="2"/>
      <c r="R107" s="2"/>
      <c r="S107" s="2"/>
      <c r="T107" s="3"/>
      <c r="U107" s="3"/>
      <c r="V107" s="3"/>
      <c r="W107" s="3"/>
      <c r="X107" s="3">
        <v>85</v>
      </c>
      <c r="Y107" s="3"/>
      <c r="Z107" s="3"/>
      <c r="AA107" s="3"/>
      <c r="AB107" s="3"/>
      <c r="AC107" s="4"/>
    </row>
    <row r="108" spans="1:29" ht="60" x14ac:dyDescent="0.25">
      <c r="A108" s="182">
        <v>202</v>
      </c>
      <c r="B108" s="30"/>
      <c r="C108" s="132" t="s">
        <v>266</v>
      </c>
      <c r="D108" s="132" t="s">
        <v>89</v>
      </c>
      <c r="E108" s="33" t="s">
        <v>132</v>
      </c>
      <c r="F108" s="33" t="s">
        <v>133</v>
      </c>
      <c r="G108" s="33" t="s">
        <v>134</v>
      </c>
      <c r="H108" s="34"/>
      <c r="I108" s="108" t="s">
        <v>195</v>
      </c>
      <c r="J108" s="110">
        <f t="shared" si="30"/>
        <v>1066</v>
      </c>
      <c r="K108" s="35"/>
      <c r="L108" s="100">
        <v>47849</v>
      </c>
      <c r="M108" s="100">
        <v>48213</v>
      </c>
      <c r="N108" s="36" t="s">
        <v>50</v>
      </c>
      <c r="O108" s="1"/>
      <c r="P108" s="2"/>
      <c r="Q108" s="2"/>
      <c r="R108" s="2"/>
      <c r="S108" s="2"/>
      <c r="T108" s="3"/>
      <c r="U108" s="3"/>
      <c r="V108" s="3"/>
      <c r="W108" s="3"/>
      <c r="X108" s="3">
        <v>1066</v>
      </c>
      <c r="Y108" s="3"/>
      <c r="Z108" s="3"/>
      <c r="AA108" s="3"/>
      <c r="AB108" s="3"/>
      <c r="AC108" s="4"/>
    </row>
    <row r="109" spans="1:29" ht="60" x14ac:dyDescent="0.25">
      <c r="A109" s="182">
        <v>203</v>
      </c>
      <c r="B109" s="30"/>
      <c r="C109" s="132" t="s">
        <v>267</v>
      </c>
      <c r="D109" s="132" t="s">
        <v>89</v>
      </c>
      <c r="E109" s="33" t="s">
        <v>132</v>
      </c>
      <c r="F109" s="33" t="s">
        <v>133</v>
      </c>
      <c r="G109" s="33" t="s">
        <v>134</v>
      </c>
      <c r="H109" s="34"/>
      <c r="I109" s="108" t="s">
        <v>195</v>
      </c>
      <c r="J109" s="110">
        <f t="shared" si="30"/>
        <v>85</v>
      </c>
      <c r="K109" s="35"/>
      <c r="L109" s="100">
        <v>47849</v>
      </c>
      <c r="M109" s="100">
        <v>48213</v>
      </c>
      <c r="N109" s="36" t="s">
        <v>50</v>
      </c>
      <c r="O109" s="1"/>
      <c r="P109" s="2"/>
      <c r="Q109" s="2"/>
      <c r="R109" s="2"/>
      <c r="S109" s="2"/>
      <c r="T109" s="3"/>
      <c r="U109" s="3"/>
      <c r="V109" s="3"/>
      <c r="W109" s="3"/>
      <c r="X109" s="3">
        <v>85</v>
      </c>
      <c r="Y109" s="3"/>
      <c r="Z109" s="3"/>
      <c r="AA109" s="3"/>
      <c r="AB109" s="3"/>
      <c r="AC109" s="4"/>
    </row>
    <row r="110" spans="1:29" ht="60" x14ac:dyDescent="0.25">
      <c r="A110" s="182">
        <v>204</v>
      </c>
      <c r="B110" s="30"/>
      <c r="C110" s="132" t="s">
        <v>268</v>
      </c>
      <c r="D110" s="132" t="s">
        <v>89</v>
      </c>
      <c r="E110" s="33" t="s">
        <v>132</v>
      </c>
      <c r="F110" s="33" t="s">
        <v>133</v>
      </c>
      <c r="G110" s="33" t="s">
        <v>134</v>
      </c>
      <c r="H110" s="34"/>
      <c r="I110" s="108" t="s">
        <v>195</v>
      </c>
      <c r="J110" s="110">
        <f t="shared" si="30"/>
        <v>85</v>
      </c>
      <c r="K110" s="35"/>
      <c r="L110" s="100">
        <v>47849</v>
      </c>
      <c r="M110" s="100">
        <v>48213</v>
      </c>
      <c r="N110" s="36" t="s">
        <v>50</v>
      </c>
      <c r="O110" s="1"/>
      <c r="P110" s="2"/>
      <c r="Q110" s="2"/>
      <c r="R110" s="2"/>
      <c r="S110" s="2"/>
      <c r="T110" s="3"/>
      <c r="U110" s="3"/>
      <c r="V110" s="3"/>
      <c r="W110" s="3"/>
      <c r="X110" s="3">
        <v>85</v>
      </c>
      <c r="Y110" s="3"/>
      <c r="Z110" s="3"/>
      <c r="AA110" s="3"/>
      <c r="AB110" s="3"/>
      <c r="AC110" s="4"/>
    </row>
    <row r="111" spans="1:29" ht="60" x14ac:dyDescent="0.25">
      <c r="A111" s="182">
        <v>205</v>
      </c>
      <c r="B111" s="30"/>
      <c r="C111" s="64" t="s">
        <v>113</v>
      </c>
      <c r="D111" s="132" t="s">
        <v>186</v>
      </c>
      <c r="E111" s="33" t="s">
        <v>135</v>
      </c>
      <c r="F111" s="33" t="s">
        <v>133</v>
      </c>
      <c r="G111" s="33" t="s">
        <v>134</v>
      </c>
      <c r="H111" s="34"/>
      <c r="I111" s="108" t="s">
        <v>195</v>
      </c>
      <c r="J111" s="110">
        <f t="shared" si="30"/>
        <v>55</v>
      </c>
      <c r="K111" s="35"/>
      <c r="L111" s="100">
        <v>47849</v>
      </c>
      <c r="M111" s="100">
        <v>48213</v>
      </c>
      <c r="N111" s="36" t="s">
        <v>50</v>
      </c>
      <c r="O111" s="1"/>
      <c r="P111" s="2"/>
      <c r="Q111" s="2"/>
      <c r="R111" s="2"/>
      <c r="S111" s="2"/>
      <c r="T111" s="3"/>
      <c r="U111" s="3"/>
      <c r="V111" s="3"/>
      <c r="W111" s="3"/>
      <c r="X111" s="3">
        <v>55</v>
      </c>
      <c r="Y111" s="3"/>
      <c r="Z111" s="3"/>
      <c r="AA111" s="3"/>
      <c r="AB111" s="3"/>
      <c r="AC111" s="4"/>
    </row>
    <row r="112" spans="1:29" ht="60" x14ac:dyDescent="0.25">
      <c r="A112" s="182">
        <v>207</v>
      </c>
      <c r="B112" s="30"/>
      <c r="C112" s="132" t="s">
        <v>264</v>
      </c>
      <c r="D112" s="132" t="s">
        <v>89</v>
      </c>
      <c r="E112" s="33" t="s">
        <v>132</v>
      </c>
      <c r="F112" s="33" t="s">
        <v>133</v>
      </c>
      <c r="G112" s="33" t="s">
        <v>134</v>
      </c>
      <c r="H112" s="34"/>
      <c r="I112" s="108" t="s">
        <v>195</v>
      </c>
      <c r="J112" s="110">
        <f t="shared" si="30"/>
        <v>85</v>
      </c>
      <c r="K112" s="35"/>
      <c r="L112" s="100">
        <v>48214</v>
      </c>
      <c r="M112" s="100">
        <v>48579</v>
      </c>
      <c r="N112" s="36" t="s">
        <v>50</v>
      </c>
      <c r="O112" s="1"/>
      <c r="P112" s="2"/>
      <c r="Q112" s="2"/>
      <c r="R112" s="2"/>
      <c r="S112" s="2"/>
      <c r="T112" s="3"/>
      <c r="U112" s="3"/>
      <c r="V112" s="3"/>
      <c r="W112" s="3"/>
      <c r="X112" s="3"/>
      <c r="Y112" s="3">
        <v>85</v>
      </c>
      <c r="Z112" s="3"/>
      <c r="AA112" s="3"/>
      <c r="AB112" s="3"/>
      <c r="AC112" s="4"/>
    </row>
    <row r="113" spans="1:29" ht="60" x14ac:dyDescent="0.25">
      <c r="A113" s="182">
        <v>208</v>
      </c>
      <c r="B113" s="30"/>
      <c r="C113" s="64" t="s">
        <v>114</v>
      </c>
      <c r="D113" s="132" t="s">
        <v>186</v>
      </c>
      <c r="E113" s="33" t="s">
        <v>135</v>
      </c>
      <c r="F113" s="33" t="s">
        <v>133</v>
      </c>
      <c r="G113" s="33" t="s">
        <v>134</v>
      </c>
      <c r="H113" s="34"/>
      <c r="I113" s="108" t="s">
        <v>195</v>
      </c>
      <c r="J113" s="110">
        <f t="shared" si="30"/>
        <v>110</v>
      </c>
      <c r="K113" s="35"/>
      <c r="L113" s="100">
        <v>48214</v>
      </c>
      <c r="M113" s="100">
        <v>48944</v>
      </c>
      <c r="N113" s="36" t="s">
        <v>50</v>
      </c>
      <c r="O113" s="1"/>
      <c r="P113" s="2"/>
      <c r="Q113" s="2"/>
      <c r="R113" s="2"/>
      <c r="S113" s="2"/>
      <c r="T113" s="3"/>
      <c r="U113" s="3"/>
      <c r="V113" s="3"/>
      <c r="W113" s="3"/>
      <c r="X113" s="3"/>
      <c r="Y113" s="3">
        <v>55</v>
      </c>
      <c r="Z113" s="3">
        <v>55</v>
      </c>
      <c r="AA113" s="3"/>
      <c r="AB113" s="3"/>
      <c r="AC113" s="4"/>
    </row>
    <row r="114" spans="1:29" ht="60" x14ac:dyDescent="0.25">
      <c r="A114" s="182">
        <v>209</v>
      </c>
      <c r="B114" s="30"/>
      <c r="C114" s="132" t="s">
        <v>244</v>
      </c>
      <c r="D114" s="132" t="s">
        <v>89</v>
      </c>
      <c r="E114" s="33" t="s">
        <v>132</v>
      </c>
      <c r="F114" s="33" t="s">
        <v>133</v>
      </c>
      <c r="G114" s="33" t="s">
        <v>134</v>
      </c>
      <c r="H114" s="34"/>
      <c r="I114" s="108" t="s">
        <v>195</v>
      </c>
      <c r="J114" s="110">
        <f t="shared" ref="J114:J120" si="32">SUM(O114:AC114)</f>
        <v>405</v>
      </c>
      <c r="K114" s="34"/>
      <c r="L114" s="100">
        <v>48214</v>
      </c>
      <c r="M114" s="100">
        <v>48579</v>
      </c>
      <c r="N114" s="36" t="s">
        <v>50</v>
      </c>
      <c r="O114" s="1"/>
      <c r="P114" s="2"/>
      <c r="Q114" s="2"/>
      <c r="R114" s="2"/>
      <c r="S114" s="2"/>
      <c r="T114" s="3"/>
      <c r="U114" s="3"/>
      <c r="V114" s="3"/>
      <c r="W114" s="3"/>
      <c r="X114" s="3"/>
      <c r="Y114" s="3">
        <v>405</v>
      </c>
      <c r="Z114" s="3"/>
      <c r="AA114" s="3"/>
      <c r="AB114" s="3"/>
      <c r="AC114" s="4"/>
    </row>
    <row r="115" spans="1:29" ht="60" x14ac:dyDescent="0.25">
      <c r="A115" s="182">
        <v>210</v>
      </c>
      <c r="B115" s="30"/>
      <c r="C115" s="132" t="s">
        <v>256</v>
      </c>
      <c r="D115" s="132" t="s">
        <v>89</v>
      </c>
      <c r="E115" s="33" t="s">
        <v>132</v>
      </c>
      <c r="F115" s="33" t="s">
        <v>133</v>
      </c>
      <c r="G115" s="33" t="s">
        <v>134</v>
      </c>
      <c r="H115" s="34"/>
      <c r="I115" s="108" t="s">
        <v>195</v>
      </c>
      <c r="J115" s="110">
        <f t="shared" si="32"/>
        <v>85</v>
      </c>
      <c r="K115" s="35"/>
      <c r="L115" s="100">
        <v>48214</v>
      </c>
      <c r="M115" s="100">
        <v>48579</v>
      </c>
      <c r="N115" s="36" t="s">
        <v>50</v>
      </c>
      <c r="O115" s="1"/>
      <c r="P115" s="2"/>
      <c r="Q115" s="2"/>
      <c r="R115" s="2"/>
      <c r="S115" s="2"/>
      <c r="T115" s="3"/>
      <c r="U115" s="3"/>
      <c r="V115" s="3"/>
      <c r="W115" s="3"/>
      <c r="X115" s="3"/>
      <c r="Y115" s="3">
        <v>85</v>
      </c>
      <c r="Z115" s="3"/>
      <c r="AA115" s="3"/>
      <c r="AB115" s="3"/>
      <c r="AC115" s="4"/>
    </row>
    <row r="116" spans="1:29" ht="60" x14ac:dyDescent="0.25">
      <c r="A116" s="182">
        <v>211</v>
      </c>
      <c r="B116" s="30"/>
      <c r="C116" s="132" t="s">
        <v>257</v>
      </c>
      <c r="D116" s="132" t="s">
        <v>89</v>
      </c>
      <c r="E116" s="33" t="s">
        <v>132</v>
      </c>
      <c r="F116" s="33" t="s">
        <v>133</v>
      </c>
      <c r="G116" s="33" t="s">
        <v>134</v>
      </c>
      <c r="H116" s="34"/>
      <c r="I116" s="108" t="s">
        <v>195</v>
      </c>
      <c r="J116" s="110">
        <f t="shared" si="32"/>
        <v>1066</v>
      </c>
      <c r="K116" s="35"/>
      <c r="L116" s="100">
        <v>48214</v>
      </c>
      <c r="M116" s="100">
        <v>48579</v>
      </c>
      <c r="N116" s="36" t="s">
        <v>50</v>
      </c>
      <c r="O116" s="1"/>
      <c r="P116" s="2"/>
      <c r="Q116" s="2"/>
      <c r="R116" s="2"/>
      <c r="S116" s="2"/>
      <c r="T116" s="3"/>
      <c r="U116" s="3"/>
      <c r="V116" s="3"/>
      <c r="W116" s="3"/>
      <c r="X116" s="3"/>
      <c r="Y116" s="3">
        <v>1066</v>
      </c>
      <c r="Z116" s="3"/>
      <c r="AA116" s="3"/>
      <c r="AB116" s="3"/>
      <c r="AC116" s="4"/>
    </row>
    <row r="117" spans="1:29" ht="60" x14ac:dyDescent="0.25">
      <c r="A117" s="182">
        <v>212</v>
      </c>
      <c r="B117" s="30"/>
      <c r="C117" s="132" t="s">
        <v>258</v>
      </c>
      <c r="D117" s="132" t="s">
        <v>89</v>
      </c>
      <c r="E117" s="33" t="s">
        <v>132</v>
      </c>
      <c r="F117" s="33" t="s">
        <v>133</v>
      </c>
      <c r="G117" s="33" t="s">
        <v>134</v>
      </c>
      <c r="H117" s="34"/>
      <c r="I117" s="108" t="s">
        <v>195</v>
      </c>
      <c r="J117" s="110">
        <f t="shared" si="32"/>
        <v>160</v>
      </c>
      <c r="K117" s="35"/>
      <c r="L117" s="100">
        <v>48214</v>
      </c>
      <c r="M117" s="100">
        <v>48579</v>
      </c>
      <c r="N117" s="36" t="s">
        <v>50</v>
      </c>
      <c r="O117" s="1"/>
      <c r="P117" s="2"/>
      <c r="Q117" s="2"/>
      <c r="R117" s="2"/>
      <c r="S117" s="2"/>
      <c r="T117" s="3"/>
      <c r="U117" s="3"/>
      <c r="V117" s="3"/>
      <c r="W117" s="3"/>
      <c r="X117" s="3"/>
      <c r="Y117" s="3">
        <v>160</v>
      </c>
      <c r="Z117" s="3"/>
      <c r="AA117" s="3"/>
      <c r="AB117" s="3"/>
      <c r="AC117" s="4"/>
    </row>
    <row r="118" spans="1:29" ht="60" x14ac:dyDescent="0.25">
      <c r="A118" s="182">
        <v>213</v>
      </c>
      <c r="B118" s="30"/>
      <c r="C118" s="132" t="s">
        <v>259</v>
      </c>
      <c r="D118" s="132" t="s">
        <v>89</v>
      </c>
      <c r="E118" s="33" t="s">
        <v>132</v>
      </c>
      <c r="F118" s="33" t="s">
        <v>133</v>
      </c>
      <c r="G118" s="33" t="s">
        <v>134</v>
      </c>
      <c r="H118" s="34"/>
      <c r="I118" s="108" t="s">
        <v>195</v>
      </c>
      <c r="J118" s="110">
        <f t="shared" si="32"/>
        <v>85</v>
      </c>
      <c r="K118" s="35"/>
      <c r="L118" s="100">
        <v>48214</v>
      </c>
      <c r="M118" s="100">
        <v>48579</v>
      </c>
      <c r="N118" s="36" t="s">
        <v>50</v>
      </c>
      <c r="O118" s="1"/>
      <c r="P118" s="2"/>
      <c r="Q118" s="2"/>
      <c r="R118" s="2"/>
      <c r="S118" s="2"/>
      <c r="T118" s="3"/>
      <c r="U118" s="3"/>
      <c r="V118" s="3"/>
      <c r="W118" s="3"/>
      <c r="X118" s="3"/>
      <c r="Y118" s="3">
        <v>85</v>
      </c>
      <c r="Z118" s="3"/>
      <c r="AA118" s="3"/>
      <c r="AB118" s="3"/>
      <c r="AC118" s="4"/>
    </row>
    <row r="119" spans="1:29" ht="60" x14ac:dyDescent="0.25">
      <c r="A119" s="182">
        <v>214</v>
      </c>
      <c r="B119" s="30"/>
      <c r="C119" s="132" t="s">
        <v>260</v>
      </c>
      <c r="D119" s="132" t="s">
        <v>89</v>
      </c>
      <c r="E119" s="33" t="s">
        <v>132</v>
      </c>
      <c r="F119" s="33" t="s">
        <v>133</v>
      </c>
      <c r="G119" s="33" t="s">
        <v>134</v>
      </c>
      <c r="H119" s="34"/>
      <c r="I119" s="108" t="s">
        <v>195</v>
      </c>
      <c r="J119" s="110">
        <f t="shared" si="32"/>
        <v>85</v>
      </c>
      <c r="K119" s="35"/>
      <c r="L119" s="100">
        <v>48214</v>
      </c>
      <c r="M119" s="100">
        <v>48579</v>
      </c>
      <c r="N119" s="36" t="s">
        <v>50</v>
      </c>
      <c r="O119" s="1"/>
      <c r="P119" s="2"/>
      <c r="Q119" s="2"/>
      <c r="R119" s="2"/>
      <c r="S119" s="2"/>
      <c r="T119" s="3"/>
      <c r="U119" s="3"/>
      <c r="V119" s="3"/>
      <c r="W119" s="3"/>
      <c r="X119" s="3"/>
      <c r="Y119" s="3">
        <v>85</v>
      </c>
      <c r="Z119" s="3"/>
      <c r="AA119" s="3"/>
      <c r="AB119" s="3"/>
      <c r="AC119" s="4"/>
    </row>
    <row r="120" spans="1:29" ht="60" x14ac:dyDescent="0.25">
      <c r="A120" s="182">
        <v>215</v>
      </c>
      <c r="B120" s="30"/>
      <c r="C120" s="132" t="s">
        <v>261</v>
      </c>
      <c r="D120" s="132" t="s">
        <v>89</v>
      </c>
      <c r="E120" s="33" t="s">
        <v>132</v>
      </c>
      <c r="F120" s="33" t="s">
        <v>133</v>
      </c>
      <c r="G120" s="33" t="s">
        <v>134</v>
      </c>
      <c r="H120" s="34"/>
      <c r="I120" s="108" t="s">
        <v>195</v>
      </c>
      <c r="J120" s="110">
        <f t="shared" si="32"/>
        <v>85</v>
      </c>
      <c r="K120" s="35"/>
      <c r="L120" s="100">
        <v>48214</v>
      </c>
      <c r="M120" s="100">
        <v>48579</v>
      </c>
      <c r="N120" s="36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/>
      <c r="Y120" s="3">
        <v>85</v>
      </c>
      <c r="Z120" s="3"/>
      <c r="AA120" s="3"/>
      <c r="AB120" s="3"/>
      <c r="AC120" s="4"/>
    </row>
    <row r="121" spans="1:29" ht="60" x14ac:dyDescent="0.25">
      <c r="A121" s="182">
        <v>217</v>
      </c>
      <c r="B121" s="30"/>
      <c r="C121" s="132" t="s">
        <v>232</v>
      </c>
      <c r="D121" s="132" t="s">
        <v>89</v>
      </c>
      <c r="E121" s="33" t="s">
        <v>132</v>
      </c>
      <c r="F121" s="33" t="s">
        <v>133</v>
      </c>
      <c r="G121" s="33" t="s">
        <v>134</v>
      </c>
      <c r="H121" s="34"/>
      <c r="I121" s="108" t="s">
        <v>195</v>
      </c>
      <c r="J121" s="110">
        <f t="shared" ref="J121:J129" si="33">SUM(O121:AC121)</f>
        <v>341</v>
      </c>
      <c r="K121" s="34"/>
      <c r="L121" s="100">
        <v>48580</v>
      </c>
      <c r="M121" s="100">
        <v>48944</v>
      </c>
      <c r="N121" s="36" t="s">
        <v>50</v>
      </c>
      <c r="O121" s="1"/>
      <c r="P121" s="2"/>
      <c r="Q121" s="2"/>
      <c r="R121" s="2"/>
      <c r="S121" s="2"/>
      <c r="T121" s="3"/>
      <c r="U121" s="3"/>
      <c r="V121" s="3"/>
      <c r="W121" s="3"/>
      <c r="X121" s="3"/>
      <c r="Y121" s="3"/>
      <c r="Z121" s="3">
        <v>341</v>
      </c>
      <c r="AA121" s="3"/>
      <c r="AB121" s="3"/>
      <c r="AC121" s="4"/>
    </row>
    <row r="122" spans="1:29" ht="60" x14ac:dyDescent="0.25">
      <c r="A122" s="182">
        <v>218</v>
      </c>
      <c r="B122" s="30"/>
      <c r="C122" s="64" t="s">
        <v>248</v>
      </c>
      <c r="D122" s="132" t="s">
        <v>89</v>
      </c>
      <c r="E122" s="33" t="s">
        <v>132</v>
      </c>
      <c r="F122" s="33" t="s">
        <v>133</v>
      </c>
      <c r="G122" s="33" t="s">
        <v>134</v>
      </c>
      <c r="H122" s="34"/>
      <c r="I122" s="108" t="s">
        <v>195</v>
      </c>
      <c r="J122" s="110">
        <f t="shared" si="33"/>
        <v>160</v>
      </c>
      <c r="K122" s="35"/>
      <c r="L122" s="100">
        <v>48580</v>
      </c>
      <c r="M122" s="100">
        <v>48944</v>
      </c>
      <c r="N122" s="36" t="s">
        <v>50</v>
      </c>
      <c r="O122" s="1"/>
      <c r="P122" s="2"/>
      <c r="Q122" s="2"/>
      <c r="R122" s="2"/>
      <c r="S122" s="2"/>
      <c r="T122" s="3"/>
      <c r="U122" s="3"/>
      <c r="V122" s="3"/>
      <c r="W122" s="3"/>
      <c r="X122" s="3"/>
      <c r="Y122" s="3"/>
      <c r="Z122" s="3">
        <v>160</v>
      </c>
      <c r="AA122" s="3"/>
      <c r="AB122" s="3"/>
      <c r="AC122" s="4"/>
    </row>
    <row r="123" spans="1:29" ht="60" x14ac:dyDescent="0.25">
      <c r="A123" s="182">
        <v>219</v>
      </c>
      <c r="B123" s="30"/>
      <c r="C123" s="64" t="s">
        <v>249</v>
      </c>
      <c r="D123" s="132" t="s">
        <v>89</v>
      </c>
      <c r="E123" s="33" t="s">
        <v>132</v>
      </c>
      <c r="F123" s="33" t="s">
        <v>133</v>
      </c>
      <c r="G123" s="33" t="s">
        <v>134</v>
      </c>
      <c r="H123" s="34"/>
      <c r="I123" s="108" t="s">
        <v>195</v>
      </c>
      <c r="J123" s="110">
        <f t="shared" si="33"/>
        <v>160</v>
      </c>
      <c r="K123" s="35"/>
      <c r="L123" s="100">
        <v>48580</v>
      </c>
      <c r="M123" s="100">
        <v>48944</v>
      </c>
      <c r="N123" s="36" t="s">
        <v>50</v>
      </c>
      <c r="O123" s="1"/>
      <c r="P123" s="2"/>
      <c r="Q123" s="2"/>
      <c r="R123" s="2"/>
      <c r="S123" s="2"/>
      <c r="T123" s="3"/>
      <c r="U123" s="3"/>
      <c r="V123" s="3"/>
      <c r="W123" s="3"/>
      <c r="X123" s="3"/>
      <c r="Y123" s="3"/>
      <c r="Z123" s="3">
        <v>160</v>
      </c>
      <c r="AA123" s="3"/>
      <c r="AB123" s="3"/>
      <c r="AC123" s="4"/>
    </row>
    <row r="124" spans="1:29" ht="60" x14ac:dyDescent="0.25">
      <c r="A124" s="182">
        <v>220</v>
      </c>
      <c r="B124" s="30"/>
      <c r="C124" s="64" t="s">
        <v>231</v>
      </c>
      <c r="D124" s="132" t="s">
        <v>89</v>
      </c>
      <c r="E124" s="33" t="s">
        <v>132</v>
      </c>
      <c r="F124" s="33" t="s">
        <v>133</v>
      </c>
      <c r="G124" s="33" t="s">
        <v>134</v>
      </c>
      <c r="H124" s="34"/>
      <c r="I124" s="108" t="s">
        <v>195</v>
      </c>
      <c r="J124" s="110">
        <f t="shared" si="33"/>
        <v>160</v>
      </c>
      <c r="K124" s="35"/>
      <c r="L124" s="100">
        <v>48580</v>
      </c>
      <c r="M124" s="100">
        <v>48944</v>
      </c>
      <c r="N124" s="36" t="s">
        <v>50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/>
      <c r="Z124" s="3">
        <v>160</v>
      </c>
      <c r="AA124" s="3"/>
      <c r="AB124" s="3"/>
      <c r="AC124" s="4"/>
    </row>
    <row r="125" spans="1:29" ht="60" x14ac:dyDescent="0.25">
      <c r="A125" s="182">
        <v>221</v>
      </c>
      <c r="B125" s="30"/>
      <c r="C125" s="132" t="s">
        <v>262</v>
      </c>
      <c r="D125" s="132" t="s">
        <v>89</v>
      </c>
      <c r="E125" s="33" t="s">
        <v>132</v>
      </c>
      <c r="F125" s="33" t="s">
        <v>133</v>
      </c>
      <c r="G125" s="33" t="s">
        <v>134</v>
      </c>
      <c r="H125" s="34"/>
      <c r="I125" s="108" t="s">
        <v>195</v>
      </c>
      <c r="J125" s="110">
        <f t="shared" si="33"/>
        <v>85</v>
      </c>
      <c r="K125" s="35"/>
      <c r="L125" s="100">
        <v>48580</v>
      </c>
      <c r="M125" s="100">
        <v>48944</v>
      </c>
      <c r="N125" s="36" t="s">
        <v>50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/>
      <c r="Z125" s="3">
        <v>85</v>
      </c>
      <c r="AA125" s="3"/>
      <c r="AB125" s="3"/>
      <c r="AC125" s="4"/>
    </row>
    <row r="126" spans="1:29" ht="60" x14ac:dyDescent="0.25">
      <c r="A126" s="182">
        <v>222</v>
      </c>
      <c r="B126" s="30"/>
      <c r="C126" s="132" t="s">
        <v>263</v>
      </c>
      <c r="D126" s="132" t="s">
        <v>89</v>
      </c>
      <c r="E126" s="33" t="s">
        <v>132</v>
      </c>
      <c r="F126" s="33" t="s">
        <v>133</v>
      </c>
      <c r="G126" s="33" t="s">
        <v>134</v>
      </c>
      <c r="H126" s="34"/>
      <c r="I126" s="108" t="s">
        <v>195</v>
      </c>
      <c r="J126" s="110">
        <f t="shared" si="33"/>
        <v>85</v>
      </c>
      <c r="K126" s="35"/>
      <c r="L126" s="100">
        <v>48580</v>
      </c>
      <c r="M126" s="100">
        <v>48944</v>
      </c>
      <c r="N126" s="36" t="s">
        <v>50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/>
      <c r="Z126" s="3">
        <v>85</v>
      </c>
      <c r="AA126" s="3"/>
      <c r="AB126" s="3"/>
      <c r="AC126" s="4"/>
    </row>
    <row r="127" spans="1:29" ht="60" x14ac:dyDescent="0.25">
      <c r="A127" s="182">
        <v>223</v>
      </c>
      <c r="B127" s="30"/>
      <c r="C127" s="132" t="s">
        <v>236</v>
      </c>
      <c r="D127" s="132" t="s">
        <v>89</v>
      </c>
      <c r="E127" s="33" t="s">
        <v>132</v>
      </c>
      <c r="F127" s="33" t="s">
        <v>133</v>
      </c>
      <c r="G127" s="33" t="s">
        <v>134</v>
      </c>
      <c r="H127" s="34"/>
      <c r="I127" s="108" t="s">
        <v>195</v>
      </c>
      <c r="J127" s="110">
        <f t="shared" si="33"/>
        <v>85</v>
      </c>
      <c r="K127" s="35"/>
      <c r="L127" s="100">
        <v>48580</v>
      </c>
      <c r="M127" s="100">
        <v>48944</v>
      </c>
      <c r="N127" s="36" t="s">
        <v>50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/>
      <c r="Z127" s="3">
        <v>85</v>
      </c>
      <c r="AA127" s="3"/>
      <c r="AB127" s="3"/>
      <c r="AC127" s="4"/>
    </row>
    <row r="128" spans="1:29" ht="60" x14ac:dyDescent="0.25">
      <c r="A128" s="182">
        <v>224</v>
      </c>
      <c r="B128" s="30"/>
      <c r="C128" s="132" t="s">
        <v>237</v>
      </c>
      <c r="D128" s="132" t="s">
        <v>89</v>
      </c>
      <c r="E128" s="33" t="s">
        <v>132</v>
      </c>
      <c r="F128" s="33" t="s">
        <v>133</v>
      </c>
      <c r="G128" s="33" t="s">
        <v>134</v>
      </c>
      <c r="H128" s="34"/>
      <c r="I128" s="108" t="s">
        <v>195</v>
      </c>
      <c r="J128" s="110">
        <f t="shared" si="33"/>
        <v>85</v>
      </c>
      <c r="K128" s="35"/>
      <c r="L128" s="100">
        <v>48580</v>
      </c>
      <c r="M128" s="100">
        <v>48944</v>
      </c>
      <c r="N128" s="36" t="s">
        <v>50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>
        <v>85</v>
      </c>
      <c r="AA128" s="3"/>
      <c r="AB128" s="3"/>
      <c r="AC128" s="4"/>
    </row>
    <row r="129" spans="1:29" ht="60" x14ac:dyDescent="0.25">
      <c r="A129" s="182">
        <v>225</v>
      </c>
      <c r="B129" s="30"/>
      <c r="C129" s="132" t="s">
        <v>238</v>
      </c>
      <c r="D129" s="132" t="s">
        <v>89</v>
      </c>
      <c r="E129" s="33" t="s">
        <v>132</v>
      </c>
      <c r="F129" s="33" t="s">
        <v>133</v>
      </c>
      <c r="G129" s="33" t="s">
        <v>134</v>
      </c>
      <c r="H129" s="34"/>
      <c r="I129" s="108" t="s">
        <v>195</v>
      </c>
      <c r="J129" s="110">
        <f t="shared" si="33"/>
        <v>85</v>
      </c>
      <c r="K129" s="35"/>
      <c r="L129" s="100">
        <v>48580</v>
      </c>
      <c r="M129" s="100">
        <v>48944</v>
      </c>
      <c r="N129" s="36" t="s">
        <v>50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/>
      <c r="Z129" s="3">
        <v>85</v>
      </c>
      <c r="AA129" s="3"/>
      <c r="AB129" s="3"/>
      <c r="AC129" s="4"/>
    </row>
    <row r="130" spans="1:29" ht="60" x14ac:dyDescent="0.25">
      <c r="A130" s="182">
        <v>64</v>
      </c>
      <c r="B130" s="30"/>
      <c r="C130" s="64" t="s">
        <v>67</v>
      </c>
      <c r="D130" s="132" t="s">
        <v>161</v>
      </c>
      <c r="E130" s="33" t="s">
        <v>135</v>
      </c>
      <c r="F130" s="33" t="s">
        <v>133</v>
      </c>
      <c r="G130" s="33" t="s">
        <v>134</v>
      </c>
      <c r="H130" s="34"/>
      <c r="I130" s="108" t="s">
        <v>195</v>
      </c>
      <c r="J130" s="110">
        <f>SUM(O130:AC130)</f>
        <v>124</v>
      </c>
      <c r="K130" s="35"/>
      <c r="L130" s="100">
        <v>44927</v>
      </c>
      <c r="M130" s="100">
        <v>46387</v>
      </c>
      <c r="N130" s="57" t="s">
        <v>74</v>
      </c>
      <c r="O130" s="1"/>
      <c r="P130" s="2">
        <v>31</v>
      </c>
      <c r="Q130" s="2">
        <v>31</v>
      </c>
      <c r="R130" s="2">
        <v>31</v>
      </c>
      <c r="S130" s="2">
        <v>31</v>
      </c>
      <c r="T130" s="3"/>
      <c r="U130" s="3"/>
      <c r="V130" s="3"/>
      <c r="W130" s="3"/>
      <c r="X130" s="3"/>
      <c r="Y130" s="3"/>
      <c r="Z130" s="3"/>
      <c r="AA130" s="3"/>
      <c r="AB130" s="3"/>
      <c r="AC130" s="4"/>
    </row>
    <row r="131" spans="1:29" ht="60" x14ac:dyDescent="0.25">
      <c r="A131" s="182">
        <v>160</v>
      </c>
      <c r="B131" s="181"/>
      <c r="C131" s="64" t="s">
        <v>67</v>
      </c>
      <c r="D131" s="132" t="s">
        <v>161</v>
      </c>
      <c r="E131" s="33" t="s">
        <v>135</v>
      </c>
      <c r="F131" s="33" t="s">
        <v>133</v>
      </c>
      <c r="G131" s="33" t="s">
        <v>134</v>
      </c>
      <c r="H131" s="34"/>
      <c r="I131" s="108" t="s">
        <v>195</v>
      </c>
      <c r="J131" s="110">
        <f t="shared" ref="J131" si="34">SUM(O131:AC131)</f>
        <v>270</v>
      </c>
      <c r="K131" s="35"/>
      <c r="L131" s="100">
        <v>46388</v>
      </c>
      <c r="M131" s="100">
        <v>50040</v>
      </c>
      <c r="N131" s="36" t="s">
        <v>50</v>
      </c>
      <c r="O131" s="1"/>
      <c r="P131" s="2"/>
      <c r="Q131" s="2"/>
      <c r="R131" s="2"/>
      <c r="S131" s="2"/>
      <c r="T131" s="3">
        <v>27</v>
      </c>
      <c r="U131" s="3">
        <v>27</v>
      </c>
      <c r="V131" s="3">
        <v>27</v>
      </c>
      <c r="W131" s="3">
        <v>27</v>
      </c>
      <c r="X131" s="3">
        <v>27</v>
      </c>
      <c r="Y131" s="3">
        <v>27</v>
      </c>
      <c r="Z131" s="3">
        <v>27</v>
      </c>
      <c r="AA131" s="3">
        <v>27</v>
      </c>
      <c r="AB131" s="3">
        <v>27</v>
      </c>
      <c r="AC131" s="4">
        <v>27</v>
      </c>
    </row>
    <row r="132" spans="1:29" ht="60" x14ac:dyDescent="0.25">
      <c r="A132" s="182">
        <v>65</v>
      </c>
      <c r="B132" s="30"/>
      <c r="C132" s="64" t="s">
        <v>67</v>
      </c>
      <c r="D132" s="132" t="s">
        <v>163</v>
      </c>
      <c r="E132" s="33" t="s">
        <v>135</v>
      </c>
      <c r="F132" s="33" t="s">
        <v>133</v>
      </c>
      <c r="G132" s="33" t="s">
        <v>134</v>
      </c>
      <c r="H132" s="34"/>
      <c r="I132" s="108" t="s">
        <v>195</v>
      </c>
      <c r="J132" s="110">
        <f>SUM(O132:AC132)</f>
        <v>124</v>
      </c>
      <c r="K132" s="35"/>
      <c r="L132" s="100">
        <v>44927</v>
      </c>
      <c r="M132" s="100">
        <v>46387</v>
      </c>
      <c r="N132" s="57" t="s">
        <v>74</v>
      </c>
      <c r="O132" s="1"/>
      <c r="P132" s="2">
        <v>31</v>
      </c>
      <c r="Q132" s="2">
        <v>31</v>
      </c>
      <c r="R132" s="2">
        <v>31</v>
      </c>
      <c r="S132" s="2">
        <v>31</v>
      </c>
      <c r="T132" s="3"/>
      <c r="U132" s="3"/>
      <c r="V132" s="3"/>
      <c r="W132" s="3"/>
      <c r="X132" s="3"/>
      <c r="Y132" s="3"/>
      <c r="Z132" s="3"/>
      <c r="AA132" s="3"/>
      <c r="AB132" s="3"/>
      <c r="AC132" s="4"/>
    </row>
    <row r="133" spans="1:29" ht="60" x14ac:dyDescent="0.25">
      <c r="A133" s="182">
        <v>161</v>
      </c>
      <c r="B133" s="30"/>
      <c r="C133" s="64" t="s">
        <v>67</v>
      </c>
      <c r="D133" s="132" t="s">
        <v>163</v>
      </c>
      <c r="E133" s="33" t="s">
        <v>135</v>
      </c>
      <c r="F133" s="33" t="s">
        <v>133</v>
      </c>
      <c r="G133" s="33" t="s">
        <v>134</v>
      </c>
      <c r="H133" s="34"/>
      <c r="I133" s="108" t="s">
        <v>195</v>
      </c>
      <c r="J133" s="110">
        <f t="shared" ref="J133:J137" si="35">SUM(O133:AC133)</f>
        <v>270</v>
      </c>
      <c r="K133" s="35"/>
      <c r="L133" s="100">
        <v>46388</v>
      </c>
      <c r="M133" s="100">
        <v>50040</v>
      </c>
      <c r="N133" s="36" t="s">
        <v>50</v>
      </c>
      <c r="O133" s="1"/>
      <c r="P133" s="2"/>
      <c r="Q133" s="2"/>
      <c r="R133" s="2"/>
      <c r="S133" s="2"/>
      <c r="T133" s="3">
        <v>27</v>
      </c>
      <c r="U133" s="3">
        <v>27</v>
      </c>
      <c r="V133" s="3">
        <v>27</v>
      </c>
      <c r="W133" s="3">
        <v>27</v>
      </c>
      <c r="X133" s="3">
        <v>27</v>
      </c>
      <c r="Y133" s="3">
        <v>27</v>
      </c>
      <c r="Z133" s="3">
        <v>27</v>
      </c>
      <c r="AA133" s="3">
        <v>27</v>
      </c>
      <c r="AB133" s="3">
        <v>27</v>
      </c>
      <c r="AC133" s="4">
        <v>27</v>
      </c>
    </row>
    <row r="134" spans="1:29" ht="60" x14ac:dyDescent="0.25">
      <c r="A134" s="182">
        <v>66</v>
      </c>
      <c r="B134" s="30"/>
      <c r="C134" s="64" t="s">
        <v>68</v>
      </c>
      <c r="D134" s="132" t="s">
        <v>161</v>
      </c>
      <c r="E134" s="33" t="s">
        <v>135</v>
      </c>
      <c r="F134" s="33" t="s">
        <v>133</v>
      </c>
      <c r="G134" s="33" t="s">
        <v>134</v>
      </c>
      <c r="H134" s="34"/>
      <c r="I134" s="108" t="s">
        <v>195</v>
      </c>
      <c r="J134" s="110">
        <f t="shared" si="35"/>
        <v>284</v>
      </c>
      <c r="K134" s="35"/>
      <c r="L134" s="100">
        <v>44927</v>
      </c>
      <c r="M134" s="100">
        <v>46387</v>
      </c>
      <c r="N134" s="57" t="s">
        <v>74</v>
      </c>
      <c r="O134" s="1"/>
      <c r="P134" s="2">
        <v>71</v>
      </c>
      <c r="Q134" s="2">
        <v>71</v>
      </c>
      <c r="R134" s="2">
        <v>71</v>
      </c>
      <c r="S134" s="2">
        <v>71</v>
      </c>
      <c r="T134" s="3"/>
      <c r="U134" s="3"/>
      <c r="V134" s="3"/>
      <c r="W134" s="3"/>
      <c r="X134" s="3"/>
      <c r="Y134" s="3"/>
      <c r="Z134" s="3"/>
      <c r="AA134" s="3"/>
      <c r="AB134" s="3"/>
      <c r="AC134" s="4"/>
    </row>
    <row r="135" spans="1:29" ht="60" x14ac:dyDescent="0.25">
      <c r="A135" s="182">
        <v>162</v>
      </c>
      <c r="B135" s="30"/>
      <c r="C135" s="64" t="s">
        <v>68</v>
      </c>
      <c r="D135" s="132" t="s">
        <v>161</v>
      </c>
      <c r="E135" s="33" t="s">
        <v>135</v>
      </c>
      <c r="F135" s="33" t="s">
        <v>133</v>
      </c>
      <c r="G135" s="33" t="s">
        <v>134</v>
      </c>
      <c r="H135" s="34"/>
      <c r="I135" s="108" t="s">
        <v>195</v>
      </c>
      <c r="J135" s="110">
        <f>SUM(O135:AC135)</f>
        <v>610</v>
      </c>
      <c r="K135" s="35"/>
      <c r="L135" s="100">
        <v>46388</v>
      </c>
      <c r="M135" s="100">
        <v>50040</v>
      </c>
      <c r="N135" s="36" t="s">
        <v>50</v>
      </c>
      <c r="O135" s="1"/>
      <c r="P135" s="2"/>
      <c r="Q135" s="2"/>
      <c r="R135" s="2"/>
      <c r="S135" s="2"/>
      <c r="T135" s="3">
        <v>61</v>
      </c>
      <c r="U135" s="3">
        <v>61</v>
      </c>
      <c r="V135" s="3">
        <v>61</v>
      </c>
      <c r="W135" s="3">
        <v>61</v>
      </c>
      <c r="X135" s="3">
        <v>61</v>
      </c>
      <c r="Y135" s="3">
        <v>61</v>
      </c>
      <c r="Z135" s="3">
        <v>61</v>
      </c>
      <c r="AA135" s="3">
        <v>61</v>
      </c>
      <c r="AB135" s="3">
        <v>61</v>
      </c>
      <c r="AC135" s="4">
        <v>61</v>
      </c>
    </row>
    <row r="136" spans="1:29" ht="60" x14ac:dyDescent="0.25">
      <c r="A136" s="182">
        <v>67</v>
      </c>
      <c r="B136" s="30"/>
      <c r="C136" s="64" t="s">
        <v>68</v>
      </c>
      <c r="D136" s="132" t="s">
        <v>163</v>
      </c>
      <c r="E136" s="33" t="s">
        <v>135</v>
      </c>
      <c r="F136" s="33" t="s">
        <v>133</v>
      </c>
      <c r="G136" s="33" t="s">
        <v>134</v>
      </c>
      <c r="H136" s="34"/>
      <c r="I136" s="108" t="s">
        <v>195</v>
      </c>
      <c r="J136" s="110">
        <f>SUM(O136:AC136)</f>
        <v>284</v>
      </c>
      <c r="K136" s="35"/>
      <c r="L136" s="100">
        <v>44927</v>
      </c>
      <c r="M136" s="100">
        <v>46387</v>
      </c>
      <c r="N136" s="57" t="s">
        <v>74</v>
      </c>
      <c r="O136" s="1"/>
      <c r="P136" s="2">
        <v>71</v>
      </c>
      <c r="Q136" s="2">
        <v>71</v>
      </c>
      <c r="R136" s="2">
        <v>71</v>
      </c>
      <c r="S136" s="2">
        <v>71</v>
      </c>
      <c r="T136" s="3"/>
      <c r="U136" s="3"/>
      <c r="V136" s="3"/>
      <c r="W136" s="3"/>
      <c r="X136" s="3"/>
      <c r="Y136" s="3"/>
      <c r="Z136" s="3"/>
      <c r="AA136" s="3"/>
      <c r="AB136" s="3"/>
      <c r="AC136" s="4"/>
    </row>
    <row r="137" spans="1:29" ht="60" x14ac:dyDescent="0.25">
      <c r="A137" s="182">
        <v>163</v>
      </c>
      <c r="B137" s="30"/>
      <c r="C137" s="64" t="s">
        <v>68</v>
      </c>
      <c r="D137" s="132" t="s">
        <v>163</v>
      </c>
      <c r="E137" s="33" t="s">
        <v>135</v>
      </c>
      <c r="F137" s="33" t="s">
        <v>133</v>
      </c>
      <c r="G137" s="33" t="s">
        <v>134</v>
      </c>
      <c r="H137" s="34"/>
      <c r="I137" s="108" t="s">
        <v>195</v>
      </c>
      <c r="J137" s="110">
        <f t="shared" si="35"/>
        <v>610</v>
      </c>
      <c r="K137" s="35"/>
      <c r="L137" s="100">
        <v>46388</v>
      </c>
      <c r="M137" s="100">
        <v>50040</v>
      </c>
      <c r="N137" s="36" t="s">
        <v>50</v>
      </c>
      <c r="O137" s="1"/>
      <c r="P137" s="2"/>
      <c r="Q137" s="2"/>
      <c r="R137" s="2"/>
      <c r="S137" s="2"/>
      <c r="T137" s="3">
        <v>61</v>
      </c>
      <c r="U137" s="3">
        <v>61</v>
      </c>
      <c r="V137" s="3">
        <v>61</v>
      </c>
      <c r="W137" s="3">
        <v>61</v>
      </c>
      <c r="X137" s="3">
        <v>61</v>
      </c>
      <c r="Y137" s="3">
        <v>61</v>
      </c>
      <c r="Z137" s="3">
        <v>61</v>
      </c>
      <c r="AA137" s="3">
        <v>61</v>
      </c>
      <c r="AB137" s="3">
        <v>61</v>
      </c>
      <c r="AC137" s="4">
        <v>61</v>
      </c>
    </row>
    <row r="138" spans="1:29" ht="60" x14ac:dyDescent="0.25">
      <c r="A138" s="182">
        <v>68</v>
      </c>
      <c r="B138" s="30"/>
      <c r="C138" s="64" t="s">
        <v>69</v>
      </c>
      <c r="D138" s="132" t="s">
        <v>161</v>
      </c>
      <c r="E138" s="33" t="s">
        <v>135</v>
      </c>
      <c r="F138" s="33" t="s">
        <v>133</v>
      </c>
      <c r="G138" s="33" t="s">
        <v>134</v>
      </c>
      <c r="H138" s="34"/>
      <c r="I138" s="108" t="s">
        <v>195</v>
      </c>
      <c r="J138" s="110">
        <f>SUM(O138:AC138)</f>
        <v>248</v>
      </c>
      <c r="K138" s="35"/>
      <c r="L138" s="100">
        <v>44927</v>
      </c>
      <c r="M138" s="100">
        <v>46387</v>
      </c>
      <c r="N138" s="57" t="s">
        <v>74</v>
      </c>
      <c r="O138" s="1"/>
      <c r="P138" s="2">
        <v>62</v>
      </c>
      <c r="Q138" s="2">
        <v>62</v>
      </c>
      <c r="R138" s="2">
        <v>62</v>
      </c>
      <c r="S138" s="2">
        <v>62</v>
      </c>
      <c r="T138" s="3"/>
      <c r="U138" s="3"/>
      <c r="V138" s="3"/>
      <c r="W138" s="3"/>
      <c r="X138" s="3"/>
      <c r="Y138" s="3"/>
      <c r="Z138" s="3"/>
      <c r="AA138" s="3"/>
      <c r="AB138" s="3"/>
      <c r="AC138" s="23"/>
    </row>
    <row r="139" spans="1:29" ht="60" x14ac:dyDescent="0.25">
      <c r="A139" s="182">
        <v>164</v>
      </c>
      <c r="B139" s="30"/>
      <c r="C139" s="64" t="s">
        <v>69</v>
      </c>
      <c r="D139" s="132" t="s">
        <v>161</v>
      </c>
      <c r="E139" s="33" t="s">
        <v>135</v>
      </c>
      <c r="F139" s="33" t="s">
        <v>133</v>
      </c>
      <c r="G139" s="33" t="s">
        <v>134</v>
      </c>
      <c r="H139" s="34"/>
      <c r="I139" s="108" t="s">
        <v>195</v>
      </c>
      <c r="J139" s="110">
        <f>SUM(O139:AC139)</f>
        <v>530</v>
      </c>
      <c r="K139" s="35"/>
      <c r="L139" s="100">
        <v>46388</v>
      </c>
      <c r="M139" s="100">
        <v>50040</v>
      </c>
      <c r="N139" s="36" t="s">
        <v>50</v>
      </c>
      <c r="O139" s="1"/>
      <c r="P139" s="2"/>
      <c r="Q139" s="2"/>
      <c r="R139" s="2"/>
      <c r="S139" s="2"/>
      <c r="T139" s="3">
        <v>53</v>
      </c>
      <c r="U139" s="3">
        <v>53</v>
      </c>
      <c r="V139" s="3">
        <v>53</v>
      </c>
      <c r="W139" s="3">
        <v>53</v>
      </c>
      <c r="X139" s="3">
        <v>53</v>
      </c>
      <c r="Y139" s="3">
        <v>53</v>
      </c>
      <c r="Z139" s="3">
        <v>53</v>
      </c>
      <c r="AA139" s="3">
        <v>53</v>
      </c>
      <c r="AB139" s="3">
        <v>53</v>
      </c>
      <c r="AC139" s="4">
        <v>53</v>
      </c>
    </row>
    <row r="140" spans="1:29" ht="60" x14ac:dyDescent="0.25">
      <c r="A140" s="182">
        <v>69</v>
      </c>
      <c r="B140" s="30"/>
      <c r="C140" s="64" t="s">
        <v>69</v>
      </c>
      <c r="D140" s="132" t="s">
        <v>163</v>
      </c>
      <c r="E140" s="33" t="s">
        <v>135</v>
      </c>
      <c r="F140" s="33" t="s">
        <v>133</v>
      </c>
      <c r="G140" s="33" t="s">
        <v>134</v>
      </c>
      <c r="H140" s="34"/>
      <c r="I140" s="108" t="s">
        <v>195</v>
      </c>
      <c r="J140" s="110">
        <f>SUM(O140:AC140)</f>
        <v>248</v>
      </c>
      <c r="K140" s="35"/>
      <c r="L140" s="100">
        <v>44927</v>
      </c>
      <c r="M140" s="100">
        <v>46387</v>
      </c>
      <c r="N140" s="57" t="s">
        <v>74</v>
      </c>
      <c r="O140" s="1"/>
      <c r="P140" s="2">
        <v>62</v>
      </c>
      <c r="Q140" s="2">
        <v>62</v>
      </c>
      <c r="R140" s="2">
        <v>62</v>
      </c>
      <c r="S140" s="2">
        <v>62</v>
      </c>
      <c r="T140" s="3"/>
      <c r="U140" s="3"/>
      <c r="V140" s="3"/>
      <c r="W140" s="3"/>
      <c r="X140" s="3"/>
      <c r="Y140" s="3"/>
      <c r="Z140" s="3"/>
      <c r="AA140" s="3"/>
      <c r="AB140" s="3"/>
      <c r="AC140" s="23"/>
    </row>
    <row r="141" spans="1:29" ht="60" x14ac:dyDescent="0.25">
      <c r="A141" s="182">
        <v>165</v>
      </c>
      <c r="B141" s="30"/>
      <c r="C141" s="64" t="s">
        <v>69</v>
      </c>
      <c r="D141" s="132" t="s">
        <v>163</v>
      </c>
      <c r="E141" s="33" t="s">
        <v>135</v>
      </c>
      <c r="F141" s="33" t="s">
        <v>133</v>
      </c>
      <c r="G141" s="33" t="s">
        <v>134</v>
      </c>
      <c r="H141" s="34"/>
      <c r="I141" s="108" t="s">
        <v>195</v>
      </c>
      <c r="J141" s="110">
        <f t="shared" ref="J141:J145" si="36">SUM(O141:AC141)</f>
        <v>530</v>
      </c>
      <c r="K141" s="35"/>
      <c r="L141" s="100">
        <v>46388</v>
      </c>
      <c r="M141" s="100">
        <v>50040</v>
      </c>
      <c r="N141" s="36" t="s">
        <v>50</v>
      </c>
      <c r="O141" s="1"/>
      <c r="P141" s="2"/>
      <c r="Q141" s="2"/>
      <c r="R141" s="2"/>
      <c r="S141" s="2"/>
      <c r="T141" s="3">
        <v>53</v>
      </c>
      <c r="U141" s="3">
        <v>53</v>
      </c>
      <c r="V141" s="3">
        <v>53</v>
      </c>
      <c r="W141" s="3">
        <v>53</v>
      </c>
      <c r="X141" s="3">
        <v>53</v>
      </c>
      <c r="Y141" s="3">
        <v>53</v>
      </c>
      <c r="Z141" s="3">
        <v>53</v>
      </c>
      <c r="AA141" s="3">
        <v>53</v>
      </c>
      <c r="AB141" s="3">
        <v>53</v>
      </c>
      <c r="AC141" s="4">
        <v>53</v>
      </c>
    </row>
    <row r="142" spans="1:29" ht="60" x14ac:dyDescent="0.25">
      <c r="A142" s="182">
        <v>70</v>
      </c>
      <c r="B142" s="30"/>
      <c r="C142" s="64" t="s">
        <v>66</v>
      </c>
      <c r="D142" s="132" t="s">
        <v>161</v>
      </c>
      <c r="E142" s="33" t="s">
        <v>135</v>
      </c>
      <c r="F142" s="33" t="s">
        <v>133</v>
      </c>
      <c r="G142" s="33" t="s">
        <v>134</v>
      </c>
      <c r="H142" s="34"/>
      <c r="I142" s="108" t="s">
        <v>195</v>
      </c>
      <c r="J142" s="110">
        <f t="shared" si="36"/>
        <v>408</v>
      </c>
      <c r="K142" s="35"/>
      <c r="L142" s="100">
        <v>44927</v>
      </c>
      <c r="M142" s="100">
        <v>46387</v>
      </c>
      <c r="N142" s="57" t="s">
        <v>74</v>
      </c>
      <c r="O142" s="1"/>
      <c r="P142" s="2">
        <v>102</v>
      </c>
      <c r="Q142" s="2">
        <v>102</v>
      </c>
      <c r="R142" s="2">
        <v>102</v>
      </c>
      <c r="S142" s="2">
        <v>102</v>
      </c>
      <c r="T142" s="3"/>
      <c r="U142" s="3"/>
      <c r="V142" s="3"/>
      <c r="W142" s="3"/>
      <c r="X142" s="3"/>
      <c r="Y142" s="3"/>
      <c r="Z142" s="3"/>
      <c r="AA142" s="3"/>
      <c r="AB142" s="3"/>
      <c r="AC142" s="4"/>
    </row>
    <row r="143" spans="1:29" ht="60" x14ac:dyDescent="0.25">
      <c r="A143" s="182">
        <v>166</v>
      </c>
      <c r="B143" s="30"/>
      <c r="C143" s="64" t="s">
        <v>66</v>
      </c>
      <c r="D143" s="132" t="s">
        <v>161</v>
      </c>
      <c r="E143" s="33" t="s">
        <v>135</v>
      </c>
      <c r="F143" s="33" t="s">
        <v>133</v>
      </c>
      <c r="G143" s="33" t="s">
        <v>134</v>
      </c>
      <c r="H143" s="34"/>
      <c r="I143" s="108" t="s">
        <v>195</v>
      </c>
      <c r="J143" s="110">
        <f>SUM(O143:AC143)</f>
        <v>1530</v>
      </c>
      <c r="K143" s="35"/>
      <c r="L143" s="100">
        <v>46388</v>
      </c>
      <c r="M143" s="100">
        <v>50040</v>
      </c>
      <c r="N143" s="36" t="s">
        <v>50</v>
      </c>
      <c r="O143" s="1"/>
      <c r="P143" s="2"/>
      <c r="Q143" s="2"/>
      <c r="R143" s="2"/>
      <c r="S143" s="2"/>
      <c r="T143" s="3">
        <v>153</v>
      </c>
      <c r="U143" s="3">
        <v>153</v>
      </c>
      <c r="V143" s="3">
        <v>153</v>
      </c>
      <c r="W143" s="3">
        <v>153</v>
      </c>
      <c r="X143" s="3">
        <v>153</v>
      </c>
      <c r="Y143" s="3">
        <v>153</v>
      </c>
      <c r="Z143" s="3">
        <v>153</v>
      </c>
      <c r="AA143" s="3">
        <v>153</v>
      </c>
      <c r="AB143" s="3">
        <v>153</v>
      </c>
      <c r="AC143" s="4">
        <v>153</v>
      </c>
    </row>
    <row r="144" spans="1:29" ht="60" x14ac:dyDescent="0.25">
      <c r="A144" s="182">
        <v>71</v>
      </c>
      <c r="B144" s="30"/>
      <c r="C144" s="64" t="s">
        <v>66</v>
      </c>
      <c r="D144" s="132" t="s">
        <v>163</v>
      </c>
      <c r="E144" s="33" t="s">
        <v>135</v>
      </c>
      <c r="F144" s="33" t="s">
        <v>133</v>
      </c>
      <c r="G144" s="33" t="s">
        <v>134</v>
      </c>
      <c r="H144" s="34"/>
      <c r="I144" s="108" t="s">
        <v>195</v>
      </c>
      <c r="J144" s="110">
        <f>SUM(O144:AC144)</f>
        <v>588</v>
      </c>
      <c r="K144" s="35"/>
      <c r="L144" s="100">
        <v>44927</v>
      </c>
      <c r="M144" s="100">
        <v>46387</v>
      </c>
      <c r="N144" s="57" t="s">
        <v>74</v>
      </c>
      <c r="O144" s="1"/>
      <c r="P144" s="2">
        <v>147</v>
      </c>
      <c r="Q144" s="2">
        <v>147</v>
      </c>
      <c r="R144" s="2">
        <v>147</v>
      </c>
      <c r="S144" s="2">
        <v>147</v>
      </c>
      <c r="T144" s="3"/>
      <c r="U144" s="3"/>
      <c r="V144" s="3"/>
      <c r="W144" s="3"/>
      <c r="X144" s="3"/>
      <c r="Y144" s="3"/>
      <c r="Z144" s="3"/>
      <c r="AA144" s="3"/>
      <c r="AB144" s="3"/>
      <c r="AC144" s="4"/>
    </row>
    <row r="145" spans="1:30" ht="60" x14ac:dyDescent="0.25">
      <c r="A145" s="182">
        <v>167</v>
      </c>
      <c r="B145" s="30"/>
      <c r="C145" s="64" t="s">
        <v>66</v>
      </c>
      <c r="D145" s="132" t="s">
        <v>163</v>
      </c>
      <c r="E145" s="33" t="s">
        <v>135</v>
      </c>
      <c r="F145" s="33" t="s">
        <v>133</v>
      </c>
      <c r="G145" s="33" t="s">
        <v>134</v>
      </c>
      <c r="H145" s="34"/>
      <c r="I145" s="108" t="s">
        <v>195</v>
      </c>
      <c r="J145" s="110">
        <f t="shared" si="36"/>
        <v>1520</v>
      </c>
      <c r="K145" s="35"/>
      <c r="L145" s="100">
        <v>46388</v>
      </c>
      <c r="M145" s="100">
        <v>50040</v>
      </c>
      <c r="N145" s="36" t="s">
        <v>50</v>
      </c>
      <c r="O145" s="1"/>
      <c r="P145" s="2"/>
      <c r="Q145" s="2"/>
      <c r="R145" s="2"/>
      <c r="S145" s="2"/>
      <c r="T145" s="3">
        <v>152</v>
      </c>
      <c r="U145" s="3">
        <v>152</v>
      </c>
      <c r="V145" s="3">
        <v>152</v>
      </c>
      <c r="W145" s="3">
        <v>152</v>
      </c>
      <c r="X145" s="3">
        <v>152</v>
      </c>
      <c r="Y145" s="3">
        <v>152</v>
      </c>
      <c r="Z145" s="3">
        <v>152</v>
      </c>
      <c r="AA145" s="3">
        <v>152</v>
      </c>
      <c r="AB145" s="3">
        <v>152</v>
      </c>
      <c r="AC145" s="4">
        <v>152</v>
      </c>
    </row>
    <row r="146" spans="1:30" ht="60" x14ac:dyDescent="0.25">
      <c r="A146" s="182">
        <v>72</v>
      </c>
      <c r="B146" s="30"/>
      <c r="C146" s="64" t="s">
        <v>70</v>
      </c>
      <c r="D146" s="132" t="s">
        <v>161</v>
      </c>
      <c r="E146" s="33" t="s">
        <v>135</v>
      </c>
      <c r="F146" s="33" t="s">
        <v>133</v>
      </c>
      <c r="G146" s="33" t="s">
        <v>134</v>
      </c>
      <c r="H146" s="34"/>
      <c r="I146" s="108" t="s">
        <v>195</v>
      </c>
      <c r="J146" s="110">
        <f>SUM(O146:AC146)</f>
        <v>140</v>
      </c>
      <c r="K146" s="35"/>
      <c r="L146" s="100">
        <v>44927</v>
      </c>
      <c r="M146" s="100">
        <v>46387</v>
      </c>
      <c r="N146" s="57" t="s">
        <v>74</v>
      </c>
      <c r="O146" s="1"/>
      <c r="P146" s="2">
        <v>35</v>
      </c>
      <c r="Q146" s="2">
        <v>35</v>
      </c>
      <c r="R146" s="2">
        <v>35</v>
      </c>
      <c r="S146" s="2">
        <v>35</v>
      </c>
      <c r="T146" s="3"/>
      <c r="U146" s="3"/>
      <c r="V146" s="3"/>
      <c r="W146" s="3"/>
      <c r="X146" s="3"/>
      <c r="Y146" s="3"/>
      <c r="Z146" s="3"/>
      <c r="AA146" s="3"/>
      <c r="AB146" s="3"/>
      <c r="AC146" s="4"/>
    </row>
    <row r="147" spans="1:30" ht="60" x14ac:dyDescent="0.25">
      <c r="A147" s="182">
        <v>168</v>
      </c>
      <c r="B147" s="30"/>
      <c r="C147" s="64" t="s">
        <v>70</v>
      </c>
      <c r="D147" s="132" t="s">
        <v>161</v>
      </c>
      <c r="E147" s="33" t="s">
        <v>135</v>
      </c>
      <c r="F147" s="33" t="s">
        <v>133</v>
      </c>
      <c r="G147" s="33" t="s">
        <v>134</v>
      </c>
      <c r="H147" s="34"/>
      <c r="I147" s="108" t="s">
        <v>195</v>
      </c>
      <c r="J147" s="110">
        <f>SUM(O147:AC147)</f>
        <v>300</v>
      </c>
      <c r="K147" s="35"/>
      <c r="L147" s="100">
        <v>46388</v>
      </c>
      <c r="M147" s="100">
        <v>50040</v>
      </c>
      <c r="N147" s="36" t="s">
        <v>50</v>
      </c>
      <c r="O147" s="1"/>
      <c r="P147" s="2"/>
      <c r="Q147" s="2"/>
      <c r="R147" s="2"/>
      <c r="S147" s="2"/>
      <c r="T147" s="3">
        <v>30</v>
      </c>
      <c r="U147" s="3">
        <v>30</v>
      </c>
      <c r="V147" s="3">
        <v>30</v>
      </c>
      <c r="W147" s="3">
        <v>30</v>
      </c>
      <c r="X147" s="3">
        <v>30</v>
      </c>
      <c r="Y147" s="3">
        <v>30</v>
      </c>
      <c r="Z147" s="3">
        <v>30</v>
      </c>
      <c r="AA147" s="3">
        <v>30</v>
      </c>
      <c r="AB147" s="3">
        <v>30</v>
      </c>
      <c r="AC147" s="4">
        <v>30</v>
      </c>
    </row>
    <row r="148" spans="1:30" ht="60" x14ac:dyDescent="0.25">
      <c r="A148" s="182">
        <v>73</v>
      </c>
      <c r="B148" s="30"/>
      <c r="C148" s="64" t="s">
        <v>70</v>
      </c>
      <c r="D148" s="132" t="s">
        <v>163</v>
      </c>
      <c r="E148" s="33" t="s">
        <v>135</v>
      </c>
      <c r="F148" s="33" t="s">
        <v>133</v>
      </c>
      <c r="G148" s="33" t="s">
        <v>134</v>
      </c>
      <c r="H148" s="34"/>
      <c r="I148" s="108" t="s">
        <v>195</v>
      </c>
      <c r="J148" s="110">
        <f>SUM(O148:AC148)</f>
        <v>140</v>
      </c>
      <c r="K148" s="35"/>
      <c r="L148" s="100">
        <v>44927</v>
      </c>
      <c r="M148" s="100">
        <v>46387</v>
      </c>
      <c r="N148" s="57" t="s">
        <v>74</v>
      </c>
      <c r="O148" s="1"/>
      <c r="P148" s="2">
        <v>35</v>
      </c>
      <c r="Q148" s="2">
        <v>35</v>
      </c>
      <c r="R148" s="2">
        <v>35</v>
      </c>
      <c r="S148" s="2">
        <v>35</v>
      </c>
      <c r="T148" s="3"/>
      <c r="U148" s="3"/>
      <c r="V148" s="3"/>
      <c r="W148" s="3"/>
      <c r="X148" s="3"/>
      <c r="Y148" s="3"/>
      <c r="Z148" s="3"/>
      <c r="AA148" s="3"/>
      <c r="AB148" s="3"/>
      <c r="AC148" s="4"/>
    </row>
    <row r="149" spans="1:30" ht="60" x14ac:dyDescent="0.25">
      <c r="A149" s="182">
        <v>169</v>
      </c>
      <c r="B149" s="30"/>
      <c r="C149" s="64" t="s">
        <v>70</v>
      </c>
      <c r="D149" s="132" t="s">
        <v>163</v>
      </c>
      <c r="E149" s="33" t="s">
        <v>135</v>
      </c>
      <c r="F149" s="33" t="s">
        <v>133</v>
      </c>
      <c r="G149" s="33" t="s">
        <v>134</v>
      </c>
      <c r="H149" s="34"/>
      <c r="I149" s="108" t="s">
        <v>195</v>
      </c>
      <c r="J149" s="110">
        <f t="shared" ref="J149" si="37">SUM(O149:AC149)</f>
        <v>300</v>
      </c>
      <c r="K149" s="35"/>
      <c r="L149" s="100">
        <v>46388</v>
      </c>
      <c r="M149" s="100">
        <v>50040</v>
      </c>
      <c r="N149" s="36" t="s">
        <v>50</v>
      </c>
      <c r="O149" s="1"/>
      <c r="P149" s="2"/>
      <c r="Q149" s="2"/>
      <c r="R149" s="2"/>
      <c r="S149" s="2"/>
      <c r="T149" s="3">
        <v>30</v>
      </c>
      <c r="U149" s="3">
        <v>30</v>
      </c>
      <c r="V149" s="3">
        <v>30</v>
      </c>
      <c r="W149" s="3">
        <v>30</v>
      </c>
      <c r="X149" s="3">
        <v>30</v>
      </c>
      <c r="Y149" s="3">
        <v>30</v>
      </c>
      <c r="Z149" s="3">
        <v>30</v>
      </c>
      <c r="AA149" s="3">
        <v>30</v>
      </c>
      <c r="AB149" s="3">
        <v>30</v>
      </c>
      <c r="AC149" s="4">
        <v>30</v>
      </c>
    </row>
    <row r="150" spans="1:30" x14ac:dyDescent="0.25">
      <c r="A150" s="105"/>
      <c r="B150" s="47" t="s">
        <v>3</v>
      </c>
      <c r="C150" s="77"/>
      <c r="D150" s="188"/>
      <c r="E150" s="77"/>
      <c r="F150" s="77"/>
      <c r="G150" s="77"/>
      <c r="H150" s="48"/>
      <c r="I150" s="106"/>
      <c r="J150" s="119"/>
      <c r="K150" s="121"/>
      <c r="L150" s="104"/>
      <c r="M150" s="104"/>
      <c r="N150" s="121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9"/>
    </row>
    <row r="151" spans="1:30" s="62" customFormat="1" ht="60" x14ac:dyDescent="0.25">
      <c r="A151" s="182">
        <v>74</v>
      </c>
      <c r="B151" s="30"/>
      <c r="C151" s="64" t="s">
        <v>106</v>
      </c>
      <c r="D151" s="174" t="s">
        <v>229</v>
      </c>
      <c r="E151" s="66" t="s">
        <v>136</v>
      </c>
      <c r="F151" s="66" t="s">
        <v>137</v>
      </c>
      <c r="G151" s="66" t="s">
        <v>138</v>
      </c>
      <c r="H151" s="34"/>
      <c r="I151" s="108" t="s">
        <v>195</v>
      </c>
      <c r="J151" s="110">
        <f>SUM(O151:AC151)</f>
        <v>229</v>
      </c>
      <c r="K151" s="34"/>
      <c r="L151" s="100">
        <v>44927</v>
      </c>
      <c r="M151" s="100">
        <v>45291</v>
      </c>
      <c r="N151" s="54" t="s">
        <v>74</v>
      </c>
      <c r="O151" s="21"/>
      <c r="P151" s="2">
        <v>229</v>
      </c>
      <c r="Q151" s="2"/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82">
        <v>78</v>
      </c>
      <c r="B152" s="30"/>
      <c r="C152" s="132" t="s">
        <v>227</v>
      </c>
      <c r="D152" s="174" t="s">
        <v>233</v>
      </c>
      <c r="E152" s="66" t="s">
        <v>136</v>
      </c>
      <c r="F152" s="66" t="s">
        <v>137</v>
      </c>
      <c r="G152" s="66" t="s">
        <v>138</v>
      </c>
      <c r="H152" s="34"/>
      <c r="I152" s="108" t="s">
        <v>195</v>
      </c>
      <c r="J152" s="110">
        <f t="shared" ref="J152" si="38">SUM(O152:AC152)</f>
        <v>821</v>
      </c>
      <c r="K152" s="35"/>
      <c r="L152" s="100">
        <v>44927</v>
      </c>
      <c r="M152" s="100">
        <v>45291</v>
      </c>
      <c r="N152" s="54" t="s">
        <v>74</v>
      </c>
      <c r="O152" s="21"/>
      <c r="P152" s="2">
        <v>821</v>
      </c>
      <c r="Q152" s="2"/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82">
        <v>79</v>
      </c>
      <c r="B153" s="30"/>
      <c r="C153" s="132" t="s">
        <v>217</v>
      </c>
      <c r="D153" s="174" t="s">
        <v>229</v>
      </c>
      <c r="E153" s="66" t="s">
        <v>136</v>
      </c>
      <c r="F153" s="66" t="s">
        <v>137</v>
      </c>
      <c r="G153" s="66" t="s">
        <v>138</v>
      </c>
      <c r="H153" s="34"/>
      <c r="I153" s="108" t="s">
        <v>195</v>
      </c>
      <c r="J153" s="110">
        <f t="shared" ref="J153" si="39">SUM(O153:AC153)</f>
        <v>229</v>
      </c>
      <c r="K153" s="35"/>
      <c r="L153" s="100">
        <v>44927</v>
      </c>
      <c r="M153" s="100">
        <v>45291</v>
      </c>
      <c r="N153" s="54" t="s">
        <v>74</v>
      </c>
      <c r="O153" s="21"/>
      <c r="P153" s="2">
        <v>229</v>
      </c>
      <c r="Q153" s="2"/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75" x14ac:dyDescent="0.25">
      <c r="A154" s="182">
        <v>80</v>
      </c>
      <c r="B154" s="30"/>
      <c r="C154" s="132" t="s">
        <v>218</v>
      </c>
      <c r="D154" s="174" t="s">
        <v>204</v>
      </c>
      <c r="E154" s="66" t="s">
        <v>136</v>
      </c>
      <c r="F154" s="66" t="s">
        <v>137</v>
      </c>
      <c r="G154" s="66" t="s">
        <v>138</v>
      </c>
      <c r="H154" s="34"/>
      <c r="I154" s="108" t="s">
        <v>195</v>
      </c>
      <c r="J154" s="110">
        <f t="shared" ref="J154:J156" si="40">SUM(O154:AC154)</f>
        <v>448</v>
      </c>
      <c r="K154" s="35"/>
      <c r="L154" s="100">
        <v>44927</v>
      </c>
      <c r="M154" s="100">
        <v>45291</v>
      </c>
      <c r="N154" s="54" t="s">
        <v>74</v>
      </c>
      <c r="O154" s="21"/>
      <c r="P154" s="2">
        <v>448</v>
      </c>
      <c r="Q154" s="2"/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82">
        <v>101</v>
      </c>
      <c r="B155" s="30"/>
      <c r="C155" s="132" t="s">
        <v>232</v>
      </c>
      <c r="D155" s="174" t="s">
        <v>214</v>
      </c>
      <c r="E155" s="66" t="s">
        <v>136</v>
      </c>
      <c r="F155" s="66" t="s">
        <v>137</v>
      </c>
      <c r="G155" s="66" t="s">
        <v>138</v>
      </c>
      <c r="H155" s="34"/>
      <c r="I155" s="108" t="s">
        <v>195</v>
      </c>
      <c r="J155" s="110">
        <f>SUM(O155:AC155)</f>
        <v>229</v>
      </c>
      <c r="K155" s="34"/>
      <c r="L155" s="100">
        <v>45292</v>
      </c>
      <c r="M155" s="100">
        <v>45657</v>
      </c>
      <c r="N155" s="57" t="s">
        <v>74</v>
      </c>
      <c r="O155" s="21"/>
      <c r="P155" s="2"/>
      <c r="Q155" s="2">
        <v>229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82">
        <v>102</v>
      </c>
      <c r="B156" s="30"/>
      <c r="C156" s="132" t="s">
        <v>234</v>
      </c>
      <c r="D156" s="174" t="s">
        <v>229</v>
      </c>
      <c r="E156" s="66" t="s">
        <v>136</v>
      </c>
      <c r="F156" s="66" t="s">
        <v>137</v>
      </c>
      <c r="G156" s="66" t="s">
        <v>138</v>
      </c>
      <c r="H156" s="34"/>
      <c r="I156" s="108" t="s">
        <v>195</v>
      </c>
      <c r="J156" s="110">
        <f t="shared" si="40"/>
        <v>229</v>
      </c>
      <c r="K156" s="35"/>
      <c r="L156" s="100">
        <v>45292</v>
      </c>
      <c r="M156" s="100">
        <v>45657</v>
      </c>
      <c r="N156" s="57" t="s">
        <v>74</v>
      </c>
      <c r="O156" s="1"/>
      <c r="P156" s="2"/>
      <c r="Q156" s="2">
        <v>229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82">
        <v>103</v>
      </c>
      <c r="B157" s="30"/>
      <c r="C157" s="64" t="s">
        <v>235</v>
      </c>
      <c r="D157" s="174" t="s">
        <v>229</v>
      </c>
      <c r="E157" s="66" t="s">
        <v>136</v>
      </c>
      <c r="F157" s="66" t="s">
        <v>137</v>
      </c>
      <c r="G157" s="66" t="s">
        <v>138</v>
      </c>
      <c r="H157" s="34"/>
      <c r="I157" s="108" t="s">
        <v>195</v>
      </c>
      <c r="J157" s="110">
        <f t="shared" ref="J157" si="41">SUM(O157:AC157)</f>
        <v>229</v>
      </c>
      <c r="K157" s="35"/>
      <c r="L157" s="100">
        <v>45292</v>
      </c>
      <c r="M157" s="100">
        <v>45657</v>
      </c>
      <c r="N157" s="57" t="s">
        <v>74</v>
      </c>
      <c r="O157" s="1"/>
      <c r="P157" s="2"/>
      <c r="Q157" s="2">
        <v>229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82">
        <v>104</v>
      </c>
      <c r="B158" s="30"/>
      <c r="C158" s="64" t="s">
        <v>115</v>
      </c>
      <c r="D158" s="174" t="s">
        <v>229</v>
      </c>
      <c r="E158" s="66" t="s">
        <v>136</v>
      </c>
      <c r="F158" s="66" t="s">
        <v>137</v>
      </c>
      <c r="G158" s="66" t="s">
        <v>138</v>
      </c>
      <c r="H158" s="34"/>
      <c r="I158" s="108" t="s">
        <v>195</v>
      </c>
      <c r="J158" s="110">
        <f t="shared" ref="J158:J174" si="42">SUM(O158:AC158)</f>
        <v>229</v>
      </c>
      <c r="K158" s="35"/>
      <c r="L158" s="100">
        <v>45292</v>
      </c>
      <c r="M158" s="100">
        <v>45657</v>
      </c>
      <c r="N158" s="54" t="s">
        <v>74</v>
      </c>
      <c r="O158" s="1"/>
      <c r="P158" s="2"/>
      <c r="Q158" s="2">
        <v>229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82">
        <v>106</v>
      </c>
      <c r="B159" s="30"/>
      <c r="C159" s="64" t="s">
        <v>98</v>
      </c>
      <c r="D159" s="174" t="s">
        <v>205</v>
      </c>
      <c r="E159" s="66" t="s">
        <v>136</v>
      </c>
      <c r="F159" s="66" t="s">
        <v>137</v>
      </c>
      <c r="G159" s="66" t="s">
        <v>138</v>
      </c>
      <c r="H159" s="34"/>
      <c r="I159" s="108" t="s">
        <v>195</v>
      </c>
      <c r="J159" s="110">
        <f t="shared" si="42"/>
        <v>64</v>
      </c>
      <c r="K159" s="35"/>
      <c r="L159" s="100">
        <v>45292</v>
      </c>
      <c r="M159" s="100">
        <v>45657</v>
      </c>
      <c r="N159" s="57" t="s">
        <v>74</v>
      </c>
      <c r="O159" s="1"/>
      <c r="P159" s="2"/>
      <c r="Q159" s="2">
        <v>64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82">
        <v>117</v>
      </c>
      <c r="B160" s="30"/>
      <c r="C160" s="132" t="s">
        <v>228</v>
      </c>
      <c r="D160" s="174" t="s">
        <v>167</v>
      </c>
      <c r="E160" s="66" t="s">
        <v>136</v>
      </c>
      <c r="F160" s="66" t="s">
        <v>137</v>
      </c>
      <c r="G160" s="66" t="s">
        <v>138</v>
      </c>
      <c r="H160" s="34"/>
      <c r="I160" s="108" t="s">
        <v>195</v>
      </c>
      <c r="J160" s="110">
        <f t="shared" ref="J160:J164" si="43">SUM(O160:AC160)</f>
        <v>245</v>
      </c>
      <c r="K160" s="35"/>
      <c r="L160" s="100">
        <v>45658</v>
      </c>
      <c r="M160" s="100">
        <v>46022</v>
      </c>
      <c r="N160" s="54" t="s">
        <v>74</v>
      </c>
      <c r="O160" s="21"/>
      <c r="P160" s="2"/>
      <c r="Q160" s="2"/>
      <c r="R160" s="2">
        <v>245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82">
        <v>118</v>
      </c>
      <c r="B161" s="30"/>
      <c r="C161" s="132" t="s">
        <v>230</v>
      </c>
      <c r="D161" s="174" t="s">
        <v>167</v>
      </c>
      <c r="E161" s="66" t="s">
        <v>136</v>
      </c>
      <c r="F161" s="66" t="s">
        <v>137</v>
      </c>
      <c r="G161" s="66" t="s">
        <v>138</v>
      </c>
      <c r="H161" s="34"/>
      <c r="I161" s="108" t="s">
        <v>195</v>
      </c>
      <c r="J161" s="110">
        <f t="shared" si="43"/>
        <v>245</v>
      </c>
      <c r="K161" s="34"/>
      <c r="L161" s="100">
        <v>45658</v>
      </c>
      <c r="M161" s="100">
        <v>46022</v>
      </c>
      <c r="N161" s="54" t="s">
        <v>74</v>
      </c>
      <c r="O161" s="21"/>
      <c r="P161" s="2"/>
      <c r="Q161" s="2"/>
      <c r="R161" s="2">
        <v>245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82">
        <v>119</v>
      </c>
      <c r="B162" s="30"/>
      <c r="C162" s="132" t="s">
        <v>236</v>
      </c>
      <c r="D162" s="174" t="s">
        <v>167</v>
      </c>
      <c r="E162" s="66" t="s">
        <v>136</v>
      </c>
      <c r="F162" s="66" t="s">
        <v>137</v>
      </c>
      <c r="G162" s="66" t="s">
        <v>138</v>
      </c>
      <c r="H162" s="34"/>
      <c r="I162" s="108" t="s">
        <v>195</v>
      </c>
      <c r="J162" s="110">
        <f t="shared" si="43"/>
        <v>245</v>
      </c>
      <c r="K162" s="34"/>
      <c r="L162" s="100">
        <v>45658</v>
      </c>
      <c r="M162" s="100">
        <v>46022</v>
      </c>
      <c r="N162" s="54" t="s">
        <v>74</v>
      </c>
      <c r="O162" s="21"/>
      <c r="P162" s="2"/>
      <c r="Q162" s="2"/>
      <c r="R162" s="2">
        <v>245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82">
        <v>120</v>
      </c>
      <c r="B163" s="30"/>
      <c r="C163" s="132" t="s">
        <v>237</v>
      </c>
      <c r="D163" s="174" t="s">
        <v>167</v>
      </c>
      <c r="E163" s="66" t="s">
        <v>136</v>
      </c>
      <c r="F163" s="66" t="s">
        <v>137</v>
      </c>
      <c r="G163" s="66" t="s">
        <v>138</v>
      </c>
      <c r="H163" s="34"/>
      <c r="I163" s="108" t="s">
        <v>195</v>
      </c>
      <c r="J163" s="110">
        <f t="shared" si="43"/>
        <v>245</v>
      </c>
      <c r="K163" s="34"/>
      <c r="L163" s="100">
        <v>45658</v>
      </c>
      <c r="M163" s="100">
        <v>46022</v>
      </c>
      <c r="N163" s="54" t="s">
        <v>74</v>
      </c>
      <c r="O163" s="21"/>
      <c r="P163" s="2"/>
      <c r="Q163" s="2"/>
      <c r="R163" s="2">
        <v>245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82">
        <v>121</v>
      </c>
      <c r="B164" s="30"/>
      <c r="C164" s="132" t="s">
        <v>238</v>
      </c>
      <c r="D164" s="65" t="s">
        <v>167</v>
      </c>
      <c r="E164" s="66" t="s">
        <v>136</v>
      </c>
      <c r="F164" s="66" t="s">
        <v>137</v>
      </c>
      <c r="G164" s="66" t="s">
        <v>138</v>
      </c>
      <c r="H164" s="34"/>
      <c r="I164" s="108" t="s">
        <v>195</v>
      </c>
      <c r="J164" s="110">
        <f t="shared" si="43"/>
        <v>245</v>
      </c>
      <c r="K164" s="34"/>
      <c r="L164" s="100">
        <v>45658</v>
      </c>
      <c r="M164" s="100">
        <v>46022</v>
      </c>
      <c r="N164" s="54" t="s">
        <v>74</v>
      </c>
      <c r="O164" s="21"/>
      <c r="P164" s="2"/>
      <c r="Q164" s="2"/>
      <c r="R164" s="2">
        <v>245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82">
        <v>122</v>
      </c>
      <c r="B165" s="30"/>
      <c r="C165" s="64" t="s">
        <v>231</v>
      </c>
      <c r="D165" s="65" t="s">
        <v>167</v>
      </c>
      <c r="E165" s="66" t="s">
        <v>136</v>
      </c>
      <c r="F165" s="66" t="s">
        <v>137</v>
      </c>
      <c r="G165" s="66" t="s">
        <v>138</v>
      </c>
      <c r="H165" s="34"/>
      <c r="I165" s="108" t="s">
        <v>195</v>
      </c>
      <c r="J165" s="110">
        <f>SUM(O165:AC165)</f>
        <v>245</v>
      </c>
      <c r="K165" s="34"/>
      <c r="L165" s="100">
        <v>45658</v>
      </c>
      <c r="M165" s="100">
        <v>46022</v>
      </c>
      <c r="N165" s="54" t="s">
        <v>74</v>
      </c>
      <c r="O165" s="21"/>
      <c r="P165" s="2"/>
      <c r="Q165" s="2"/>
      <c r="R165" s="2">
        <v>245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82">
        <v>123</v>
      </c>
      <c r="B166" s="30"/>
      <c r="C166" s="64" t="s">
        <v>109</v>
      </c>
      <c r="D166" s="174" t="s">
        <v>205</v>
      </c>
      <c r="E166" s="66" t="s">
        <v>136</v>
      </c>
      <c r="F166" s="66" t="s">
        <v>137</v>
      </c>
      <c r="G166" s="66" t="s">
        <v>138</v>
      </c>
      <c r="H166" s="34"/>
      <c r="I166" s="108" t="s">
        <v>195</v>
      </c>
      <c r="J166" s="110">
        <f t="shared" si="42"/>
        <v>64</v>
      </c>
      <c r="K166" s="35"/>
      <c r="L166" s="100">
        <v>45658</v>
      </c>
      <c r="M166" s="100">
        <v>46022</v>
      </c>
      <c r="N166" s="57" t="s">
        <v>74</v>
      </c>
      <c r="O166" s="1"/>
      <c r="P166" s="2"/>
      <c r="Q166" s="2"/>
      <c r="R166" s="2">
        <v>64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82">
        <v>138</v>
      </c>
      <c r="B167" s="30"/>
      <c r="C167" s="64" t="s">
        <v>110</v>
      </c>
      <c r="D167" s="174" t="s">
        <v>205</v>
      </c>
      <c r="E167" s="66" t="s">
        <v>136</v>
      </c>
      <c r="F167" s="66" t="s">
        <v>137</v>
      </c>
      <c r="G167" s="66" t="s">
        <v>138</v>
      </c>
      <c r="H167" s="34"/>
      <c r="I167" s="108" t="s">
        <v>195</v>
      </c>
      <c r="J167" s="110">
        <f t="shared" si="42"/>
        <v>64</v>
      </c>
      <c r="K167" s="35"/>
      <c r="L167" s="100">
        <v>46023</v>
      </c>
      <c r="M167" s="100">
        <v>46387</v>
      </c>
      <c r="N167" s="57" t="s">
        <v>74</v>
      </c>
      <c r="O167" s="1"/>
      <c r="P167" s="2"/>
      <c r="Q167" s="2"/>
      <c r="R167" s="2"/>
      <c r="S167" s="2">
        <v>64</v>
      </c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82">
        <v>139</v>
      </c>
      <c r="B168" s="30"/>
      <c r="C168" s="64" t="s">
        <v>94</v>
      </c>
      <c r="D168" s="174" t="s">
        <v>205</v>
      </c>
      <c r="E168" s="66" t="s">
        <v>136</v>
      </c>
      <c r="F168" s="66" t="s">
        <v>137</v>
      </c>
      <c r="G168" s="66" t="s">
        <v>138</v>
      </c>
      <c r="H168" s="34"/>
      <c r="I168" s="108" t="s">
        <v>195</v>
      </c>
      <c r="J168" s="110">
        <f t="shared" si="42"/>
        <v>64</v>
      </c>
      <c r="K168" s="35"/>
      <c r="L168" s="100">
        <v>46023</v>
      </c>
      <c r="M168" s="100">
        <v>46387</v>
      </c>
      <c r="N168" s="57" t="s">
        <v>74</v>
      </c>
      <c r="O168" s="1"/>
      <c r="P168" s="2"/>
      <c r="Q168" s="2"/>
      <c r="R168" s="2"/>
      <c r="S168" s="2">
        <v>64</v>
      </c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82">
        <v>170</v>
      </c>
      <c r="B169" s="30"/>
      <c r="C169" s="64" t="s">
        <v>111</v>
      </c>
      <c r="D169" s="174" t="s">
        <v>205</v>
      </c>
      <c r="E169" s="66" t="s">
        <v>136</v>
      </c>
      <c r="F169" s="66" t="s">
        <v>137</v>
      </c>
      <c r="G169" s="66" t="s">
        <v>138</v>
      </c>
      <c r="H169" s="34"/>
      <c r="I169" s="108" t="s">
        <v>195</v>
      </c>
      <c r="J169" s="110">
        <f t="shared" si="42"/>
        <v>64</v>
      </c>
      <c r="K169" s="35"/>
      <c r="L169" s="100">
        <v>46388</v>
      </c>
      <c r="M169" s="100">
        <v>46752</v>
      </c>
      <c r="N169" s="57" t="s">
        <v>50</v>
      </c>
      <c r="O169" s="1"/>
      <c r="P169" s="2"/>
      <c r="Q169" s="2"/>
      <c r="R169" s="2"/>
      <c r="S169" s="2"/>
      <c r="T169" s="3">
        <v>64</v>
      </c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82">
        <v>171</v>
      </c>
      <c r="B170" s="30"/>
      <c r="C170" s="64" t="s">
        <v>99</v>
      </c>
      <c r="D170" s="174" t="s">
        <v>205</v>
      </c>
      <c r="E170" s="66" t="s">
        <v>136</v>
      </c>
      <c r="F170" s="66" t="s">
        <v>137</v>
      </c>
      <c r="G170" s="66" t="s">
        <v>138</v>
      </c>
      <c r="H170" s="34"/>
      <c r="I170" s="108" t="s">
        <v>195</v>
      </c>
      <c r="J170" s="110">
        <f t="shared" si="42"/>
        <v>64</v>
      </c>
      <c r="K170" s="35"/>
      <c r="L170" s="100">
        <v>46388</v>
      </c>
      <c r="M170" s="100">
        <v>46752</v>
      </c>
      <c r="N170" s="57" t="s">
        <v>50</v>
      </c>
      <c r="O170" s="1"/>
      <c r="P170" s="2"/>
      <c r="Q170" s="2"/>
      <c r="R170" s="2"/>
      <c r="S170" s="2"/>
      <c r="T170" s="3">
        <v>64</v>
      </c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82">
        <v>178</v>
      </c>
      <c r="B171" s="30"/>
      <c r="C171" s="64" t="s">
        <v>112</v>
      </c>
      <c r="D171" s="174" t="s">
        <v>205</v>
      </c>
      <c r="E171" s="66" t="s">
        <v>136</v>
      </c>
      <c r="F171" s="66" t="s">
        <v>137</v>
      </c>
      <c r="G171" s="66" t="s">
        <v>138</v>
      </c>
      <c r="H171" s="34"/>
      <c r="I171" s="108" t="s">
        <v>195</v>
      </c>
      <c r="J171" s="110">
        <f t="shared" si="42"/>
        <v>64</v>
      </c>
      <c r="K171" s="35"/>
      <c r="L171" s="100">
        <v>46753</v>
      </c>
      <c r="M171" s="100">
        <v>47118</v>
      </c>
      <c r="N171" s="57" t="s">
        <v>50</v>
      </c>
      <c r="O171" s="1"/>
      <c r="P171" s="2"/>
      <c r="Q171" s="2"/>
      <c r="R171" s="2"/>
      <c r="S171" s="2"/>
      <c r="T171" s="3"/>
      <c r="U171" s="3">
        <v>64</v>
      </c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82">
        <v>179</v>
      </c>
      <c r="B172" s="30"/>
      <c r="C172" s="64" t="s">
        <v>113</v>
      </c>
      <c r="D172" s="174" t="s">
        <v>205</v>
      </c>
      <c r="E172" s="66" t="s">
        <v>136</v>
      </c>
      <c r="F172" s="66" t="s">
        <v>137</v>
      </c>
      <c r="G172" s="66" t="s">
        <v>138</v>
      </c>
      <c r="H172" s="34"/>
      <c r="I172" s="108" t="s">
        <v>195</v>
      </c>
      <c r="J172" s="110">
        <f t="shared" si="42"/>
        <v>64</v>
      </c>
      <c r="K172" s="35"/>
      <c r="L172" s="100">
        <v>46753</v>
      </c>
      <c r="M172" s="100">
        <v>47118</v>
      </c>
      <c r="N172" s="57" t="s">
        <v>50</v>
      </c>
      <c r="O172" s="1"/>
      <c r="P172" s="2"/>
      <c r="Q172" s="2"/>
      <c r="R172" s="2"/>
      <c r="S172" s="2"/>
      <c r="T172" s="3"/>
      <c r="U172" s="3">
        <v>64</v>
      </c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82">
        <v>180</v>
      </c>
      <c r="B173" s="30"/>
      <c r="C173" s="64" t="s">
        <v>114</v>
      </c>
      <c r="D173" s="174" t="s">
        <v>205</v>
      </c>
      <c r="E173" s="66" t="s">
        <v>136</v>
      </c>
      <c r="F173" s="66" t="s">
        <v>137</v>
      </c>
      <c r="G173" s="66" t="s">
        <v>138</v>
      </c>
      <c r="H173" s="34"/>
      <c r="I173" s="108" t="s">
        <v>195</v>
      </c>
      <c r="J173" s="110">
        <f t="shared" si="42"/>
        <v>64</v>
      </c>
      <c r="K173" s="35"/>
      <c r="L173" s="100">
        <v>46753</v>
      </c>
      <c r="M173" s="100">
        <v>47118</v>
      </c>
      <c r="N173" s="57" t="s">
        <v>50</v>
      </c>
      <c r="O173" s="1"/>
      <c r="P173" s="2"/>
      <c r="Q173" s="2"/>
      <c r="R173" s="2"/>
      <c r="S173" s="2"/>
      <c r="T173" s="3"/>
      <c r="U173" s="3">
        <v>64</v>
      </c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82">
        <v>181</v>
      </c>
      <c r="B174" s="30"/>
      <c r="C174" s="64" t="s">
        <v>115</v>
      </c>
      <c r="D174" s="174" t="s">
        <v>205</v>
      </c>
      <c r="E174" s="66" t="s">
        <v>136</v>
      </c>
      <c r="F174" s="66" t="s">
        <v>137</v>
      </c>
      <c r="G174" s="66" t="s">
        <v>138</v>
      </c>
      <c r="H174" s="34"/>
      <c r="I174" s="108" t="s">
        <v>195</v>
      </c>
      <c r="J174" s="110">
        <f t="shared" si="42"/>
        <v>64</v>
      </c>
      <c r="K174" s="35"/>
      <c r="L174" s="100">
        <v>46753</v>
      </c>
      <c r="M174" s="100">
        <v>47118</v>
      </c>
      <c r="N174" s="57" t="s">
        <v>50</v>
      </c>
      <c r="O174" s="1"/>
      <c r="P174" s="2"/>
      <c r="Q174" s="2"/>
      <c r="R174" s="2"/>
      <c r="S174" s="2"/>
      <c r="T174" s="3"/>
      <c r="U174" s="3">
        <v>64</v>
      </c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82">
        <v>184</v>
      </c>
      <c r="B175" s="30"/>
      <c r="C175" s="64" t="s">
        <v>117</v>
      </c>
      <c r="D175" s="174" t="s">
        <v>205</v>
      </c>
      <c r="E175" s="66" t="s">
        <v>136</v>
      </c>
      <c r="F175" s="66" t="s">
        <v>137</v>
      </c>
      <c r="G175" s="66" t="s">
        <v>138</v>
      </c>
      <c r="H175" s="34"/>
      <c r="I175" s="108" t="s">
        <v>195</v>
      </c>
      <c r="J175" s="110">
        <f t="shared" ref="J175:J178" si="44">SUM(O175:AB175)</f>
        <v>213</v>
      </c>
      <c r="K175" s="34"/>
      <c r="L175" s="100">
        <v>47119</v>
      </c>
      <c r="M175" s="100">
        <v>47483</v>
      </c>
      <c r="N175" s="57" t="s">
        <v>50</v>
      </c>
      <c r="O175" s="1"/>
      <c r="P175" s="2"/>
      <c r="Q175" s="2"/>
      <c r="R175" s="2"/>
      <c r="S175" s="2"/>
      <c r="T175" s="3"/>
      <c r="U175" s="3"/>
      <c r="V175" s="3">
        <v>213</v>
      </c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82">
        <v>185</v>
      </c>
      <c r="B176" s="30"/>
      <c r="C176" s="64" t="s">
        <v>105</v>
      </c>
      <c r="D176" s="174" t="s">
        <v>205</v>
      </c>
      <c r="E176" s="66" t="s">
        <v>136</v>
      </c>
      <c r="F176" s="66" t="s">
        <v>137</v>
      </c>
      <c r="G176" s="66" t="s">
        <v>138</v>
      </c>
      <c r="H176" s="34"/>
      <c r="I176" s="108" t="s">
        <v>195</v>
      </c>
      <c r="J176" s="110">
        <f t="shared" si="44"/>
        <v>213</v>
      </c>
      <c r="K176" s="34"/>
      <c r="L176" s="100">
        <v>47119</v>
      </c>
      <c r="M176" s="100">
        <v>47483</v>
      </c>
      <c r="N176" s="57" t="s">
        <v>50</v>
      </c>
      <c r="O176" s="1"/>
      <c r="P176" s="2"/>
      <c r="Q176" s="2"/>
      <c r="R176" s="2"/>
      <c r="S176" s="2"/>
      <c r="T176" s="3"/>
      <c r="U176" s="3"/>
      <c r="V176" s="3">
        <v>213</v>
      </c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82">
        <v>206</v>
      </c>
      <c r="B177" s="30"/>
      <c r="C177" s="64" t="s">
        <v>118</v>
      </c>
      <c r="D177" s="174" t="s">
        <v>205</v>
      </c>
      <c r="E177" s="66" t="s">
        <v>136</v>
      </c>
      <c r="F177" s="66" t="s">
        <v>137</v>
      </c>
      <c r="G177" s="66" t="s">
        <v>138</v>
      </c>
      <c r="H177" s="34"/>
      <c r="I177" s="108" t="s">
        <v>195</v>
      </c>
      <c r="J177" s="110">
        <f t="shared" si="44"/>
        <v>213</v>
      </c>
      <c r="K177" s="34"/>
      <c r="L177" s="100">
        <v>47849</v>
      </c>
      <c r="M177" s="100">
        <v>48213</v>
      </c>
      <c r="N177" s="57" t="s">
        <v>50</v>
      </c>
      <c r="O177" s="1"/>
      <c r="P177" s="2"/>
      <c r="Q177" s="2"/>
      <c r="R177" s="2"/>
      <c r="S177" s="2"/>
      <c r="T177" s="3"/>
      <c r="U177" s="3"/>
      <c r="V177" s="3"/>
      <c r="W177" s="3"/>
      <c r="X177" s="3">
        <v>213</v>
      </c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82">
        <v>216</v>
      </c>
      <c r="B178" s="30"/>
      <c r="C178" s="64" t="s">
        <v>119</v>
      </c>
      <c r="D178" s="174" t="s">
        <v>205</v>
      </c>
      <c r="E178" s="66" t="s">
        <v>136</v>
      </c>
      <c r="F178" s="66" t="s">
        <v>137</v>
      </c>
      <c r="G178" s="66" t="s">
        <v>138</v>
      </c>
      <c r="H178" s="34"/>
      <c r="I178" s="108" t="s">
        <v>195</v>
      </c>
      <c r="J178" s="110">
        <f t="shared" si="44"/>
        <v>64</v>
      </c>
      <c r="K178" s="35"/>
      <c r="L178" s="100">
        <v>48214</v>
      </c>
      <c r="M178" s="100">
        <v>48579</v>
      </c>
      <c r="N178" s="57" t="s">
        <v>50</v>
      </c>
      <c r="O178" s="1"/>
      <c r="P178" s="2"/>
      <c r="Q178" s="2"/>
      <c r="R178" s="2"/>
      <c r="S178" s="2"/>
      <c r="T178" s="3"/>
      <c r="U178" s="3"/>
      <c r="V178" s="3"/>
      <c r="W178" s="3"/>
      <c r="X178" s="3"/>
      <c r="Y178" s="3">
        <v>64</v>
      </c>
      <c r="Z178" s="3"/>
      <c r="AA178" s="3"/>
      <c r="AB178" s="3"/>
      <c r="AC178" s="4"/>
      <c r="AD178" s="27"/>
    </row>
    <row r="179" spans="1:30" s="62" customFormat="1" ht="60" x14ac:dyDescent="0.25">
      <c r="A179" s="182">
        <v>26</v>
      </c>
      <c r="B179" s="30"/>
      <c r="C179" s="64" t="s">
        <v>120</v>
      </c>
      <c r="D179" s="174" t="s">
        <v>205</v>
      </c>
      <c r="E179" s="66" t="s">
        <v>136</v>
      </c>
      <c r="F179" s="66" t="s">
        <v>137</v>
      </c>
      <c r="G179" s="66" t="s">
        <v>138</v>
      </c>
      <c r="H179" s="34"/>
      <c r="I179" s="108" t="s">
        <v>195</v>
      </c>
      <c r="J179" s="110">
        <f t="shared" ref="J179" si="45">SUM(O179:AB179)</f>
        <v>426</v>
      </c>
      <c r="K179" s="34"/>
      <c r="L179" s="100">
        <v>48580</v>
      </c>
      <c r="M179" s="100">
        <v>49309</v>
      </c>
      <c r="N179" s="57" t="s">
        <v>50</v>
      </c>
      <c r="O179" s="1"/>
      <c r="P179" s="2"/>
      <c r="Q179" s="2"/>
      <c r="R179" s="2"/>
      <c r="S179" s="2"/>
      <c r="T179" s="3"/>
      <c r="U179" s="3"/>
      <c r="V179" s="3"/>
      <c r="W179" s="3"/>
      <c r="X179" s="3"/>
      <c r="Y179" s="3"/>
      <c r="Z179" s="3">
        <v>213</v>
      </c>
      <c r="AA179" s="3">
        <v>213</v>
      </c>
      <c r="AB179" s="3"/>
      <c r="AC179" s="4"/>
      <c r="AD179" s="27"/>
    </row>
    <row r="180" spans="1:30" s="62" customFormat="1" ht="60" x14ac:dyDescent="0.25">
      <c r="A180" s="182">
        <v>81</v>
      </c>
      <c r="B180" s="30"/>
      <c r="C180" s="64" t="s">
        <v>67</v>
      </c>
      <c r="D180" s="174" t="s">
        <v>205</v>
      </c>
      <c r="E180" s="66" t="s">
        <v>136</v>
      </c>
      <c r="F180" s="66" t="s">
        <v>137</v>
      </c>
      <c r="G180" s="66" t="s">
        <v>138</v>
      </c>
      <c r="H180" s="34"/>
      <c r="I180" s="108" t="s">
        <v>195</v>
      </c>
      <c r="J180" s="110">
        <f t="shared" ref="J180:J189" si="46">SUM(O180:AC180)</f>
        <v>124</v>
      </c>
      <c r="K180" s="35"/>
      <c r="L180" s="100">
        <v>44927</v>
      </c>
      <c r="M180" s="100">
        <v>46387</v>
      </c>
      <c r="N180" s="57" t="s">
        <v>74</v>
      </c>
      <c r="O180" s="1"/>
      <c r="P180" s="2">
        <v>31</v>
      </c>
      <c r="Q180" s="2">
        <v>31</v>
      </c>
      <c r="R180" s="2">
        <v>31</v>
      </c>
      <c r="S180" s="2">
        <v>31</v>
      </c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82">
        <v>172</v>
      </c>
      <c r="B181" s="30"/>
      <c r="C181" s="64" t="s">
        <v>67</v>
      </c>
      <c r="D181" s="174" t="s">
        <v>205</v>
      </c>
      <c r="E181" s="66" t="s">
        <v>136</v>
      </c>
      <c r="F181" s="66" t="s">
        <v>137</v>
      </c>
      <c r="G181" s="66" t="s">
        <v>138</v>
      </c>
      <c r="H181" s="34"/>
      <c r="I181" s="108" t="s">
        <v>195</v>
      </c>
      <c r="J181" s="110">
        <f t="shared" si="46"/>
        <v>270</v>
      </c>
      <c r="K181" s="35"/>
      <c r="L181" s="100">
        <v>46388</v>
      </c>
      <c r="M181" s="100">
        <v>50040</v>
      </c>
      <c r="N181" s="36" t="s">
        <v>50</v>
      </c>
      <c r="O181" s="1"/>
      <c r="P181" s="2"/>
      <c r="Q181" s="2"/>
      <c r="R181" s="2"/>
      <c r="S181" s="2"/>
      <c r="T181" s="3">
        <v>27</v>
      </c>
      <c r="U181" s="3">
        <v>27</v>
      </c>
      <c r="V181" s="3">
        <v>27</v>
      </c>
      <c r="W181" s="3">
        <v>27</v>
      </c>
      <c r="X181" s="3">
        <v>27</v>
      </c>
      <c r="Y181" s="3">
        <v>27</v>
      </c>
      <c r="Z181" s="3">
        <v>27</v>
      </c>
      <c r="AA181" s="3">
        <v>27</v>
      </c>
      <c r="AB181" s="3">
        <v>27</v>
      </c>
      <c r="AC181" s="4">
        <v>27</v>
      </c>
      <c r="AD181" s="27"/>
    </row>
    <row r="182" spans="1:30" s="62" customFormat="1" ht="60" x14ac:dyDescent="0.25">
      <c r="A182" s="182">
        <v>82</v>
      </c>
      <c r="B182" s="30"/>
      <c r="C182" s="64" t="s">
        <v>68</v>
      </c>
      <c r="D182" s="174" t="s">
        <v>205</v>
      </c>
      <c r="E182" s="66" t="s">
        <v>136</v>
      </c>
      <c r="F182" s="66" t="s">
        <v>137</v>
      </c>
      <c r="G182" s="66" t="s">
        <v>138</v>
      </c>
      <c r="H182" s="34"/>
      <c r="I182" s="108" t="s">
        <v>195</v>
      </c>
      <c r="J182" s="110">
        <f t="shared" si="46"/>
        <v>284</v>
      </c>
      <c r="K182" s="35"/>
      <c r="L182" s="100">
        <v>44927</v>
      </c>
      <c r="M182" s="100">
        <v>46387</v>
      </c>
      <c r="N182" s="57" t="s">
        <v>74</v>
      </c>
      <c r="O182" s="1"/>
      <c r="P182" s="2">
        <v>71</v>
      </c>
      <c r="Q182" s="2">
        <v>71</v>
      </c>
      <c r="R182" s="2">
        <v>71</v>
      </c>
      <c r="S182" s="2">
        <v>71</v>
      </c>
      <c r="T182" s="3"/>
      <c r="U182" s="3"/>
      <c r="V182" s="3"/>
      <c r="W182" s="3"/>
      <c r="X182" s="3"/>
      <c r="Y182" s="3"/>
      <c r="Z182" s="3"/>
      <c r="AA182" s="3"/>
      <c r="AB182" s="3"/>
      <c r="AC182" s="25"/>
      <c r="AD182" s="27"/>
    </row>
    <row r="183" spans="1:30" s="62" customFormat="1" ht="60" x14ac:dyDescent="0.25">
      <c r="A183" s="182">
        <v>173</v>
      </c>
      <c r="B183" s="30"/>
      <c r="C183" s="64" t="s">
        <v>68</v>
      </c>
      <c r="D183" s="174" t="s">
        <v>205</v>
      </c>
      <c r="E183" s="66" t="s">
        <v>136</v>
      </c>
      <c r="F183" s="66" t="s">
        <v>137</v>
      </c>
      <c r="G183" s="66" t="s">
        <v>138</v>
      </c>
      <c r="H183" s="34"/>
      <c r="I183" s="108" t="s">
        <v>195</v>
      </c>
      <c r="J183" s="110">
        <f t="shared" si="46"/>
        <v>610</v>
      </c>
      <c r="K183" s="35"/>
      <c r="L183" s="100">
        <v>46388</v>
      </c>
      <c r="M183" s="100">
        <v>50040</v>
      </c>
      <c r="N183" s="36" t="s">
        <v>50</v>
      </c>
      <c r="O183" s="1"/>
      <c r="P183" s="2"/>
      <c r="Q183" s="2"/>
      <c r="R183" s="2"/>
      <c r="S183" s="2"/>
      <c r="T183" s="3">
        <v>61</v>
      </c>
      <c r="U183" s="3">
        <v>61</v>
      </c>
      <c r="V183" s="3">
        <v>61</v>
      </c>
      <c r="W183" s="3">
        <v>61</v>
      </c>
      <c r="X183" s="3">
        <v>61</v>
      </c>
      <c r="Y183" s="3">
        <v>61</v>
      </c>
      <c r="Z183" s="3">
        <v>61</v>
      </c>
      <c r="AA183" s="3">
        <v>61</v>
      </c>
      <c r="AB183" s="3">
        <v>61</v>
      </c>
      <c r="AC183" s="4">
        <v>61</v>
      </c>
      <c r="AD183" s="27"/>
    </row>
    <row r="184" spans="1:30" s="62" customFormat="1" ht="60" x14ac:dyDescent="0.25">
      <c r="A184" s="182">
        <v>83</v>
      </c>
      <c r="B184" s="30"/>
      <c r="C184" s="64" t="s">
        <v>69</v>
      </c>
      <c r="D184" s="174" t="s">
        <v>205</v>
      </c>
      <c r="E184" s="66" t="s">
        <v>136</v>
      </c>
      <c r="F184" s="66" t="s">
        <v>137</v>
      </c>
      <c r="G184" s="66" t="s">
        <v>138</v>
      </c>
      <c r="H184" s="34"/>
      <c r="I184" s="108" t="s">
        <v>195</v>
      </c>
      <c r="J184" s="110">
        <f t="shared" si="46"/>
        <v>248</v>
      </c>
      <c r="K184" s="35"/>
      <c r="L184" s="100">
        <v>44927</v>
      </c>
      <c r="M184" s="100">
        <v>46387</v>
      </c>
      <c r="N184" s="57" t="s">
        <v>74</v>
      </c>
      <c r="O184" s="1"/>
      <c r="P184" s="2">
        <v>62</v>
      </c>
      <c r="Q184" s="2">
        <v>62</v>
      </c>
      <c r="R184" s="2">
        <v>62</v>
      </c>
      <c r="S184" s="2">
        <v>62</v>
      </c>
      <c r="T184" s="3"/>
      <c r="U184" s="3"/>
      <c r="V184" s="3"/>
      <c r="W184" s="3"/>
      <c r="X184" s="3"/>
      <c r="Y184" s="3"/>
      <c r="Z184" s="3"/>
      <c r="AA184" s="3"/>
      <c r="AB184" s="3"/>
      <c r="AC184" s="24"/>
      <c r="AD184" s="27"/>
    </row>
    <row r="185" spans="1:30" s="62" customFormat="1" ht="60" x14ac:dyDescent="0.25">
      <c r="A185" s="182">
        <v>174</v>
      </c>
      <c r="B185" s="30"/>
      <c r="C185" s="64" t="s">
        <v>69</v>
      </c>
      <c r="D185" s="174" t="s">
        <v>205</v>
      </c>
      <c r="E185" s="66" t="s">
        <v>136</v>
      </c>
      <c r="F185" s="66" t="s">
        <v>137</v>
      </c>
      <c r="G185" s="66" t="s">
        <v>138</v>
      </c>
      <c r="H185" s="34"/>
      <c r="I185" s="108" t="s">
        <v>195</v>
      </c>
      <c r="J185" s="110">
        <f t="shared" si="46"/>
        <v>530</v>
      </c>
      <c r="K185" s="35"/>
      <c r="L185" s="100">
        <v>46388</v>
      </c>
      <c r="M185" s="100">
        <v>50040</v>
      </c>
      <c r="N185" s="36" t="s">
        <v>50</v>
      </c>
      <c r="O185" s="1"/>
      <c r="P185" s="2"/>
      <c r="Q185" s="2"/>
      <c r="R185" s="2"/>
      <c r="S185" s="2"/>
      <c r="T185" s="3">
        <v>53</v>
      </c>
      <c r="U185" s="3">
        <v>53</v>
      </c>
      <c r="V185" s="3">
        <v>53</v>
      </c>
      <c r="W185" s="3">
        <v>53</v>
      </c>
      <c r="X185" s="3">
        <v>53</v>
      </c>
      <c r="Y185" s="3">
        <v>53</v>
      </c>
      <c r="Z185" s="3">
        <v>53</v>
      </c>
      <c r="AA185" s="3">
        <v>53</v>
      </c>
      <c r="AB185" s="3">
        <v>53</v>
      </c>
      <c r="AC185" s="4">
        <v>53</v>
      </c>
      <c r="AD185" s="27"/>
    </row>
    <row r="186" spans="1:30" s="62" customFormat="1" ht="60" x14ac:dyDescent="0.25">
      <c r="A186" s="182">
        <v>84</v>
      </c>
      <c r="B186" s="30"/>
      <c r="C186" s="64" t="s">
        <v>66</v>
      </c>
      <c r="D186" s="174" t="s">
        <v>205</v>
      </c>
      <c r="E186" s="66" t="s">
        <v>136</v>
      </c>
      <c r="F186" s="66" t="s">
        <v>137</v>
      </c>
      <c r="G186" s="66" t="s">
        <v>138</v>
      </c>
      <c r="H186" s="34"/>
      <c r="I186" s="108" t="s">
        <v>195</v>
      </c>
      <c r="J186" s="110">
        <f t="shared" si="46"/>
        <v>592</v>
      </c>
      <c r="K186" s="35"/>
      <c r="L186" s="100">
        <v>44927</v>
      </c>
      <c r="M186" s="100">
        <v>46387</v>
      </c>
      <c r="N186" s="57" t="s">
        <v>74</v>
      </c>
      <c r="O186" s="1"/>
      <c r="P186" s="2">
        <v>148</v>
      </c>
      <c r="Q186" s="2">
        <v>148</v>
      </c>
      <c r="R186" s="2">
        <v>148</v>
      </c>
      <c r="S186" s="2">
        <v>148</v>
      </c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82">
        <v>175</v>
      </c>
      <c r="B187" s="30"/>
      <c r="C187" s="64" t="s">
        <v>66</v>
      </c>
      <c r="D187" s="174" t="s">
        <v>205</v>
      </c>
      <c r="E187" s="66" t="s">
        <v>136</v>
      </c>
      <c r="F187" s="66" t="s">
        <v>137</v>
      </c>
      <c r="G187" s="66" t="s">
        <v>138</v>
      </c>
      <c r="H187" s="34"/>
      <c r="I187" s="108" t="s">
        <v>195</v>
      </c>
      <c r="J187" s="110">
        <f t="shared" si="46"/>
        <v>1520</v>
      </c>
      <c r="K187" s="35"/>
      <c r="L187" s="100">
        <v>46388</v>
      </c>
      <c r="M187" s="100">
        <v>50040</v>
      </c>
      <c r="N187" s="36" t="s">
        <v>50</v>
      </c>
      <c r="O187" s="1"/>
      <c r="P187" s="2"/>
      <c r="Q187" s="2"/>
      <c r="R187" s="2"/>
      <c r="S187" s="2"/>
      <c r="T187" s="3">
        <v>152</v>
      </c>
      <c r="U187" s="3">
        <v>152</v>
      </c>
      <c r="V187" s="3">
        <v>152</v>
      </c>
      <c r="W187" s="3">
        <v>152</v>
      </c>
      <c r="X187" s="3">
        <v>152</v>
      </c>
      <c r="Y187" s="3">
        <v>152</v>
      </c>
      <c r="Z187" s="3">
        <v>152</v>
      </c>
      <c r="AA187" s="3">
        <v>152</v>
      </c>
      <c r="AB187" s="3">
        <v>152</v>
      </c>
      <c r="AC187" s="4">
        <v>152</v>
      </c>
      <c r="AD187" s="27"/>
    </row>
    <row r="188" spans="1:30" s="62" customFormat="1" ht="60" x14ac:dyDescent="0.25">
      <c r="A188" s="182">
        <v>85</v>
      </c>
      <c r="B188" s="30"/>
      <c r="C188" s="64" t="s">
        <v>70</v>
      </c>
      <c r="D188" s="174" t="s">
        <v>205</v>
      </c>
      <c r="E188" s="66" t="s">
        <v>136</v>
      </c>
      <c r="F188" s="66" t="s">
        <v>137</v>
      </c>
      <c r="G188" s="66" t="s">
        <v>138</v>
      </c>
      <c r="H188" s="34"/>
      <c r="I188" s="108" t="s">
        <v>195</v>
      </c>
      <c r="J188" s="110">
        <f>SUM(O188:AC188)</f>
        <v>140</v>
      </c>
      <c r="K188" s="35"/>
      <c r="L188" s="100">
        <v>44927</v>
      </c>
      <c r="M188" s="100">
        <v>46387</v>
      </c>
      <c r="N188" s="57" t="s">
        <v>74</v>
      </c>
      <c r="O188" s="1"/>
      <c r="P188" s="2">
        <v>35</v>
      </c>
      <c r="Q188" s="2">
        <v>35</v>
      </c>
      <c r="R188" s="2">
        <v>35</v>
      </c>
      <c r="S188" s="2">
        <v>35</v>
      </c>
      <c r="T188" s="3"/>
      <c r="U188" s="3"/>
      <c r="V188" s="3"/>
      <c r="W188" s="3"/>
      <c r="X188" s="3"/>
      <c r="Y188" s="3"/>
      <c r="Z188" s="3"/>
      <c r="AA188" s="3"/>
      <c r="AB188" s="3"/>
      <c r="AC188" s="4"/>
      <c r="AD188" s="27"/>
    </row>
    <row r="189" spans="1:30" s="62" customFormat="1" ht="60.75" thickBot="1" x14ac:dyDescent="0.3">
      <c r="A189" s="183">
        <v>176</v>
      </c>
      <c r="B189" s="30"/>
      <c r="C189" s="64" t="s">
        <v>70</v>
      </c>
      <c r="D189" s="174" t="s">
        <v>205</v>
      </c>
      <c r="E189" s="66" t="s">
        <v>136</v>
      </c>
      <c r="F189" s="66" t="s">
        <v>137</v>
      </c>
      <c r="G189" s="66" t="s">
        <v>138</v>
      </c>
      <c r="H189" s="34"/>
      <c r="I189" s="108" t="s">
        <v>195</v>
      </c>
      <c r="J189" s="110">
        <f t="shared" si="46"/>
        <v>300</v>
      </c>
      <c r="K189" s="35"/>
      <c r="L189" s="100">
        <v>46388</v>
      </c>
      <c r="M189" s="100">
        <v>50040</v>
      </c>
      <c r="N189" s="36" t="s">
        <v>50</v>
      </c>
      <c r="O189" s="1"/>
      <c r="P189" s="2"/>
      <c r="Q189" s="2"/>
      <c r="R189" s="2"/>
      <c r="S189" s="2"/>
      <c r="T189" s="3">
        <v>30</v>
      </c>
      <c r="U189" s="3">
        <v>30</v>
      </c>
      <c r="V189" s="3">
        <v>30</v>
      </c>
      <c r="W189" s="3">
        <v>30</v>
      </c>
      <c r="X189" s="3">
        <v>30</v>
      </c>
      <c r="Y189" s="3">
        <v>30</v>
      </c>
      <c r="Z189" s="3">
        <v>30</v>
      </c>
      <c r="AA189" s="3">
        <v>30</v>
      </c>
      <c r="AB189" s="3">
        <v>30</v>
      </c>
      <c r="AC189" s="17">
        <v>30</v>
      </c>
      <c r="AD189" s="27"/>
    </row>
    <row r="190" spans="1:30" s="92" customFormat="1" ht="15.75" thickBot="1" x14ac:dyDescent="0.3">
      <c r="A190" s="89"/>
      <c r="B190" s="90" t="s">
        <v>0</v>
      </c>
      <c r="C190" s="90"/>
      <c r="D190" s="190"/>
      <c r="E190" s="90"/>
      <c r="F190" s="90"/>
      <c r="G190" s="90"/>
      <c r="H190" s="90"/>
      <c r="I190" s="120"/>
      <c r="J190" s="120">
        <f>SUM(J12:J189)</f>
        <v>44999.75</v>
      </c>
      <c r="K190" s="122">
        <f>C194</f>
        <v>599</v>
      </c>
      <c r="L190" s="90"/>
      <c r="M190" s="90"/>
      <c r="N190" s="91"/>
      <c r="O190" s="13">
        <f t="shared" ref="O190:AC190" si="47">SUM(O12:O189)</f>
        <v>89.85</v>
      </c>
      <c r="P190" s="14">
        <f t="shared" si="47"/>
        <v>6564.85</v>
      </c>
      <c r="Q190" s="14">
        <f t="shared" si="47"/>
        <v>4712.8500000000004</v>
      </c>
      <c r="R190" s="14">
        <f t="shared" si="47"/>
        <v>5322.85</v>
      </c>
      <c r="S190" s="14">
        <f t="shared" si="47"/>
        <v>3214.85</v>
      </c>
      <c r="T190" s="15">
        <f t="shared" si="47"/>
        <v>2016.85</v>
      </c>
      <c r="U190" s="15">
        <f t="shared" si="47"/>
        <v>1963.85</v>
      </c>
      <c r="V190" s="15">
        <f t="shared" si="47"/>
        <v>2133.85</v>
      </c>
      <c r="W190" s="15">
        <f t="shared" si="47"/>
        <v>2741.85</v>
      </c>
      <c r="X190" s="15">
        <f t="shared" si="47"/>
        <v>3796.85</v>
      </c>
      <c r="Y190" s="15">
        <f t="shared" si="47"/>
        <v>3882.85</v>
      </c>
      <c r="Z190" s="15">
        <f t="shared" si="47"/>
        <v>3221.85</v>
      </c>
      <c r="AA190" s="15">
        <f t="shared" si="47"/>
        <v>1920.85</v>
      </c>
      <c r="AB190" s="15">
        <f t="shared" si="47"/>
        <v>1707.85</v>
      </c>
      <c r="AC190" s="15">
        <f t="shared" si="47"/>
        <v>1707.85</v>
      </c>
    </row>
    <row r="191" spans="1:30" ht="15.75" x14ac:dyDescent="0.25">
      <c r="A191" s="118"/>
      <c r="B191" s="67"/>
      <c r="C191" s="67"/>
      <c r="D191" s="191"/>
      <c r="E191" s="67"/>
      <c r="F191" s="67"/>
      <c r="G191" s="67"/>
      <c r="H191" s="67"/>
      <c r="I191" s="68"/>
      <c r="K191" s="93" t="s">
        <v>221</v>
      </c>
    </row>
    <row r="192" spans="1:30" s="28" customFormat="1" ht="15.75" x14ac:dyDescent="0.25">
      <c r="D192" s="192"/>
      <c r="K192" s="94"/>
    </row>
    <row r="193" spans="1:11" s="28" customFormat="1" ht="60" x14ac:dyDescent="0.25">
      <c r="A193" s="5"/>
      <c r="B193" s="6" t="s">
        <v>206</v>
      </c>
      <c r="C193" s="6" t="s">
        <v>56</v>
      </c>
      <c r="D193" s="194" t="s">
        <v>207</v>
      </c>
      <c r="K193" s="94"/>
    </row>
    <row r="194" spans="1:11" s="28" customFormat="1" ht="15.75" x14ac:dyDescent="0.25">
      <c r="A194" s="7" t="s">
        <v>57</v>
      </c>
      <c r="B194" s="8">
        <f>O190</f>
        <v>89.85</v>
      </c>
      <c r="C194" s="8">
        <v>599</v>
      </c>
      <c r="D194" s="185" t="s">
        <v>222</v>
      </c>
      <c r="K194" s="94"/>
    </row>
    <row r="195" spans="1:11" s="28" customFormat="1" ht="15.75" x14ac:dyDescent="0.25">
      <c r="A195" s="7" t="s">
        <v>58</v>
      </c>
      <c r="B195" s="8">
        <f>SUM(P190:S190)</f>
        <v>19815.400000000001</v>
      </c>
      <c r="C195" s="8">
        <f>C194*4</f>
        <v>2396</v>
      </c>
      <c r="D195" s="185" t="s">
        <v>223</v>
      </c>
      <c r="K195" s="94"/>
    </row>
    <row r="196" spans="1:11" s="28" customFormat="1" ht="15.75" thickBot="1" x14ac:dyDescent="0.3">
      <c r="A196" s="9" t="s">
        <v>59</v>
      </c>
      <c r="B196" s="10">
        <f>SUM(T190:AC190)</f>
        <v>25094.499999999993</v>
      </c>
      <c r="C196" s="10">
        <f>C194*10</f>
        <v>5990</v>
      </c>
      <c r="D196" s="193" t="s">
        <v>224</v>
      </c>
    </row>
    <row r="197" spans="1:11" s="28" customFormat="1" x14ac:dyDescent="0.25">
      <c r="A197" s="11"/>
      <c r="B197" s="12"/>
      <c r="C197" s="12"/>
      <c r="D197" s="192"/>
    </row>
    <row r="199" spans="1:11" ht="30" x14ac:dyDescent="0.25">
      <c r="B199" s="95" t="s">
        <v>16</v>
      </c>
    </row>
    <row r="200" spans="1:11" ht="75" x14ac:dyDescent="0.25">
      <c r="B200" s="96" t="s">
        <v>15</v>
      </c>
    </row>
    <row r="201" spans="1:11" ht="60" x14ac:dyDescent="0.25">
      <c r="B201" s="96" t="s">
        <v>19</v>
      </c>
    </row>
    <row r="202" spans="1:11" ht="60" x14ac:dyDescent="0.25">
      <c r="B202" s="96" t="s">
        <v>17</v>
      </c>
    </row>
    <row r="203" spans="1:11" ht="30" x14ac:dyDescent="0.25">
      <c r="B203" s="96" t="s">
        <v>18</v>
      </c>
    </row>
    <row r="205" spans="1:11" x14ac:dyDescent="0.25">
      <c r="B205" s="97" t="s">
        <v>187</v>
      </c>
    </row>
    <row r="206" spans="1:11" x14ac:dyDescent="0.25">
      <c r="B206" s="27" t="s">
        <v>24</v>
      </c>
    </row>
    <row r="207" spans="1:11" x14ac:dyDescent="0.25">
      <c r="B207" s="27" t="s">
        <v>25</v>
      </c>
    </row>
    <row r="208" spans="1:11" x14ac:dyDescent="0.25">
      <c r="B208" s="27" t="s">
        <v>26</v>
      </c>
    </row>
    <row r="209" spans="2:2" x14ac:dyDescent="0.25">
      <c r="B209" s="27" t="s">
        <v>27</v>
      </c>
    </row>
    <row r="210" spans="2:2" x14ac:dyDescent="0.25">
      <c r="B210" s="27" t="s">
        <v>28</v>
      </c>
    </row>
    <row r="211" spans="2:2" x14ac:dyDescent="0.25">
      <c r="B211" s="27" t="s">
        <v>29</v>
      </c>
    </row>
    <row r="213" spans="2:2" x14ac:dyDescent="0.25">
      <c r="B213" s="97" t="s">
        <v>188</v>
      </c>
    </row>
    <row r="214" spans="2:2" x14ac:dyDescent="0.25">
      <c r="B214" s="27" t="s">
        <v>21</v>
      </c>
    </row>
    <row r="215" spans="2:2" x14ac:dyDescent="0.25">
      <c r="B215" s="27" t="s">
        <v>22</v>
      </c>
    </row>
    <row r="216" spans="2:2" x14ac:dyDescent="0.25">
      <c r="B216" s="27" t="s">
        <v>23</v>
      </c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216"/>
  <sheetViews>
    <sheetView topLeftCell="A51" zoomScale="60" zoomScaleNormal="60" workbookViewId="0">
      <selection activeCell="Q60" sqref="Q60"/>
    </sheetView>
  </sheetViews>
  <sheetFormatPr defaultRowHeight="15" x14ac:dyDescent="0.25"/>
  <cols>
    <col min="1" max="1" width="8.7109375" style="27" customWidth="1"/>
    <col min="2" max="2" width="32.7109375" style="27" customWidth="1"/>
    <col min="3" max="3" width="28.42578125" style="27" customWidth="1"/>
    <col min="4" max="4" width="35.140625" style="27" customWidth="1"/>
    <col min="5" max="5" width="38.7109375" style="27" customWidth="1"/>
    <col min="6" max="6" width="41.28515625" style="27" customWidth="1"/>
    <col min="7" max="7" width="33.140625" style="27" customWidth="1"/>
    <col min="8" max="8" width="14" style="27" customWidth="1"/>
    <col min="9" max="9" width="15.7109375" style="27" customWidth="1"/>
    <col min="10" max="10" width="14" style="27" bestFit="1" customWidth="1"/>
    <col min="11" max="11" width="14" style="27" customWidth="1"/>
    <col min="12" max="13" width="14" style="27" bestFit="1" customWidth="1"/>
    <col min="14" max="14" width="16.42578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46" t="s">
        <v>219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8"/>
    </row>
    <row r="2" spans="1:29" x14ac:dyDescent="0.25">
      <c r="A2" s="249" t="s">
        <v>46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1"/>
    </row>
    <row r="3" spans="1:29" x14ac:dyDescent="0.25">
      <c r="A3" s="241" t="s">
        <v>30</v>
      </c>
      <c r="B3" s="242"/>
      <c r="C3" s="242"/>
      <c r="D3" s="242"/>
      <c r="E3" s="242"/>
      <c r="F3" s="242"/>
      <c r="G3" s="242"/>
      <c r="H3" s="242"/>
      <c r="I3" s="242"/>
      <c r="J3" s="242"/>
      <c r="K3" s="236" t="s">
        <v>63</v>
      </c>
      <c r="L3" s="236"/>
      <c r="M3" s="236"/>
      <c r="N3" s="236"/>
      <c r="O3" s="236"/>
      <c r="P3" s="236"/>
      <c r="Q3" s="236"/>
      <c r="R3" s="236" t="s">
        <v>191</v>
      </c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7"/>
    </row>
    <row r="4" spans="1:29" x14ac:dyDescent="0.25">
      <c r="A4" s="241" t="s">
        <v>31</v>
      </c>
      <c r="B4" s="242"/>
      <c r="C4" s="242"/>
      <c r="D4" s="242"/>
      <c r="E4" s="242"/>
      <c r="F4" s="242"/>
      <c r="G4" s="242"/>
      <c r="H4" s="242"/>
      <c r="I4" s="242"/>
      <c r="J4" s="242"/>
      <c r="K4" s="235" t="s">
        <v>47</v>
      </c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7"/>
    </row>
    <row r="5" spans="1:29" x14ac:dyDescent="0.25">
      <c r="A5" s="241" t="s">
        <v>45</v>
      </c>
      <c r="B5" s="242"/>
      <c r="C5" s="242"/>
      <c r="D5" s="242"/>
      <c r="E5" s="242"/>
      <c r="F5" s="242"/>
      <c r="G5" s="242"/>
      <c r="H5" s="242"/>
      <c r="I5" s="242"/>
      <c r="J5" s="242"/>
      <c r="K5" s="236" t="s">
        <v>48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7"/>
    </row>
    <row r="6" spans="1:29" x14ac:dyDescent="0.25">
      <c r="A6" s="241" t="s">
        <v>32</v>
      </c>
      <c r="B6" s="242"/>
      <c r="C6" s="242"/>
      <c r="D6" s="242"/>
      <c r="E6" s="242"/>
      <c r="F6" s="242"/>
      <c r="G6" s="242"/>
      <c r="H6" s="242"/>
      <c r="I6" s="242"/>
      <c r="J6" s="242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</row>
    <row r="7" spans="1:29" x14ac:dyDescent="0.25">
      <c r="A7" s="241" t="s">
        <v>33</v>
      </c>
      <c r="B7" s="242"/>
      <c r="C7" s="242"/>
      <c r="D7" s="242"/>
      <c r="E7" s="242"/>
      <c r="F7" s="242"/>
      <c r="G7" s="242"/>
      <c r="H7" s="242"/>
      <c r="I7" s="242"/>
      <c r="J7" s="242"/>
      <c r="K7" s="236" t="s">
        <v>158</v>
      </c>
      <c r="L7" s="236"/>
      <c r="M7" s="236"/>
      <c r="N7" s="236"/>
      <c r="O7" s="236"/>
      <c r="P7" s="236"/>
      <c r="Q7" s="236"/>
      <c r="R7" s="253" t="s">
        <v>61</v>
      </c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5"/>
    </row>
    <row r="8" spans="1:29" x14ac:dyDescent="0.25">
      <c r="A8" s="241" t="s">
        <v>6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52"/>
    </row>
    <row r="9" spans="1:29" s="28" customFormat="1" ht="30" customHeight="1" x14ac:dyDescent="0.25">
      <c r="A9" s="213" t="s">
        <v>34</v>
      </c>
      <c r="B9" s="211" t="s">
        <v>51</v>
      </c>
      <c r="C9" s="212"/>
      <c r="D9" s="213"/>
      <c r="E9" s="217" t="s">
        <v>52</v>
      </c>
      <c r="F9" s="218"/>
      <c r="G9" s="219"/>
      <c r="H9" s="220" t="s">
        <v>35</v>
      </c>
      <c r="I9" s="220" t="s">
        <v>36</v>
      </c>
      <c r="J9" s="98" t="s">
        <v>37</v>
      </c>
      <c r="K9" s="220" t="s">
        <v>220</v>
      </c>
      <c r="L9" s="220" t="s">
        <v>38</v>
      </c>
      <c r="M9" s="220"/>
      <c r="N9" s="98" t="s">
        <v>39</v>
      </c>
      <c r="O9" s="220" t="s">
        <v>40</v>
      </c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38"/>
    </row>
    <row r="10" spans="1:29" s="28" customFormat="1" ht="30" customHeight="1" x14ac:dyDescent="0.25">
      <c r="A10" s="216"/>
      <c r="B10" s="214"/>
      <c r="C10" s="215"/>
      <c r="D10" s="216"/>
      <c r="E10" s="217" t="s">
        <v>53</v>
      </c>
      <c r="F10" s="217" t="s">
        <v>54</v>
      </c>
      <c r="G10" s="222" t="s">
        <v>55</v>
      </c>
      <c r="H10" s="220"/>
      <c r="I10" s="220"/>
      <c r="J10" s="224" t="s">
        <v>41</v>
      </c>
      <c r="K10" s="220"/>
      <c r="L10" s="226" t="s">
        <v>42</v>
      </c>
      <c r="M10" s="226" t="s">
        <v>43</v>
      </c>
      <c r="N10" s="229" t="s">
        <v>44</v>
      </c>
      <c r="O10" s="243">
        <v>1</v>
      </c>
      <c r="P10" s="233">
        <v>2</v>
      </c>
      <c r="Q10" s="233">
        <v>3</v>
      </c>
      <c r="R10" s="233">
        <v>4</v>
      </c>
      <c r="S10" s="233">
        <v>5</v>
      </c>
      <c r="T10" s="231">
        <v>6</v>
      </c>
      <c r="U10" s="231">
        <v>7</v>
      </c>
      <c r="V10" s="231">
        <v>8</v>
      </c>
      <c r="W10" s="231">
        <v>9</v>
      </c>
      <c r="X10" s="231">
        <v>10</v>
      </c>
      <c r="Y10" s="231">
        <v>11</v>
      </c>
      <c r="Z10" s="231">
        <v>12</v>
      </c>
      <c r="AA10" s="231">
        <v>13</v>
      </c>
      <c r="AB10" s="231">
        <v>14</v>
      </c>
      <c r="AC10" s="239">
        <v>15</v>
      </c>
    </row>
    <row r="11" spans="1:29" s="28" customFormat="1" ht="15.75" customHeight="1" thickBot="1" x14ac:dyDescent="0.3">
      <c r="A11" s="245"/>
      <c r="B11" s="145" t="s">
        <v>12</v>
      </c>
      <c r="C11" s="145" t="s">
        <v>20</v>
      </c>
      <c r="D11" s="145" t="s">
        <v>13</v>
      </c>
      <c r="E11" s="228"/>
      <c r="F11" s="228"/>
      <c r="G11" s="223"/>
      <c r="H11" s="221"/>
      <c r="I11" s="221"/>
      <c r="J11" s="225"/>
      <c r="K11" s="221"/>
      <c r="L11" s="227"/>
      <c r="M11" s="227"/>
      <c r="N11" s="230"/>
      <c r="O11" s="244"/>
      <c r="P11" s="234"/>
      <c r="Q11" s="234"/>
      <c r="R11" s="234"/>
      <c r="S11" s="234"/>
      <c r="T11" s="232"/>
      <c r="U11" s="232"/>
      <c r="V11" s="232"/>
      <c r="W11" s="232"/>
      <c r="X11" s="232"/>
      <c r="Y11" s="232"/>
      <c r="Z11" s="232"/>
      <c r="AA11" s="232"/>
      <c r="AB11" s="232"/>
      <c r="AC11" s="240"/>
    </row>
    <row r="12" spans="1:29" ht="60" x14ac:dyDescent="0.25">
      <c r="A12" s="182">
        <v>1</v>
      </c>
      <c r="B12" s="142"/>
      <c r="C12" s="143" t="s">
        <v>68</v>
      </c>
      <c r="D12" s="144" t="s">
        <v>159</v>
      </c>
      <c r="E12" s="66" t="s">
        <v>168</v>
      </c>
      <c r="F12" s="66" t="s">
        <v>122</v>
      </c>
      <c r="G12" s="66" t="s">
        <v>123</v>
      </c>
      <c r="H12" s="139"/>
      <c r="I12" s="141" t="s">
        <v>68</v>
      </c>
      <c r="J12" s="140">
        <f t="shared" ref="J12" si="0">SUM(O12:AC12)</f>
        <v>3392.9999999999991</v>
      </c>
      <c r="K12" s="139"/>
      <c r="L12" s="137">
        <v>44562</v>
      </c>
      <c r="M12" s="137">
        <v>50040</v>
      </c>
      <c r="N12" s="57"/>
      <c r="O12" s="138">
        <f>0.15*$C$194</f>
        <v>226.2</v>
      </c>
      <c r="P12" s="146">
        <f t="shared" ref="P12:AC12" si="1">0.15*$C$194</f>
        <v>226.2</v>
      </c>
      <c r="Q12" s="146">
        <f t="shared" si="1"/>
        <v>226.2</v>
      </c>
      <c r="R12" s="146">
        <f t="shared" si="1"/>
        <v>226.2</v>
      </c>
      <c r="S12" s="146">
        <f t="shared" si="1"/>
        <v>226.2</v>
      </c>
      <c r="T12" s="147">
        <f t="shared" si="1"/>
        <v>226.2</v>
      </c>
      <c r="U12" s="147">
        <f t="shared" si="1"/>
        <v>226.2</v>
      </c>
      <c r="V12" s="147">
        <f t="shared" si="1"/>
        <v>226.2</v>
      </c>
      <c r="W12" s="147">
        <f t="shared" si="1"/>
        <v>226.2</v>
      </c>
      <c r="X12" s="147">
        <f t="shared" si="1"/>
        <v>226.2</v>
      </c>
      <c r="Y12" s="147">
        <f t="shared" si="1"/>
        <v>226.2</v>
      </c>
      <c r="Z12" s="147">
        <f t="shared" si="1"/>
        <v>226.2</v>
      </c>
      <c r="AA12" s="147">
        <f t="shared" si="1"/>
        <v>226.2</v>
      </c>
      <c r="AB12" s="147">
        <f t="shared" si="1"/>
        <v>226.2</v>
      </c>
      <c r="AC12" s="25">
        <f t="shared" si="1"/>
        <v>226.2</v>
      </c>
    </row>
    <row r="13" spans="1:29" x14ac:dyDescent="0.25">
      <c r="A13" s="116"/>
      <c r="B13" s="39" t="s">
        <v>4</v>
      </c>
      <c r="C13" s="40"/>
      <c r="D13" s="40"/>
      <c r="E13" s="40"/>
      <c r="F13" s="40"/>
      <c r="G13" s="40"/>
      <c r="H13" s="41"/>
      <c r="I13" s="123"/>
      <c r="J13" s="106"/>
      <c r="K13" s="42"/>
      <c r="L13" s="103"/>
      <c r="M13" s="104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5"/>
      <c r="B14" s="47" t="s">
        <v>1</v>
      </c>
      <c r="C14" s="42"/>
      <c r="D14" s="42"/>
      <c r="E14" s="42"/>
      <c r="F14" s="42"/>
      <c r="G14" s="42"/>
      <c r="H14" s="41"/>
      <c r="I14" s="106"/>
      <c r="J14" s="106"/>
      <c r="K14" s="48"/>
      <c r="L14" s="103"/>
      <c r="M14" s="104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>
        <v>20</v>
      </c>
      <c r="B15" s="30"/>
      <c r="C15" s="132" t="s">
        <v>208</v>
      </c>
      <c r="D15" s="64" t="s">
        <v>210</v>
      </c>
      <c r="E15" s="33" t="s">
        <v>209</v>
      </c>
      <c r="F15" s="33" t="s">
        <v>130</v>
      </c>
      <c r="G15" s="33" t="s">
        <v>131</v>
      </c>
      <c r="H15" s="34"/>
      <c r="I15" s="108" t="s">
        <v>195</v>
      </c>
      <c r="J15" s="110">
        <f t="shared" ref="J15" si="2">SUM(O15:AC15)</f>
        <v>227</v>
      </c>
      <c r="K15" s="34"/>
      <c r="L15" s="100">
        <v>44927</v>
      </c>
      <c r="M15" s="100">
        <v>45291</v>
      </c>
      <c r="N15" s="57" t="s">
        <v>74</v>
      </c>
      <c r="O15" s="21"/>
      <c r="P15" s="2">
        <v>227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21</v>
      </c>
      <c r="B16" s="30"/>
      <c r="C16" s="50" t="s">
        <v>68</v>
      </c>
      <c r="D16" s="55" t="s">
        <v>192</v>
      </c>
      <c r="E16" s="32" t="s">
        <v>165</v>
      </c>
      <c r="F16" s="51" t="s">
        <v>164</v>
      </c>
      <c r="G16" s="51" t="s">
        <v>166</v>
      </c>
      <c r="H16" s="52"/>
      <c r="I16" s="107" t="s">
        <v>195</v>
      </c>
      <c r="J16" s="110">
        <f>SUM(O16:AC16)</f>
        <v>238</v>
      </c>
      <c r="K16" s="53"/>
      <c r="L16" s="101">
        <v>44927</v>
      </c>
      <c r="M16" s="102">
        <v>45291</v>
      </c>
      <c r="N16" s="54" t="s">
        <v>74</v>
      </c>
      <c r="O16" s="21"/>
      <c r="P16" s="2">
        <v>238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22</v>
      </c>
      <c r="B17" s="30"/>
      <c r="C17" s="50" t="s">
        <v>67</v>
      </c>
      <c r="D17" s="55" t="s">
        <v>193</v>
      </c>
      <c r="E17" s="32" t="s">
        <v>165</v>
      </c>
      <c r="F17" s="51" t="s">
        <v>164</v>
      </c>
      <c r="G17" s="51" t="s">
        <v>166</v>
      </c>
      <c r="H17" s="52"/>
      <c r="I17" s="107" t="s">
        <v>195</v>
      </c>
      <c r="J17" s="110">
        <f>SUM(O17:AC17)</f>
        <v>89</v>
      </c>
      <c r="K17" s="53"/>
      <c r="L17" s="101">
        <v>44927</v>
      </c>
      <c r="M17" s="102">
        <v>45291</v>
      </c>
      <c r="N17" s="54" t="s">
        <v>74</v>
      </c>
      <c r="O17" s="21"/>
      <c r="P17" s="2">
        <v>89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23</v>
      </c>
      <c r="B18" s="30"/>
      <c r="C18" s="50" t="s">
        <v>69</v>
      </c>
      <c r="D18" s="56" t="s">
        <v>199</v>
      </c>
      <c r="E18" s="32" t="s">
        <v>165</v>
      </c>
      <c r="F18" s="51" t="s">
        <v>164</v>
      </c>
      <c r="G18" s="51" t="s">
        <v>166</v>
      </c>
      <c r="H18" s="52"/>
      <c r="I18" s="107" t="s">
        <v>195</v>
      </c>
      <c r="J18" s="110">
        <f>SUM(O18:AC18)</f>
        <v>72</v>
      </c>
      <c r="K18" s="53"/>
      <c r="L18" s="101">
        <v>44927</v>
      </c>
      <c r="M18" s="102">
        <v>45291</v>
      </c>
      <c r="N18" s="54" t="s">
        <v>74</v>
      </c>
      <c r="O18" s="21"/>
      <c r="P18" s="2">
        <v>72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5"/>
      <c r="B19" s="48" t="s">
        <v>14</v>
      </c>
      <c r="C19" s="42"/>
      <c r="D19" s="42"/>
      <c r="E19" s="42"/>
      <c r="F19" s="42"/>
      <c r="G19" s="42"/>
      <c r="H19" s="48"/>
      <c r="I19" s="106"/>
      <c r="J19" s="119"/>
      <c r="K19" s="48"/>
      <c r="L19" s="104"/>
      <c r="M19" s="104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5"/>
      <c r="B20" s="47" t="s">
        <v>1</v>
      </c>
      <c r="C20" s="42"/>
      <c r="D20" s="42"/>
      <c r="E20" s="42"/>
      <c r="F20" s="42"/>
      <c r="G20" s="42"/>
      <c r="H20" s="48"/>
      <c r="I20" s="106"/>
      <c r="J20" s="119"/>
      <c r="K20" s="48"/>
      <c r="L20" s="104"/>
      <c r="M20" s="104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s="62" customFormat="1" x14ac:dyDescent="0.25">
      <c r="A21" s="117"/>
      <c r="B21" s="30"/>
      <c r="C21" s="59"/>
      <c r="D21" s="59"/>
      <c r="E21" s="59"/>
      <c r="F21" s="59"/>
      <c r="G21" s="59"/>
      <c r="H21" s="34"/>
      <c r="I21" s="108"/>
      <c r="J21" s="110"/>
      <c r="K21" s="34"/>
      <c r="L21" s="100"/>
      <c r="M21" s="100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61"/>
    </row>
    <row r="22" spans="1:29" x14ac:dyDescent="0.25">
      <c r="A22" s="105"/>
      <c r="B22" s="48" t="s">
        <v>5</v>
      </c>
      <c r="C22" s="42"/>
      <c r="D22" s="42"/>
      <c r="E22" s="42"/>
      <c r="F22" s="42"/>
      <c r="G22" s="42"/>
      <c r="H22" s="48"/>
      <c r="I22" s="106"/>
      <c r="J22" s="119"/>
      <c r="K22" s="48"/>
      <c r="L22" s="104"/>
      <c r="M22" s="104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5"/>
      <c r="B23" s="47" t="s">
        <v>1</v>
      </c>
      <c r="C23" s="42"/>
      <c r="D23" s="42"/>
      <c r="E23" s="42"/>
      <c r="F23" s="42"/>
      <c r="G23" s="42"/>
      <c r="H23" s="48"/>
      <c r="I23" s="106"/>
      <c r="J23" s="119"/>
      <c r="K23" s="48"/>
      <c r="L23" s="104"/>
      <c r="M23" s="104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60" x14ac:dyDescent="0.25">
      <c r="A24" s="29">
        <v>35</v>
      </c>
      <c r="B24" s="30"/>
      <c r="C24" s="132" t="s">
        <v>211</v>
      </c>
      <c r="D24" s="64" t="s">
        <v>212</v>
      </c>
      <c r="E24" s="33" t="s">
        <v>156</v>
      </c>
      <c r="F24" s="33" t="s">
        <v>130</v>
      </c>
      <c r="G24" s="33" t="s">
        <v>131</v>
      </c>
      <c r="H24" s="34"/>
      <c r="I24" s="108" t="s">
        <v>195</v>
      </c>
      <c r="J24" s="110">
        <f t="shared" ref="J24:J28" si="3">SUM(O24:AC24)</f>
        <v>568</v>
      </c>
      <c r="K24" s="34"/>
      <c r="L24" s="100">
        <v>44927</v>
      </c>
      <c r="M24" s="100">
        <v>45291</v>
      </c>
      <c r="N24" s="57" t="s">
        <v>74</v>
      </c>
      <c r="O24" s="21"/>
      <c r="P24" s="2">
        <v>568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182">
        <v>36</v>
      </c>
      <c r="B25" s="30"/>
      <c r="C25" s="132" t="s">
        <v>227</v>
      </c>
      <c r="D25" s="132" t="s">
        <v>212</v>
      </c>
      <c r="E25" s="33" t="s">
        <v>156</v>
      </c>
      <c r="F25" s="33" t="s">
        <v>130</v>
      </c>
      <c r="G25" s="33" t="s">
        <v>131</v>
      </c>
      <c r="H25" s="34"/>
      <c r="I25" s="108" t="s">
        <v>195</v>
      </c>
      <c r="J25" s="110">
        <f t="shared" si="3"/>
        <v>568</v>
      </c>
      <c r="K25" s="34"/>
      <c r="L25" s="100">
        <v>44927</v>
      </c>
      <c r="M25" s="100">
        <v>45291</v>
      </c>
      <c r="N25" s="57" t="s">
        <v>74</v>
      </c>
      <c r="O25" s="21"/>
      <c r="P25" s="2">
        <v>568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29">
        <v>37</v>
      </c>
      <c r="B26" s="30"/>
      <c r="C26" s="64" t="s">
        <v>104</v>
      </c>
      <c r="D26" s="64" t="s">
        <v>71</v>
      </c>
      <c r="E26" s="33" t="s">
        <v>156</v>
      </c>
      <c r="F26" s="33" t="s">
        <v>130</v>
      </c>
      <c r="G26" s="33" t="s">
        <v>131</v>
      </c>
      <c r="H26" s="34"/>
      <c r="I26" s="108" t="s">
        <v>195</v>
      </c>
      <c r="J26" s="110">
        <f t="shared" si="3"/>
        <v>265</v>
      </c>
      <c r="K26" s="34"/>
      <c r="L26" s="100">
        <v>44927</v>
      </c>
      <c r="M26" s="100">
        <v>45291</v>
      </c>
      <c r="N26" s="57" t="s">
        <v>74</v>
      </c>
      <c r="O26" s="1"/>
      <c r="P26" s="2">
        <v>265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9">
        <v>87</v>
      </c>
      <c r="B27" s="30"/>
      <c r="C27" s="64" t="s">
        <v>104</v>
      </c>
      <c r="D27" s="64" t="s">
        <v>185</v>
      </c>
      <c r="E27" s="33" t="s">
        <v>126</v>
      </c>
      <c r="F27" s="33" t="s">
        <v>127</v>
      </c>
      <c r="G27" s="33" t="s">
        <v>128</v>
      </c>
      <c r="H27" s="34"/>
      <c r="I27" s="108" t="s">
        <v>195</v>
      </c>
      <c r="J27" s="110">
        <f t="shared" si="3"/>
        <v>95</v>
      </c>
      <c r="K27" s="34"/>
      <c r="L27" s="100">
        <v>45292</v>
      </c>
      <c r="M27" s="100">
        <v>45657</v>
      </c>
      <c r="N27" s="36" t="s">
        <v>74</v>
      </c>
      <c r="O27" s="1"/>
      <c r="P27" s="2"/>
      <c r="Q27" s="2">
        <v>95</v>
      </c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9">
        <v>126</v>
      </c>
      <c r="B28" s="30"/>
      <c r="C28" s="64" t="s">
        <v>96</v>
      </c>
      <c r="D28" s="64" t="s">
        <v>185</v>
      </c>
      <c r="E28" s="33" t="s">
        <v>126</v>
      </c>
      <c r="F28" s="33" t="s">
        <v>127</v>
      </c>
      <c r="G28" s="33" t="s">
        <v>128</v>
      </c>
      <c r="H28" s="34"/>
      <c r="I28" s="108" t="s">
        <v>195</v>
      </c>
      <c r="J28" s="110">
        <f t="shared" si="3"/>
        <v>95</v>
      </c>
      <c r="K28" s="34"/>
      <c r="L28" s="100">
        <v>46023</v>
      </c>
      <c r="M28" s="100">
        <v>46387</v>
      </c>
      <c r="N28" s="57" t="s">
        <v>74</v>
      </c>
      <c r="O28" s="1"/>
      <c r="P28" s="2"/>
      <c r="Q28" s="2"/>
      <c r="R28" s="2"/>
      <c r="S28" s="2">
        <v>95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9">
        <v>38</v>
      </c>
      <c r="B29" s="30"/>
      <c r="C29" s="64" t="s">
        <v>67</v>
      </c>
      <c r="D29" s="64" t="s">
        <v>160</v>
      </c>
      <c r="E29" s="33" t="s">
        <v>156</v>
      </c>
      <c r="F29" s="33" t="s">
        <v>130</v>
      </c>
      <c r="G29" s="33" t="s">
        <v>129</v>
      </c>
      <c r="H29" s="34"/>
      <c r="I29" s="108" t="s">
        <v>195</v>
      </c>
      <c r="J29" s="110">
        <f>SUM(O29:AC29)</f>
        <v>284</v>
      </c>
      <c r="K29" s="35"/>
      <c r="L29" s="100">
        <v>44927</v>
      </c>
      <c r="M29" s="100">
        <v>46387</v>
      </c>
      <c r="N29" s="57" t="s">
        <v>74</v>
      </c>
      <c r="O29" s="1"/>
      <c r="P29" s="2">
        <v>71</v>
      </c>
      <c r="Q29" s="2">
        <v>71</v>
      </c>
      <c r="R29" s="2">
        <v>71</v>
      </c>
      <c r="S29" s="2">
        <v>71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29">
        <v>39</v>
      </c>
      <c r="B30" s="30"/>
      <c r="C30" s="64" t="s">
        <v>67</v>
      </c>
      <c r="D30" s="64" t="s">
        <v>162</v>
      </c>
      <c r="E30" s="33" t="s">
        <v>156</v>
      </c>
      <c r="F30" s="33" t="s">
        <v>130</v>
      </c>
      <c r="G30" s="33" t="s">
        <v>129</v>
      </c>
      <c r="H30" s="34"/>
      <c r="I30" s="108" t="s">
        <v>195</v>
      </c>
      <c r="J30" s="110">
        <f>SUM(O30:AC30)</f>
        <v>284</v>
      </c>
      <c r="K30" s="35"/>
      <c r="L30" s="100">
        <v>44927</v>
      </c>
      <c r="M30" s="100">
        <v>46387</v>
      </c>
      <c r="N30" s="57" t="s">
        <v>74</v>
      </c>
      <c r="O30" s="1"/>
      <c r="P30" s="2">
        <v>71</v>
      </c>
      <c r="Q30" s="2">
        <v>71</v>
      </c>
      <c r="R30" s="2">
        <v>71</v>
      </c>
      <c r="S30" s="2">
        <v>71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29">
        <v>149</v>
      </c>
      <c r="B31" s="30"/>
      <c r="C31" s="64" t="s">
        <v>67</v>
      </c>
      <c r="D31" s="64" t="s">
        <v>160</v>
      </c>
      <c r="E31" s="33" t="s">
        <v>156</v>
      </c>
      <c r="F31" s="33" t="s">
        <v>130</v>
      </c>
      <c r="G31" s="33" t="s">
        <v>129</v>
      </c>
      <c r="H31" s="34"/>
      <c r="I31" s="108" t="s">
        <v>195</v>
      </c>
      <c r="J31" s="110">
        <f t="shared" ref="J31:J32" si="4">SUM(O31:AC31)</f>
        <v>610</v>
      </c>
      <c r="K31" s="35"/>
      <c r="L31" s="100">
        <v>46388</v>
      </c>
      <c r="M31" s="100">
        <v>50040</v>
      </c>
      <c r="N31" s="36" t="s">
        <v>50</v>
      </c>
      <c r="O31" s="1"/>
      <c r="P31" s="2"/>
      <c r="Q31" s="2"/>
      <c r="R31" s="2"/>
      <c r="S31" s="2"/>
      <c r="T31" s="3">
        <v>61</v>
      </c>
      <c r="U31" s="3">
        <v>61</v>
      </c>
      <c r="V31" s="3">
        <v>61</v>
      </c>
      <c r="W31" s="3">
        <v>61</v>
      </c>
      <c r="X31" s="3">
        <v>61</v>
      </c>
      <c r="Y31" s="3">
        <v>61</v>
      </c>
      <c r="Z31" s="3">
        <v>61</v>
      </c>
      <c r="AA31" s="3">
        <v>61</v>
      </c>
      <c r="AB31" s="3">
        <v>61</v>
      </c>
      <c r="AC31" s="4">
        <v>61</v>
      </c>
    </row>
    <row r="32" spans="1:29" ht="65.25" customHeight="1" x14ac:dyDescent="0.25">
      <c r="A32" s="29">
        <v>150</v>
      </c>
      <c r="B32" s="30"/>
      <c r="C32" s="64" t="s">
        <v>67</v>
      </c>
      <c r="D32" s="64" t="s">
        <v>162</v>
      </c>
      <c r="E32" s="33" t="s">
        <v>156</v>
      </c>
      <c r="F32" s="33" t="s">
        <v>130</v>
      </c>
      <c r="G32" s="33" t="s">
        <v>129</v>
      </c>
      <c r="H32" s="34"/>
      <c r="I32" s="108" t="s">
        <v>195</v>
      </c>
      <c r="J32" s="110">
        <f t="shared" si="4"/>
        <v>610</v>
      </c>
      <c r="K32" s="35"/>
      <c r="L32" s="100">
        <v>46388</v>
      </c>
      <c r="M32" s="100">
        <v>50040</v>
      </c>
      <c r="N32" s="36" t="s">
        <v>50</v>
      </c>
      <c r="O32" s="1"/>
      <c r="P32" s="2"/>
      <c r="Q32" s="2"/>
      <c r="R32" s="2"/>
      <c r="S32" s="2"/>
      <c r="T32" s="3">
        <v>61</v>
      </c>
      <c r="U32" s="3">
        <v>61</v>
      </c>
      <c r="V32" s="3">
        <v>61</v>
      </c>
      <c r="W32" s="3">
        <v>61</v>
      </c>
      <c r="X32" s="3">
        <v>61</v>
      </c>
      <c r="Y32" s="3">
        <v>61</v>
      </c>
      <c r="Z32" s="3">
        <v>61</v>
      </c>
      <c r="AA32" s="3">
        <v>61</v>
      </c>
      <c r="AB32" s="3">
        <v>61</v>
      </c>
      <c r="AC32" s="4">
        <v>61</v>
      </c>
    </row>
    <row r="33" spans="1:29" ht="60" x14ac:dyDescent="0.25">
      <c r="A33" s="29">
        <v>40</v>
      </c>
      <c r="B33" s="30"/>
      <c r="C33" s="64" t="s">
        <v>68</v>
      </c>
      <c r="D33" s="64" t="s">
        <v>160</v>
      </c>
      <c r="E33" s="33" t="s">
        <v>156</v>
      </c>
      <c r="F33" s="33" t="s">
        <v>130</v>
      </c>
      <c r="G33" s="33" t="s">
        <v>129</v>
      </c>
      <c r="H33" s="34"/>
      <c r="I33" s="108" t="s">
        <v>195</v>
      </c>
      <c r="J33" s="110">
        <f t="shared" ref="J33:J35" si="5">SUM(O33:AC33)</f>
        <v>260</v>
      </c>
      <c r="K33" s="35"/>
      <c r="L33" s="101">
        <v>44927</v>
      </c>
      <c r="M33" s="102">
        <v>46387</v>
      </c>
      <c r="N33" s="57" t="s">
        <v>74</v>
      </c>
      <c r="O33" s="1"/>
      <c r="P33" s="2">
        <v>65</v>
      </c>
      <c r="Q33" s="2">
        <v>65</v>
      </c>
      <c r="R33" s="2">
        <v>65</v>
      </c>
      <c r="S33" s="2">
        <v>65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29">
        <v>41</v>
      </c>
      <c r="B34" s="30"/>
      <c r="C34" s="64" t="s">
        <v>68</v>
      </c>
      <c r="D34" s="64" t="s">
        <v>162</v>
      </c>
      <c r="E34" s="33" t="s">
        <v>156</v>
      </c>
      <c r="F34" s="33" t="s">
        <v>130</v>
      </c>
      <c r="G34" s="33" t="s">
        <v>129</v>
      </c>
      <c r="H34" s="34"/>
      <c r="I34" s="108" t="s">
        <v>195</v>
      </c>
      <c r="J34" s="110">
        <f>SUM(O34:AC34)</f>
        <v>260</v>
      </c>
      <c r="K34" s="35"/>
      <c r="L34" s="101">
        <v>44927</v>
      </c>
      <c r="M34" s="102">
        <v>46387</v>
      </c>
      <c r="N34" s="57" t="s">
        <v>74</v>
      </c>
      <c r="O34" s="1"/>
      <c r="P34" s="2">
        <v>65</v>
      </c>
      <c r="Q34" s="2">
        <v>65</v>
      </c>
      <c r="R34" s="2">
        <v>65</v>
      </c>
      <c r="S34" s="2">
        <v>65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60" x14ac:dyDescent="0.25">
      <c r="A35" s="29">
        <v>151</v>
      </c>
      <c r="B35" s="30"/>
      <c r="C35" s="64" t="s">
        <v>68</v>
      </c>
      <c r="D35" s="64" t="s">
        <v>160</v>
      </c>
      <c r="E35" s="33" t="s">
        <v>156</v>
      </c>
      <c r="F35" s="33" t="s">
        <v>130</v>
      </c>
      <c r="G35" s="33" t="s">
        <v>129</v>
      </c>
      <c r="H35" s="34"/>
      <c r="I35" s="108" t="s">
        <v>195</v>
      </c>
      <c r="J35" s="110">
        <f t="shared" si="5"/>
        <v>1370</v>
      </c>
      <c r="K35" s="35"/>
      <c r="L35" s="100">
        <v>46388</v>
      </c>
      <c r="M35" s="100">
        <v>50040</v>
      </c>
      <c r="N35" s="36" t="s">
        <v>50</v>
      </c>
      <c r="O35" s="1"/>
      <c r="P35" s="2"/>
      <c r="Q35" s="2"/>
      <c r="R35" s="2"/>
      <c r="S35" s="2"/>
      <c r="T35" s="3">
        <v>137</v>
      </c>
      <c r="U35" s="3">
        <v>137</v>
      </c>
      <c r="V35" s="3">
        <v>137</v>
      </c>
      <c r="W35" s="3">
        <v>137</v>
      </c>
      <c r="X35" s="3">
        <v>137</v>
      </c>
      <c r="Y35" s="3">
        <v>137</v>
      </c>
      <c r="Z35" s="3">
        <v>137</v>
      </c>
      <c r="AA35" s="3">
        <v>137</v>
      </c>
      <c r="AB35" s="3">
        <v>137</v>
      </c>
      <c r="AC35" s="4">
        <v>137</v>
      </c>
    </row>
    <row r="36" spans="1:29" ht="60" x14ac:dyDescent="0.25">
      <c r="A36" s="29">
        <v>152</v>
      </c>
      <c r="B36" s="30"/>
      <c r="C36" s="64" t="s">
        <v>68</v>
      </c>
      <c r="D36" s="64" t="s">
        <v>162</v>
      </c>
      <c r="E36" s="33" t="s">
        <v>156</v>
      </c>
      <c r="F36" s="33" t="s">
        <v>130</v>
      </c>
      <c r="G36" s="33" t="s">
        <v>129</v>
      </c>
      <c r="H36" s="34"/>
      <c r="I36" s="108" t="s">
        <v>195</v>
      </c>
      <c r="J36" s="110">
        <f t="shared" ref="J36:J44" si="6">SUM(O36:AC36)</f>
        <v>1370</v>
      </c>
      <c r="K36" s="35"/>
      <c r="L36" s="100">
        <v>46388</v>
      </c>
      <c r="M36" s="100">
        <v>50040</v>
      </c>
      <c r="N36" s="36" t="s">
        <v>50</v>
      </c>
      <c r="O36" s="1"/>
      <c r="P36" s="2"/>
      <c r="Q36" s="2"/>
      <c r="R36" s="2"/>
      <c r="S36" s="2"/>
      <c r="T36" s="3">
        <v>137</v>
      </c>
      <c r="U36" s="3">
        <v>137</v>
      </c>
      <c r="V36" s="3">
        <v>137</v>
      </c>
      <c r="W36" s="3">
        <v>137</v>
      </c>
      <c r="X36" s="3">
        <v>137</v>
      </c>
      <c r="Y36" s="3">
        <v>137</v>
      </c>
      <c r="Z36" s="3">
        <v>137</v>
      </c>
      <c r="AA36" s="3">
        <v>137</v>
      </c>
      <c r="AB36" s="3">
        <v>137</v>
      </c>
      <c r="AC36" s="4">
        <v>137</v>
      </c>
    </row>
    <row r="37" spans="1:29" ht="60" x14ac:dyDescent="0.25">
      <c r="A37" s="29">
        <v>42</v>
      </c>
      <c r="B37" s="30"/>
      <c r="C37" s="64" t="s">
        <v>69</v>
      </c>
      <c r="D37" s="64" t="s">
        <v>160</v>
      </c>
      <c r="E37" s="33" t="s">
        <v>156</v>
      </c>
      <c r="F37" s="33" t="s">
        <v>130</v>
      </c>
      <c r="G37" s="33" t="s">
        <v>129</v>
      </c>
      <c r="H37" s="34"/>
      <c r="I37" s="108" t="s">
        <v>195</v>
      </c>
      <c r="J37" s="110">
        <f t="shared" si="6"/>
        <v>556</v>
      </c>
      <c r="K37" s="35"/>
      <c r="L37" s="100">
        <v>44927</v>
      </c>
      <c r="M37" s="100">
        <v>46387</v>
      </c>
      <c r="N37" s="57" t="s">
        <v>74</v>
      </c>
      <c r="O37" s="1"/>
      <c r="P37" s="2">
        <v>139</v>
      </c>
      <c r="Q37" s="2">
        <v>139</v>
      </c>
      <c r="R37" s="2">
        <v>139</v>
      </c>
      <c r="S37" s="2">
        <v>139</v>
      </c>
      <c r="T37" s="3"/>
      <c r="U37" s="3"/>
      <c r="V37" s="3"/>
      <c r="W37" s="3"/>
      <c r="X37" s="3"/>
      <c r="Y37" s="3"/>
      <c r="Z37" s="3"/>
      <c r="AA37" s="3"/>
      <c r="AB37" s="3"/>
      <c r="AC37" s="23"/>
    </row>
    <row r="38" spans="1:29" ht="60" x14ac:dyDescent="0.25">
      <c r="A38" s="29">
        <v>43</v>
      </c>
      <c r="B38" s="30"/>
      <c r="C38" s="64" t="s">
        <v>69</v>
      </c>
      <c r="D38" s="64" t="s">
        <v>162</v>
      </c>
      <c r="E38" s="33" t="s">
        <v>156</v>
      </c>
      <c r="F38" s="33" t="s">
        <v>130</v>
      </c>
      <c r="G38" s="33" t="s">
        <v>129</v>
      </c>
      <c r="H38" s="34"/>
      <c r="I38" s="108" t="s">
        <v>195</v>
      </c>
      <c r="J38" s="110">
        <f>SUM(O38:AC38)</f>
        <v>556</v>
      </c>
      <c r="K38" s="35"/>
      <c r="L38" s="100">
        <v>44927</v>
      </c>
      <c r="M38" s="100">
        <v>46387</v>
      </c>
      <c r="N38" s="57" t="s">
        <v>74</v>
      </c>
      <c r="O38" s="1"/>
      <c r="P38" s="2">
        <v>139</v>
      </c>
      <c r="Q38" s="2">
        <v>139</v>
      </c>
      <c r="R38" s="2">
        <v>139</v>
      </c>
      <c r="S38" s="2">
        <v>139</v>
      </c>
      <c r="T38" s="3"/>
      <c r="U38" s="3"/>
      <c r="V38" s="3"/>
      <c r="W38" s="3"/>
      <c r="X38" s="3"/>
      <c r="Y38" s="3"/>
      <c r="Z38" s="3"/>
      <c r="AA38" s="3"/>
      <c r="AB38" s="3"/>
      <c r="AC38" s="23"/>
    </row>
    <row r="39" spans="1:29" ht="60" x14ac:dyDescent="0.25">
      <c r="A39" s="29">
        <v>153</v>
      </c>
      <c r="B39" s="30"/>
      <c r="C39" s="64" t="s">
        <v>69</v>
      </c>
      <c r="D39" s="64" t="s">
        <v>160</v>
      </c>
      <c r="E39" s="33" t="s">
        <v>156</v>
      </c>
      <c r="F39" s="33" t="s">
        <v>130</v>
      </c>
      <c r="G39" s="33" t="s">
        <v>129</v>
      </c>
      <c r="H39" s="34"/>
      <c r="I39" s="108" t="s">
        <v>195</v>
      </c>
      <c r="J39" s="110">
        <f t="shared" si="6"/>
        <v>1200</v>
      </c>
      <c r="K39" s="35"/>
      <c r="L39" s="100">
        <v>46388</v>
      </c>
      <c r="M39" s="100">
        <v>50040</v>
      </c>
      <c r="N39" s="36" t="s">
        <v>50</v>
      </c>
      <c r="O39" s="1"/>
      <c r="P39" s="2"/>
      <c r="Q39" s="2"/>
      <c r="R39" s="2"/>
      <c r="S39" s="2"/>
      <c r="T39" s="3">
        <v>120</v>
      </c>
      <c r="U39" s="3">
        <v>120</v>
      </c>
      <c r="V39" s="3">
        <v>120</v>
      </c>
      <c r="W39" s="3">
        <v>120</v>
      </c>
      <c r="X39" s="3">
        <v>120</v>
      </c>
      <c r="Y39" s="3">
        <v>120</v>
      </c>
      <c r="Z39" s="3">
        <v>120</v>
      </c>
      <c r="AA39" s="3">
        <v>120</v>
      </c>
      <c r="AB39" s="3">
        <v>120</v>
      </c>
      <c r="AC39" s="4">
        <v>120</v>
      </c>
    </row>
    <row r="40" spans="1:29" ht="60" x14ac:dyDescent="0.25">
      <c r="A40" s="29">
        <v>154</v>
      </c>
      <c r="B40" s="30"/>
      <c r="C40" s="64" t="s">
        <v>69</v>
      </c>
      <c r="D40" s="64" t="s">
        <v>162</v>
      </c>
      <c r="E40" s="33" t="s">
        <v>156</v>
      </c>
      <c r="F40" s="33" t="s">
        <v>130</v>
      </c>
      <c r="G40" s="33" t="s">
        <v>129</v>
      </c>
      <c r="H40" s="34"/>
      <c r="I40" s="108" t="s">
        <v>195</v>
      </c>
      <c r="J40" s="110">
        <f t="shared" si="6"/>
        <v>1200</v>
      </c>
      <c r="K40" s="35"/>
      <c r="L40" s="100">
        <v>46388</v>
      </c>
      <c r="M40" s="100">
        <v>50040</v>
      </c>
      <c r="N40" s="36" t="s">
        <v>50</v>
      </c>
      <c r="O40" s="1"/>
      <c r="P40" s="2"/>
      <c r="Q40" s="2"/>
      <c r="R40" s="2"/>
      <c r="S40" s="2"/>
      <c r="T40" s="3">
        <v>120</v>
      </c>
      <c r="U40" s="3">
        <v>120</v>
      </c>
      <c r="V40" s="3">
        <v>120</v>
      </c>
      <c r="W40" s="3">
        <v>120</v>
      </c>
      <c r="X40" s="3">
        <v>120</v>
      </c>
      <c r="Y40" s="3">
        <v>120</v>
      </c>
      <c r="Z40" s="3">
        <v>120</v>
      </c>
      <c r="AA40" s="3">
        <v>120</v>
      </c>
      <c r="AB40" s="3">
        <v>120</v>
      </c>
      <c r="AC40" s="4">
        <v>120</v>
      </c>
    </row>
    <row r="41" spans="1:29" ht="60" x14ac:dyDescent="0.25">
      <c r="A41" s="29">
        <v>44</v>
      </c>
      <c r="B41" s="30"/>
      <c r="C41" s="64" t="s">
        <v>66</v>
      </c>
      <c r="D41" s="64" t="s">
        <v>160</v>
      </c>
      <c r="E41" s="33" t="s">
        <v>156</v>
      </c>
      <c r="F41" s="33" t="s">
        <v>130</v>
      </c>
      <c r="G41" s="33" t="s">
        <v>129</v>
      </c>
      <c r="H41" s="34"/>
      <c r="I41" s="108" t="s">
        <v>195</v>
      </c>
      <c r="J41" s="110">
        <f t="shared" si="6"/>
        <v>1260</v>
      </c>
      <c r="K41" s="35"/>
      <c r="L41" s="100">
        <v>44927</v>
      </c>
      <c r="M41" s="100">
        <v>46387</v>
      </c>
      <c r="N41" s="57" t="s">
        <v>74</v>
      </c>
      <c r="O41" s="1"/>
      <c r="P41" s="2">
        <v>315</v>
      </c>
      <c r="Q41" s="2">
        <v>315</v>
      </c>
      <c r="R41" s="2">
        <v>315</v>
      </c>
      <c r="S41" s="2">
        <v>315</v>
      </c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60" x14ac:dyDescent="0.25">
      <c r="A42" s="29">
        <v>45</v>
      </c>
      <c r="B42" s="30"/>
      <c r="C42" s="64" t="s">
        <v>66</v>
      </c>
      <c r="D42" s="64" t="s">
        <v>162</v>
      </c>
      <c r="E42" s="33" t="s">
        <v>156</v>
      </c>
      <c r="F42" s="33" t="s">
        <v>130</v>
      </c>
      <c r="G42" s="33" t="s">
        <v>129</v>
      </c>
      <c r="H42" s="34"/>
      <c r="I42" s="108" t="s">
        <v>195</v>
      </c>
      <c r="J42" s="110">
        <f t="shared" si="6"/>
        <v>1260</v>
      </c>
      <c r="K42" s="35"/>
      <c r="L42" s="100">
        <v>44927</v>
      </c>
      <c r="M42" s="100">
        <v>46387</v>
      </c>
      <c r="N42" s="57" t="s">
        <v>74</v>
      </c>
      <c r="O42" s="1"/>
      <c r="P42" s="2">
        <v>315</v>
      </c>
      <c r="Q42" s="2">
        <v>315</v>
      </c>
      <c r="R42" s="2">
        <v>315</v>
      </c>
      <c r="S42" s="2">
        <v>315</v>
      </c>
      <c r="T42" s="3"/>
      <c r="U42" s="3"/>
      <c r="V42" s="3"/>
      <c r="W42" s="3"/>
      <c r="X42" s="3"/>
      <c r="Y42" s="3"/>
      <c r="Z42" s="3"/>
      <c r="AA42" s="3"/>
      <c r="AB42" s="3"/>
      <c r="AC42" s="4"/>
    </row>
    <row r="43" spans="1:29" ht="60" x14ac:dyDescent="0.25">
      <c r="A43" s="29">
        <v>155</v>
      </c>
      <c r="B43" s="30"/>
      <c r="C43" s="64" t="s">
        <v>66</v>
      </c>
      <c r="D43" s="64" t="s">
        <v>160</v>
      </c>
      <c r="E43" s="33" t="s">
        <v>156</v>
      </c>
      <c r="F43" s="33" t="s">
        <v>130</v>
      </c>
      <c r="G43" s="33" t="s">
        <v>129</v>
      </c>
      <c r="H43" s="34"/>
      <c r="I43" s="108" t="s">
        <v>195</v>
      </c>
      <c r="J43" s="110">
        <f>SUM(O43:AC43)</f>
        <v>3440</v>
      </c>
      <c r="K43" s="35"/>
      <c r="L43" s="100">
        <v>46388</v>
      </c>
      <c r="M43" s="100">
        <v>50040</v>
      </c>
      <c r="N43" s="36" t="s">
        <v>50</v>
      </c>
      <c r="O43" s="1"/>
      <c r="P43" s="2"/>
      <c r="Q43" s="2"/>
      <c r="R43" s="2"/>
      <c r="S43" s="2"/>
      <c r="T43" s="3">
        <v>344</v>
      </c>
      <c r="U43" s="3">
        <v>344</v>
      </c>
      <c r="V43" s="3">
        <v>344</v>
      </c>
      <c r="W43" s="3">
        <v>344</v>
      </c>
      <c r="X43" s="3">
        <v>344</v>
      </c>
      <c r="Y43" s="3">
        <v>344</v>
      </c>
      <c r="Z43" s="3">
        <v>344</v>
      </c>
      <c r="AA43" s="3">
        <v>344</v>
      </c>
      <c r="AB43" s="3">
        <v>344</v>
      </c>
      <c r="AC43" s="4">
        <v>344</v>
      </c>
    </row>
    <row r="44" spans="1:29" ht="60" x14ac:dyDescent="0.25">
      <c r="A44" s="29">
        <v>156</v>
      </c>
      <c r="B44" s="30"/>
      <c r="C44" s="64" t="s">
        <v>66</v>
      </c>
      <c r="D44" s="64" t="s">
        <v>162</v>
      </c>
      <c r="E44" s="33" t="s">
        <v>156</v>
      </c>
      <c r="F44" s="33" t="s">
        <v>130</v>
      </c>
      <c r="G44" s="33" t="s">
        <v>129</v>
      </c>
      <c r="H44" s="34"/>
      <c r="I44" s="108" t="s">
        <v>195</v>
      </c>
      <c r="J44" s="110">
        <f t="shared" si="6"/>
        <v>3440</v>
      </c>
      <c r="K44" s="35"/>
      <c r="L44" s="100">
        <v>46388</v>
      </c>
      <c r="M44" s="100">
        <v>50040</v>
      </c>
      <c r="N44" s="36" t="s">
        <v>50</v>
      </c>
      <c r="O44" s="1"/>
      <c r="P44" s="2"/>
      <c r="Q44" s="2"/>
      <c r="R44" s="2"/>
      <c r="S44" s="2"/>
      <c r="T44" s="3">
        <v>344</v>
      </c>
      <c r="U44" s="3">
        <v>344</v>
      </c>
      <c r="V44" s="3">
        <v>344</v>
      </c>
      <c r="W44" s="3">
        <v>344</v>
      </c>
      <c r="X44" s="3">
        <v>344</v>
      </c>
      <c r="Y44" s="3">
        <v>344</v>
      </c>
      <c r="Z44" s="3">
        <v>344</v>
      </c>
      <c r="AA44" s="3">
        <v>344</v>
      </c>
      <c r="AB44" s="3">
        <v>344</v>
      </c>
      <c r="AC44" s="4">
        <v>344</v>
      </c>
    </row>
    <row r="45" spans="1:29" ht="60" x14ac:dyDescent="0.25">
      <c r="A45" s="29">
        <v>46</v>
      </c>
      <c r="B45" s="30"/>
      <c r="C45" s="64" t="s">
        <v>70</v>
      </c>
      <c r="D45" s="64" t="s">
        <v>160</v>
      </c>
      <c r="E45" s="33" t="s">
        <v>156</v>
      </c>
      <c r="F45" s="33" t="s">
        <v>130</v>
      </c>
      <c r="G45" s="33" t="s">
        <v>129</v>
      </c>
      <c r="H45" s="34"/>
      <c r="I45" s="108" t="s">
        <v>195</v>
      </c>
      <c r="J45" s="110">
        <f>SUM(O45:AC45)</f>
        <v>320</v>
      </c>
      <c r="K45" s="35"/>
      <c r="L45" s="100">
        <v>44927</v>
      </c>
      <c r="M45" s="100">
        <v>46387</v>
      </c>
      <c r="N45" s="57" t="s">
        <v>74</v>
      </c>
      <c r="O45" s="1"/>
      <c r="P45" s="2">
        <v>80</v>
      </c>
      <c r="Q45" s="2">
        <v>80</v>
      </c>
      <c r="R45" s="2">
        <v>80</v>
      </c>
      <c r="S45" s="2">
        <v>80</v>
      </c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60" x14ac:dyDescent="0.25">
      <c r="A46" s="29">
        <v>47</v>
      </c>
      <c r="B46" s="30"/>
      <c r="C46" s="64" t="s">
        <v>70</v>
      </c>
      <c r="D46" s="64" t="s">
        <v>162</v>
      </c>
      <c r="E46" s="33" t="s">
        <v>156</v>
      </c>
      <c r="F46" s="33" t="s">
        <v>130</v>
      </c>
      <c r="G46" s="33" t="s">
        <v>129</v>
      </c>
      <c r="H46" s="34"/>
      <c r="I46" s="108" t="s">
        <v>195</v>
      </c>
      <c r="J46" s="110">
        <f>SUM(O46:AC46)</f>
        <v>320</v>
      </c>
      <c r="K46" s="35"/>
      <c r="L46" s="100">
        <v>44927</v>
      </c>
      <c r="M46" s="100">
        <v>46387</v>
      </c>
      <c r="N46" s="57" t="s">
        <v>74</v>
      </c>
      <c r="O46" s="1"/>
      <c r="P46" s="2">
        <v>80</v>
      </c>
      <c r="Q46" s="2">
        <v>80</v>
      </c>
      <c r="R46" s="2">
        <v>80</v>
      </c>
      <c r="S46" s="2">
        <v>80</v>
      </c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60" x14ac:dyDescent="0.25">
      <c r="A47" s="29">
        <v>157</v>
      </c>
      <c r="B47" s="30"/>
      <c r="C47" s="64" t="s">
        <v>70</v>
      </c>
      <c r="D47" s="64" t="s">
        <v>160</v>
      </c>
      <c r="E47" s="33" t="s">
        <v>156</v>
      </c>
      <c r="F47" s="33" t="s">
        <v>130</v>
      </c>
      <c r="G47" s="33" t="s">
        <v>129</v>
      </c>
      <c r="H47" s="34"/>
      <c r="I47" s="108" t="s">
        <v>195</v>
      </c>
      <c r="J47" s="110">
        <f t="shared" ref="J47:J48" si="7">SUM(O47:AC47)</f>
        <v>680</v>
      </c>
      <c r="K47" s="35"/>
      <c r="L47" s="100">
        <v>46388</v>
      </c>
      <c r="M47" s="100">
        <v>50040</v>
      </c>
      <c r="N47" s="36" t="s">
        <v>50</v>
      </c>
      <c r="O47" s="1"/>
      <c r="P47" s="2"/>
      <c r="Q47" s="2"/>
      <c r="R47" s="2"/>
      <c r="S47" s="2"/>
      <c r="T47" s="3">
        <v>68</v>
      </c>
      <c r="U47" s="3">
        <v>68</v>
      </c>
      <c r="V47" s="3">
        <v>68</v>
      </c>
      <c r="W47" s="3">
        <v>68</v>
      </c>
      <c r="X47" s="3">
        <v>68</v>
      </c>
      <c r="Y47" s="3">
        <v>68</v>
      </c>
      <c r="Z47" s="3">
        <v>68</v>
      </c>
      <c r="AA47" s="3">
        <v>68</v>
      </c>
      <c r="AB47" s="3">
        <v>68</v>
      </c>
      <c r="AC47" s="4">
        <v>68</v>
      </c>
    </row>
    <row r="48" spans="1:29" ht="60" x14ac:dyDescent="0.25">
      <c r="A48" s="29">
        <v>158</v>
      </c>
      <c r="B48" s="30"/>
      <c r="C48" s="64" t="s">
        <v>70</v>
      </c>
      <c r="D48" s="64" t="s">
        <v>162</v>
      </c>
      <c r="E48" s="33" t="s">
        <v>156</v>
      </c>
      <c r="F48" s="33" t="s">
        <v>130</v>
      </c>
      <c r="G48" s="33" t="s">
        <v>129</v>
      </c>
      <c r="H48" s="34"/>
      <c r="I48" s="108" t="s">
        <v>195</v>
      </c>
      <c r="J48" s="110">
        <f t="shared" si="7"/>
        <v>680</v>
      </c>
      <c r="K48" s="35"/>
      <c r="L48" s="100">
        <v>46388</v>
      </c>
      <c r="M48" s="100">
        <v>50040</v>
      </c>
      <c r="N48" s="36" t="s">
        <v>50</v>
      </c>
      <c r="O48" s="1"/>
      <c r="P48" s="2"/>
      <c r="Q48" s="2"/>
      <c r="R48" s="2"/>
      <c r="S48" s="2"/>
      <c r="T48" s="3">
        <v>68</v>
      </c>
      <c r="U48" s="3">
        <v>68</v>
      </c>
      <c r="V48" s="3">
        <v>68</v>
      </c>
      <c r="W48" s="3">
        <v>68</v>
      </c>
      <c r="X48" s="3">
        <v>68</v>
      </c>
      <c r="Y48" s="3">
        <v>68</v>
      </c>
      <c r="Z48" s="3">
        <v>68</v>
      </c>
      <c r="AA48" s="3">
        <v>68</v>
      </c>
      <c r="AB48" s="3">
        <v>68</v>
      </c>
      <c r="AC48" s="4">
        <v>68</v>
      </c>
    </row>
    <row r="49" spans="1:29" x14ac:dyDescent="0.25">
      <c r="A49" s="105"/>
      <c r="B49" s="47" t="s">
        <v>2</v>
      </c>
      <c r="C49" s="42"/>
      <c r="D49" s="42"/>
      <c r="E49" s="42"/>
      <c r="F49" s="42"/>
      <c r="G49" s="42"/>
      <c r="H49" s="48"/>
      <c r="I49" s="124"/>
      <c r="J49" s="119"/>
      <c r="K49" s="48"/>
      <c r="L49" s="104"/>
      <c r="M49" s="104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45" x14ac:dyDescent="0.25">
      <c r="A50" s="182">
        <v>48</v>
      </c>
      <c r="B50" s="30"/>
      <c r="C50" s="64" t="s">
        <v>239</v>
      </c>
      <c r="D50" s="132" t="s">
        <v>240</v>
      </c>
      <c r="E50" s="33" t="s">
        <v>132</v>
      </c>
      <c r="F50" s="33" t="s">
        <v>133</v>
      </c>
      <c r="G50" s="33" t="s">
        <v>134</v>
      </c>
      <c r="H50" s="34"/>
      <c r="I50" s="108" t="s">
        <v>195</v>
      </c>
      <c r="J50" s="110">
        <f t="shared" ref="J50:J51" si="8">SUM(O50:AC50)</f>
        <v>851</v>
      </c>
      <c r="K50" s="35"/>
      <c r="L50" s="101">
        <v>44927</v>
      </c>
      <c r="M50" s="102">
        <v>45291</v>
      </c>
      <c r="N50" s="36" t="s">
        <v>74</v>
      </c>
      <c r="O50" s="21"/>
      <c r="P50" s="2">
        <v>851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82">
        <v>49</v>
      </c>
      <c r="B51" s="30"/>
      <c r="C51" s="132" t="s">
        <v>265</v>
      </c>
      <c r="D51" s="132" t="s">
        <v>89</v>
      </c>
      <c r="E51" s="33" t="s">
        <v>132</v>
      </c>
      <c r="F51" s="33" t="s">
        <v>133</v>
      </c>
      <c r="G51" s="33" t="s">
        <v>134</v>
      </c>
      <c r="H51" s="34"/>
      <c r="I51" s="108" t="s">
        <v>195</v>
      </c>
      <c r="J51" s="110">
        <f t="shared" si="8"/>
        <v>151</v>
      </c>
      <c r="K51" s="34"/>
      <c r="L51" s="101">
        <v>44927</v>
      </c>
      <c r="M51" s="102">
        <v>45291</v>
      </c>
      <c r="N51" s="36" t="s">
        <v>74</v>
      </c>
      <c r="O51" s="1"/>
      <c r="P51" s="2">
        <v>151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82">
        <v>50</v>
      </c>
      <c r="B52" s="30"/>
      <c r="C52" s="64" t="s">
        <v>94</v>
      </c>
      <c r="D52" s="64" t="s">
        <v>197</v>
      </c>
      <c r="E52" s="33" t="s">
        <v>135</v>
      </c>
      <c r="F52" s="33" t="s">
        <v>133</v>
      </c>
      <c r="G52" s="33" t="s">
        <v>134</v>
      </c>
      <c r="H52" s="34"/>
      <c r="I52" s="108" t="s">
        <v>195</v>
      </c>
      <c r="J52" s="110">
        <f t="shared" ref="J52:J53" si="9">SUM(O52:AC52)</f>
        <v>265</v>
      </c>
      <c r="K52" s="35"/>
      <c r="L52" s="101">
        <v>44927</v>
      </c>
      <c r="M52" s="102">
        <v>45291</v>
      </c>
      <c r="N52" s="36" t="s">
        <v>74</v>
      </c>
      <c r="O52" s="1"/>
      <c r="P52" s="2">
        <v>265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182">
        <v>51</v>
      </c>
      <c r="B53" s="30"/>
      <c r="C53" s="64" t="s">
        <v>96</v>
      </c>
      <c r="D53" s="132" t="s">
        <v>198</v>
      </c>
      <c r="E53" s="33" t="s">
        <v>135</v>
      </c>
      <c r="F53" s="33" t="s">
        <v>133</v>
      </c>
      <c r="G53" s="33" t="s">
        <v>134</v>
      </c>
      <c r="H53" s="34"/>
      <c r="I53" s="108" t="s">
        <v>195</v>
      </c>
      <c r="J53" s="110">
        <f t="shared" si="9"/>
        <v>95</v>
      </c>
      <c r="K53" s="35"/>
      <c r="L53" s="101">
        <v>44927</v>
      </c>
      <c r="M53" s="102">
        <v>45291</v>
      </c>
      <c r="N53" s="36" t="s">
        <v>74</v>
      </c>
      <c r="O53" s="1"/>
      <c r="P53" s="2">
        <v>95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182">
        <v>52</v>
      </c>
      <c r="B54" s="30"/>
      <c r="C54" s="64" t="s">
        <v>95</v>
      </c>
      <c r="D54" s="64" t="s">
        <v>186</v>
      </c>
      <c r="E54" s="33" t="s">
        <v>135</v>
      </c>
      <c r="F54" s="33" t="s">
        <v>133</v>
      </c>
      <c r="G54" s="33" t="s">
        <v>134</v>
      </c>
      <c r="H54" s="34"/>
      <c r="I54" s="108" t="s">
        <v>195</v>
      </c>
      <c r="J54" s="110">
        <f t="shared" ref="J54" si="10">SUM(O54:AC54)</f>
        <v>130</v>
      </c>
      <c r="K54" s="34"/>
      <c r="L54" s="101">
        <v>44927</v>
      </c>
      <c r="M54" s="102">
        <v>45291</v>
      </c>
      <c r="N54" s="36" t="s">
        <v>74</v>
      </c>
      <c r="O54" s="1"/>
      <c r="P54" s="2">
        <v>130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82">
        <v>53</v>
      </c>
      <c r="B55" s="30"/>
      <c r="C55" s="132" t="s">
        <v>241</v>
      </c>
      <c r="D55" s="64" t="s">
        <v>89</v>
      </c>
      <c r="E55" s="33" t="s">
        <v>132</v>
      </c>
      <c r="F55" s="33" t="s">
        <v>133</v>
      </c>
      <c r="G55" s="33" t="s">
        <v>134</v>
      </c>
      <c r="H55" s="34"/>
      <c r="I55" s="108" t="s">
        <v>195</v>
      </c>
      <c r="J55" s="110">
        <f>SUM(O55:AC55)</f>
        <v>151</v>
      </c>
      <c r="K55" s="34"/>
      <c r="L55" s="101">
        <v>44927</v>
      </c>
      <c r="M55" s="102">
        <v>45291</v>
      </c>
      <c r="N55" s="36" t="s">
        <v>74</v>
      </c>
      <c r="O55" s="1"/>
      <c r="P55" s="2">
        <v>151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82">
        <v>54</v>
      </c>
      <c r="B56" s="30"/>
      <c r="C56" s="64" t="s">
        <v>101</v>
      </c>
      <c r="D56" s="64" t="s">
        <v>186</v>
      </c>
      <c r="E56" s="33" t="s">
        <v>135</v>
      </c>
      <c r="F56" s="33" t="s">
        <v>133</v>
      </c>
      <c r="G56" s="33" t="s">
        <v>134</v>
      </c>
      <c r="H56" s="34"/>
      <c r="I56" s="108" t="s">
        <v>195</v>
      </c>
      <c r="J56" s="110">
        <f>SUM(O56:AC56)</f>
        <v>322</v>
      </c>
      <c r="K56" s="34"/>
      <c r="L56" s="101">
        <v>44927</v>
      </c>
      <c r="M56" s="102">
        <v>45291</v>
      </c>
      <c r="N56" s="36" t="s">
        <v>74</v>
      </c>
      <c r="O56" s="1"/>
      <c r="P56" s="2">
        <v>322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82">
        <v>55</v>
      </c>
      <c r="B57" s="30"/>
      <c r="C57" s="64" t="s">
        <v>97</v>
      </c>
      <c r="D57" s="64" t="s">
        <v>186</v>
      </c>
      <c r="E57" s="33" t="s">
        <v>135</v>
      </c>
      <c r="F57" s="33" t="s">
        <v>133</v>
      </c>
      <c r="G57" s="33" t="s">
        <v>134</v>
      </c>
      <c r="H57" s="34"/>
      <c r="I57" s="108" t="s">
        <v>195</v>
      </c>
      <c r="J57" s="110">
        <f t="shared" ref="J57:J59" si="11">SUM(O57:AC57)</f>
        <v>130</v>
      </c>
      <c r="K57" s="34"/>
      <c r="L57" s="101">
        <v>44927</v>
      </c>
      <c r="M57" s="102">
        <v>45291</v>
      </c>
      <c r="N57" s="36" t="s">
        <v>74</v>
      </c>
      <c r="O57" s="1"/>
      <c r="P57" s="2">
        <v>130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82">
        <v>56</v>
      </c>
      <c r="B58" s="30"/>
      <c r="C58" s="132" t="s">
        <v>230</v>
      </c>
      <c r="D58" s="132" t="s">
        <v>89</v>
      </c>
      <c r="E58" s="33" t="s">
        <v>132</v>
      </c>
      <c r="F58" s="33" t="s">
        <v>133</v>
      </c>
      <c r="G58" s="33" t="s">
        <v>134</v>
      </c>
      <c r="H58" s="34"/>
      <c r="I58" s="109" t="s">
        <v>195</v>
      </c>
      <c r="J58" s="110">
        <f t="shared" si="11"/>
        <v>151</v>
      </c>
      <c r="K58" s="34"/>
      <c r="L58" s="101">
        <v>44927</v>
      </c>
      <c r="M58" s="102">
        <v>45291</v>
      </c>
      <c r="N58" s="36" t="s">
        <v>74</v>
      </c>
      <c r="O58" s="1"/>
      <c r="P58" s="2">
        <v>151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82">
        <v>57</v>
      </c>
      <c r="B59" s="30"/>
      <c r="C59" s="64" t="s">
        <v>104</v>
      </c>
      <c r="D59" s="64" t="s">
        <v>186</v>
      </c>
      <c r="E59" s="33" t="s">
        <v>135</v>
      </c>
      <c r="F59" s="33" t="s">
        <v>133</v>
      </c>
      <c r="G59" s="33" t="s">
        <v>134</v>
      </c>
      <c r="H59" s="34"/>
      <c r="I59" s="109" t="s">
        <v>195</v>
      </c>
      <c r="J59" s="110">
        <f t="shared" si="11"/>
        <v>322</v>
      </c>
      <c r="K59" s="34"/>
      <c r="L59" s="101">
        <v>44927</v>
      </c>
      <c r="M59" s="102">
        <v>45291</v>
      </c>
      <c r="N59" s="36" t="s">
        <v>74</v>
      </c>
      <c r="O59" s="1"/>
      <c r="P59" s="2">
        <v>322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82">
        <v>58</v>
      </c>
      <c r="B60" s="30"/>
      <c r="C60" s="64" t="s">
        <v>105</v>
      </c>
      <c r="D60" s="132" t="s">
        <v>186</v>
      </c>
      <c r="E60" s="33" t="s">
        <v>135</v>
      </c>
      <c r="F60" s="33" t="s">
        <v>133</v>
      </c>
      <c r="G60" s="33" t="s">
        <v>134</v>
      </c>
      <c r="H60" s="34"/>
      <c r="I60" s="108" t="s">
        <v>195</v>
      </c>
      <c r="J60" s="110">
        <f>SUM(O60:AC60)</f>
        <v>322</v>
      </c>
      <c r="K60" s="34"/>
      <c r="L60" s="101">
        <v>44927</v>
      </c>
      <c r="M60" s="102">
        <v>45291</v>
      </c>
      <c r="N60" s="36" t="s">
        <v>74</v>
      </c>
      <c r="O60" s="1"/>
      <c r="P60" s="2">
        <v>322</v>
      </c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82">
        <v>59</v>
      </c>
      <c r="B61" s="30"/>
      <c r="C61" s="132" t="s">
        <v>242</v>
      </c>
      <c r="D61" s="132" t="s">
        <v>89</v>
      </c>
      <c r="E61" s="33" t="s">
        <v>135</v>
      </c>
      <c r="F61" s="33" t="s">
        <v>133</v>
      </c>
      <c r="G61" s="33" t="s">
        <v>134</v>
      </c>
      <c r="H61" s="34"/>
      <c r="I61" s="108" t="s">
        <v>195</v>
      </c>
      <c r="J61" s="110">
        <f>SUM(O61:AC61)</f>
        <v>151</v>
      </c>
      <c r="K61" s="34"/>
      <c r="L61" s="101">
        <v>44927</v>
      </c>
      <c r="M61" s="102">
        <v>45291</v>
      </c>
      <c r="N61" s="36" t="s">
        <v>74</v>
      </c>
      <c r="O61" s="1"/>
      <c r="P61" s="2">
        <v>151</v>
      </c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82">
        <v>60</v>
      </c>
      <c r="B62" s="30"/>
      <c r="C62" s="132" t="s">
        <v>243</v>
      </c>
      <c r="D62" s="132" t="s">
        <v>89</v>
      </c>
      <c r="E62" s="33" t="s">
        <v>132</v>
      </c>
      <c r="F62" s="33" t="s">
        <v>133</v>
      </c>
      <c r="G62" s="33" t="s">
        <v>134</v>
      </c>
      <c r="H62" s="34"/>
      <c r="I62" s="108" t="s">
        <v>195</v>
      </c>
      <c r="J62" s="110">
        <f t="shared" ref="J62:J73" si="12">SUM(O62:AC62)</f>
        <v>284</v>
      </c>
      <c r="K62" s="34"/>
      <c r="L62" s="101">
        <v>44927</v>
      </c>
      <c r="M62" s="102">
        <v>45291</v>
      </c>
      <c r="N62" s="36" t="s">
        <v>74</v>
      </c>
      <c r="O62" s="1"/>
      <c r="P62" s="2">
        <v>284</v>
      </c>
      <c r="Q62" s="2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82">
        <v>61</v>
      </c>
      <c r="B63" s="30"/>
      <c r="C63" s="64" t="s">
        <v>103</v>
      </c>
      <c r="D63" s="64" t="s">
        <v>186</v>
      </c>
      <c r="E63" s="33" t="s">
        <v>135</v>
      </c>
      <c r="F63" s="33" t="s">
        <v>133</v>
      </c>
      <c r="G63" s="33" t="s">
        <v>134</v>
      </c>
      <c r="H63" s="34"/>
      <c r="I63" s="108" t="s">
        <v>195</v>
      </c>
      <c r="J63" s="110">
        <f t="shared" si="12"/>
        <v>322</v>
      </c>
      <c r="K63" s="34"/>
      <c r="L63" s="101">
        <v>44927</v>
      </c>
      <c r="M63" s="102">
        <v>45291</v>
      </c>
      <c r="N63" s="36" t="s">
        <v>74</v>
      </c>
      <c r="O63" s="1"/>
      <c r="P63" s="2">
        <v>322</v>
      </c>
      <c r="Q63" s="2"/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182">
        <v>88</v>
      </c>
      <c r="B64" s="30"/>
      <c r="C64" s="132" t="s">
        <v>251</v>
      </c>
      <c r="D64" s="132" t="s">
        <v>89</v>
      </c>
      <c r="E64" s="33" t="s">
        <v>132</v>
      </c>
      <c r="F64" s="33" t="s">
        <v>133</v>
      </c>
      <c r="G64" s="33" t="s">
        <v>134</v>
      </c>
      <c r="H64" s="34"/>
      <c r="I64" s="108" t="s">
        <v>195</v>
      </c>
      <c r="J64" s="110">
        <f t="shared" si="12"/>
        <v>284</v>
      </c>
      <c r="K64" s="34"/>
      <c r="L64" s="100">
        <v>45292</v>
      </c>
      <c r="M64" s="100">
        <v>45657</v>
      </c>
      <c r="N64" s="36" t="s">
        <v>74</v>
      </c>
      <c r="O64" s="1"/>
      <c r="P64" s="2"/>
      <c r="Q64" s="2">
        <v>284</v>
      </c>
      <c r="R64" s="2"/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182">
        <v>89</v>
      </c>
      <c r="B65" s="30"/>
      <c r="C65" s="132" t="s">
        <v>252</v>
      </c>
      <c r="D65" s="132" t="s">
        <v>89</v>
      </c>
      <c r="E65" s="33" t="s">
        <v>132</v>
      </c>
      <c r="F65" s="33" t="s">
        <v>133</v>
      </c>
      <c r="G65" s="33" t="s">
        <v>134</v>
      </c>
      <c r="H65" s="34"/>
      <c r="I65" s="108" t="s">
        <v>195</v>
      </c>
      <c r="J65" s="110">
        <f t="shared" si="12"/>
        <v>151</v>
      </c>
      <c r="K65" s="34"/>
      <c r="L65" s="100">
        <v>45292</v>
      </c>
      <c r="M65" s="100">
        <v>45657</v>
      </c>
      <c r="N65" s="36" t="s">
        <v>74</v>
      </c>
      <c r="O65" s="1"/>
      <c r="P65" s="2"/>
      <c r="Q65" s="2">
        <v>151</v>
      </c>
      <c r="R65" s="2"/>
      <c r="S65" s="2"/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82">
        <v>90</v>
      </c>
      <c r="B66" s="30"/>
      <c r="C66" s="132" t="s">
        <v>253</v>
      </c>
      <c r="D66" s="132" t="s">
        <v>89</v>
      </c>
      <c r="E66" s="33" t="s">
        <v>132</v>
      </c>
      <c r="F66" s="33" t="s">
        <v>133</v>
      </c>
      <c r="G66" s="33" t="s">
        <v>134</v>
      </c>
      <c r="H66" s="34"/>
      <c r="I66" s="108" t="s">
        <v>195</v>
      </c>
      <c r="J66" s="110">
        <f t="shared" si="12"/>
        <v>151</v>
      </c>
      <c r="K66" s="34"/>
      <c r="L66" s="100">
        <v>45292</v>
      </c>
      <c r="M66" s="100">
        <v>45657</v>
      </c>
      <c r="N66" s="36" t="s">
        <v>74</v>
      </c>
      <c r="O66" s="1"/>
      <c r="P66" s="2"/>
      <c r="Q66" s="2">
        <v>151</v>
      </c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82">
        <v>91</v>
      </c>
      <c r="B67" s="30"/>
      <c r="C67" s="132" t="s">
        <v>235</v>
      </c>
      <c r="D67" s="132" t="s">
        <v>89</v>
      </c>
      <c r="E67" s="33" t="s">
        <v>132</v>
      </c>
      <c r="F67" s="33" t="s">
        <v>133</v>
      </c>
      <c r="G67" s="33" t="s">
        <v>134</v>
      </c>
      <c r="H67" s="34"/>
      <c r="I67" s="108" t="s">
        <v>195</v>
      </c>
      <c r="J67" s="110">
        <f t="shared" si="12"/>
        <v>151</v>
      </c>
      <c r="K67" s="34"/>
      <c r="L67" s="100">
        <v>45292</v>
      </c>
      <c r="M67" s="100">
        <v>45657</v>
      </c>
      <c r="N67" s="36" t="s">
        <v>74</v>
      </c>
      <c r="O67" s="1"/>
      <c r="P67" s="2"/>
      <c r="Q67" s="2">
        <v>151</v>
      </c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82">
        <v>92</v>
      </c>
      <c r="B68" s="30"/>
      <c r="C68" s="132" t="s">
        <v>254</v>
      </c>
      <c r="D68" s="132" t="s">
        <v>89</v>
      </c>
      <c r="E68" s="33" t="s">
        <v>132</v>
      </c>
      <c r="F68" s="33" t="s">
        <v>133</v>
      </c>
      <c r="G68" s="33" t="s">
        <v>134</v>
      </c>
      <c r="H68" s="34"/>
      <c r="I68" s="108" t="s">
        <v>195</v>
      </c>
      <c r="J68" s="110">
        <f t="shared" si="12"/>
        <v>151</v>
      </c>
      <c r="K68" s="34"/>
      <c r="L68" s="100">
        <v>45292</v>
      </c>
      <c r="M68" s="100">
        <v>45657</v>
      </c>
      <c r="N68" s="36" t="s">
        <v>74</v>
      </c>
      <c r="O68" s="1"/>
      <c r="P68" s="2"/>
      <c r="Q68" s="2">
        <v>151</v>
      </c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29">
        <v>93</v>
      </c>
      <c r="B69" s="30"/>
      <c r="C69" s="64" t="s">
        <v>106</v>
      </c>
      <c r="D69" s="64" t="s">
        <v>186</v>
      </c>
      <c r="E69" s="33" t="s">
        <v>135</v>
      </c>
      <c r="F69" s="33" t="s">
        <v>133</v>
      </c>
      <c r="G69" s="33" t="s">
        <v>134</v>
      </c>
      <c r="H69" s="34"/>
      <c r="I69" s="108" t="s">
        <v>195</v>
      </c>
      <c r="J69" s="110">
        <f t="shared" si="12"/>
        <v>322</v>
      </c>
      <c r="K69" s="34"/>
      <c r="L69" s="100">
        <v>45292</v>
      </c>
      <c r="M69" s="100">
        <v>45657</v>
      </c>
      <c r="N69" s="36" t="s">
        <v>74</v>
      </c>
      <c r="O69" s="1"/>
      <c r="P69" s="2"/>
      <c r="Q69" s="2">
        <v>322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82">
        <v>94</v>
      </c>
      <c r="B70" s="30"/>
      <c r="C70" s="132" t="s">
        <v>255</v>
      </c>
      <c r="D70" s="132" t="s">
        <v>89</v>
      </c>
      <c r="E70" s="33" t="s">
        <v>132</v>
      </c>
      <c r="F70" s="33" t="s">
        <v>133</v>
      </c>
      <c r="G70" s="33" t="s">
        <v>134</v>
      </c>
      <c r="H70" s="34"/>
      <c r="I70" s="108" t="s">
        <v>195</v>
      </c>
      <c r="J70" s="110">
        <f t="shared" si="12"/>
        <v>151</v>
      </c>
      <c r="K70" s="35"/>
      <c r="L70" s="100">
        <v>45292</v>
      </c>
      <c r="M70" s="100">
        <v>45657</v>
      </c>
      <c r="N70" s="36" t="s">
        <v>74</v>
      </c>
      <c r="O70" s="1"/>
      <c r="P70" s="2"/>
      <c r="Q70" s="2">
        <v>151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82">
        <v>95</v>
      </c>
      <c r="B71" s="30"/>
      <c r="C71" s="132" t="s">
        <v>266</v>
      </c>
      <c r="D71" s="132" t="s">
        <v>89</v>
      </c>
      <c r="E71" s="33" t="s">
        <v>132</v>
      </c>
      <c r="F71" s="33" t="s">
        <v>133</v>
      </c>
      <c r="G71" s="33" t="s">
        <v>134</v>
      </c>
      <c r="H71" s="34"/>
      <c r="I71" s="108" t="s">
        <v>195</v>
      </c>
      <c r="J71" s="110">
        <f t="shared" si="12"/>
        <v>1892</v>
      </c>
      <c r="K71" s="35"/>
      <c r="L71" s="100">
        <v>45292</v>
      </c>
      <c r="M71" s="100">
        <v>45657</v>
      </c>
      <c r="N71" s="36" t="s">
        <v>74</v>
      </c>
      <c r="O71" s="1"/>
      <c r="P71" s="2"/>
      <c r="Q71" s="2">
        <v>1892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82">
        <v>96</v>
      </c>
      <c r="B72" s="30"/>
      <c r="C72" s="132" t="s">
        <v>267</v>
      </c>
      <c r="D72" s="132" t="s">
        <v>89</v>
      </c>
      <c r="E72" s="33" t="s">
        <v>132</v>
      </c>
      <c r="F72" s="33" t="s">
        <v>133</v>
      </c>
      <c r="G72" s="33" t="s">
        <v>134</v>
      </c>
      <c r="H72" s="34"/>
      <c r="I72" s="108" t="s">
        <v>195</v>
      </c>
      <c r="J72" s="110">
        <f t="shared" si="12"/>
        <v>151</v>
      </c>
      <c r="K72" s="35"/>
      <c r="L72" s="100">
        <v>45292</v>
      </c>
      <c r="M72" s="100">
        <v>45657</v>
      </c>
      <c r="N72" s="36" t="s">
        <v>74</v>
      </c>
      <c r="O72" s="1"/>
      <c r="P72" s="2"/>
      <c r="Q72" s="2">
        <v>151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82">
        <v>97</v>
      </c>
      <c r="B73" s="30"/>
      <c r="C73" s="132" t="s">
        <v>268</v>
      </c>
      <c r="D73" s="132" t="s">
        <v>89</v>
      </c>
      <c r="E73" s="33" t="s">
        <v>132</v>
      </c>
      <c r="F73" s="33" t="s">
        <v>133</v>
      </c>
      <c r="G73" s="33" t="s">
        <v>134</v>
      </c>
      <c r="H73" s="34"/>
      <c r="I73" s="108" t="s">
        <v>195</v>
      </c>
      <c r="J73" s="110">
        <f t="shared" si="12"/>
        <v>151</v>
      </c>
      <c r="K73" s="35"/>
      <c r="L73" s="100">
        <v>45292</v>
      </c>
      <c r="M73" s="100">
        <v>45657</v>
      </c>
      <c r="N73" s="36" t="s">
        <v>74</v>
      </c>
      <c r="O73" s="1"/>
      <c r="P73" s="2"/>
      <c r="Q73" s="2">
        <v>151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182">
        <v>108</v>
      </c>
      <c r="B74" s="30"/>
      <c r="C74" s="64" t="s">
        <v>98</v>
      </c>
      <c r="D74" s="64" t="s">
        <v>186</v>
      </c>
      <c r="E74" s="33" t="s">
        <v>135</v>
      </c>
      <c r="F74" s="33" t="s">
        <v>133</v>
      </c>
      <c r="G74" s="33" t="s">
        <v>134</v>
      </c>
      <c r="H74" s="34"/>
      <c r="I74" s="108" t="s">
        <v>195</v>
      </c>
      <c r="J74" s="110">
        <f t="shared" ref="J74:J81" si="13">SUM(O74:AC74)</f>
        <v>130</v>
      </c>
      <c r="K74" s="34"/>
      <c r="L74" s="100">
        <v>45658</v>
      </c>
      <c r="M74" s="100">
        <v>46022</v>
      </c>
      <c r="N74" s="36" t="s">
        <v>74</v>
      </c>
      <c r="O74" s="1"/>
      <c r="P74" s="2"/>
      <c r="Q74" s="2"/>
      <c r="R74" s="2">
        <v>130</v>
      </c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82">
        <v>109</v>
      </c>
      <c r="B75" s="30"/>
      <c r="C75" s="132" t="s">
        <v>244</v>
      </c>
      <c r="D75" s="132" t="s">
        <v>89</v>
      </c>
      <c r="E75" s="33" t="s">
        <v>132</v>
      </c>
      <c r="F75" s="33" t="s">
        <v>133</v>
      </c>
      <c r="G75" s="33" t="s">
        <v>134</v>
      </c>
      <c r="H75" s="34"/>
      <c r="I75" s="108" t="s">
        <v>195</v>
      </c>
      <c r="J75" s="110">
        <f t="shared" si="13"/>
        <v>719</v>
      </c>
      <c r="K75" s="34"/>
      <c r="L75" s="100">
        <v>45658</v>
      </c>
      <c r="M75" s="100">
        <v>46022</v>
      </c>
      <c r="N75" s="36" t="s">
        <v>74</v>
      </c>
      <c r="O75" s="1"/>
      <c r="P75" s="2"/>
      <c r="Q75" s="2"/>
      <c r="R75" s="2">
        <v>719</v>
      </c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82">
        <v>110</v>
      </c>
      <c r="B76" s="30"/>
      <c r="C76" s="132" t="s">
        <v>256</v>
      </c>
      <c r="D76" s="132" t="s">
        <v>89</v>
      </c>
      <c r="E76" s="33" t="s">
        <v>132</v>
      </c>
      <c r="F76" s="33" t="s">
        <v>133</v>
      </c>
      <c r="G76" s="33" t="s">
        <v>134</v>
      </c>
      <c r="H76" s="34"/>
      <c r="I76" s="108" t="s">
        <v>195</v>
      </c>
      <c r="J76" s="110">
        <f t="shared" si="13"/>
        <v>151</v>
      </c>
      <c r="K76" s="34"/>
      <c r="L76" s="100">
        <v>45658</v>
      </c>
      <c r="M76" s="100">
        <v>46022</v>
      </c>
      <c r="N76" s="36" t="s">
        <v>74</v>
      </c>
      <c r="O76" s="1"/>
      <c r="P76" s="2"/>
      <c r="Q76" s="2"/>
      <c r="R76" s="2">
        <v>151</v>
      </c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82">
        <v>111</v>
      </c>
      <c r="B77" s="30"/>
      <c r="C77" s="132" t="s">
        <v>257</v>
      </c>
      <c r="D77" s="132" t="s">
        <v>89</v>
      </c>
      <c r="E77" s="33" t="s">
        <v>132</v>
      </c>
      <c r="F77" s="33" t="s">
        <v>133</v>
      </c>
      <c r="G77" s="33" t="s">
        <v>134</v>
      </c>
      <c r="H77" s="34"/>
      <c r="I77" s="108" t="s">
        <v>195</v>
      </c>
      <c r="J77" s="110">
        <f t="shared" si="13"/>
        <v>1892</v>
      </c>
      <c r="K77" s="35"/>
      <c r="L77" s="100">
        <v>45658</v>
      </c>
      <c r="M77" s="100">
        <v>46022</v>
      </c>
      <c r="N77" s="36" t="s">
        <v>74</v>
      </c>
      <c r="O77" s="1"/>
      <c r="P77" s="2"/>
      <c r="Q77" s="2"/>
      <c r="R77" s="2">
        <v>1892</v>
      </c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82">
        <v>112</v>
      </c>
      <c r="B78" s="30"/>
      <c r="C78" s="132" t="s">
        <v>258</v>
      </c>
      <c r="D78" s="132" t="s">
        <v>89</v>
      </c>
      <c r="E78" s="33" t="s">
        <v>132</v>
      </c>
      <c r="F78" s="33" t="s">
        <v>133</v>
      </c>
      <c r="G78" s="33" t="s">
        <v>134</v>
      </c>
      <c r="H78" s="34"/>
      <c r="I78" s="108" t="s">
        <v>195</v>
      </c>
      <c r="J78" s="110">
        <f t="shared" si="13"/>
        <v>284</v>
      </c>
      <c r="K78" s="35"/>
      <c r="L78" s="100">
        <v>45658</v>
      </c>
      <c r="M78" s="100">
        <v>46022</v>
      </c>
      <c r="N78" s="36" t="s">
        <v>74</v>
      </c>
      <c r="O78" s="1"/>
      <c r="P78" s="2"/>
      <c r="Q78" s="2"/>
      <c r="R78" s="2">
        <v>284</v>
      </c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182">
        <v>113</v>
      </c>
      <c r="B79" s="30"/>
      <c r="C79" s="132" t="s">
        <v>259</v>
      </c>
      <c r="D79" s="132" t="s">
        <v>89</v>
      </c>
      <c r="E79" s="33" t="s">
        <v>132</v>
      </c>
      <c r="F79" s="33" t="s">
        <v>133</v>
      </c>
      <c r="G79" s="33" t="s">
        <v>134</v>
      </c>
      <c r="H79" s="34"/>
      <c r="I79" s="108" t="s">
        <v>195</v>
      </c>
      <c r="J79" s="110">
        <f t="shared" si="13"/>
        <v>151</v>
      </c>
      <c r="K79" s="35"/>
      <c r="L79" s="100">
        <v>45658</v>
      </c>
      <c r="M79" s="100">
        <v>46022</v>
      </c>
      <c r="N79" s="36" t="s">
        <v>74</v>
      </c>
      <c r="O79" s="1"/>
      <c r="P79" s="2"/>
      <c r="Q79" s="2"/>
      <c r="R79" s="2">
        <v>151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182">
        <v>114</v>
      </c>
      <c r="B80" s="30"/>
      <c r="C80" s="132" t="s">
        <v>260</v>
      </c>
      <c r="D80" s="132" t="s">
        <v>89</v>
      </c>
      <c r="E80" s="33" t="s">
        <v>132</v>
      </c>
      <c r="F80" s="33" t="s">
        <v>133</v>
      </c>
      <c r="G80" s="33" t="s">
        <v>134</v>
      </c>
      <c r="H80" s="34"/>
      <c r="I80" s="108" t="s">
        <v>195</v>
      </c>
      <c r="J80" s="110">
        <f t="shared" si="13"/>
        <v>151</v>
      </c>
      <c r="K80" s="35"/>
      <c r="L80" s="100">
        <v>45658</v>
      </c>
      <c r="M80" s="100">
        <v>46022</v>
      </c>
      <c r="N80" s="36" t="s">
        <v>74</v>
      </c>
      <c r="O80" s="1"/>
      <c r="P80" s="2"/>
      <c r="Q80" s="2"/>
      <c r="R80" s="2">
        <v>151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82">
        <v>115</v>
      </c>
      <c r="B81" s="30"/>
      <c r="C81" s="132" t="s">
        <v>261</v>
      </c>
      <c r="D81" s="132" t="s">
        <v>89</v>
      </c>
      <c r="E81" s="33" t="s">
        <v>132</v>
      </c>
      <c r="F81" s="33" t="s">
        <v>133</v>
      </c>
      <c r="G81" s="33" t="s">
        <v>134</v>
      </c>
      <c r="H81" s="34"/>
      <c r="I81" s="108" t="s">
        <v>195</v>
      </c>
      <c r="J81" s="110">
        <f t="shared" si="13"/>
        <v>151</v>
      </c>
      <c r="K81" s="35"/>
      <c r="L81" s="100">
        <v>45658</v>
      </c>
      <c r="M81" s="100">
        <v>46022</v>
      </c>
      <c r="N81" s="36" t="s">
        <v>74</v>
      </c>
      <c r="O81" s="1"/>
      <c r="P81" s="2"/>
      <c r="Q81" s="2"/>
      <c r="R81" s="2">
        <v>151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82">
        <v>116</v>
      </c>
      <c r="B82" s="30"/>
      <c r="C82" s="132" t="s">
        <v>264</v>
      </c>
      <c r="D82" s="132" t="s">
        <v>89</v>
      </c>
      <c r="E82" s="33" t="s">
        <v>132</v>
      </c>
      <c r="F82" s="33" t="s">
        <v>133</v>
      </c>
      <c r="G82" s="33" t="s">
        <v>134</v>
      </c>
      <c r="H82" s="34"/>
      <c r="I82" s="108" t="s">
        <v>195</v>
      </c>
      <c r="J82" s="110">
        <f t="shared" ref="J82" si="14">SUM(O82:AC82)</f>
        <v>151</v>
      </c>
      <c r="K82" s="35"/>
      <c r="L82" s="100">
        <v>45658</v>
      </c>
      <c r="M82" s="100">
        <v>46022</v>
      </c>
      <c r="N82" s="36" t="s">
        <v>74</v>
      </c>
      <c r="O82" s="1"/>
      <c r="P82" s="2"/>
      <c r="Q82" s="2"/>
      <c r="R82" s="2">
        <v>151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82">
        <v>127</v>
      </c>
      <c r="B83" s="30"/>
      <c r="C83" s="132" t="s">
        <v>232</v>
      </c>
      <c r="D83" s="132" t="s">
        <v>89</v>
      </c>
      <c r="E83" s="33" t="s">
        <v>132</v>
      </c>
      <c r="F83" s="33" t="s">
        <v>133</v>
      </c>
      <c r="G83" s="33" t="s">
        <v>134</v>
      </c>
      <c r="H83" s="34"/>
      <c r="I83" s="109" t="s">
        <v>195</v>
      </c>
      <c r="J83" s="110">
        <f t="shared" ref="J83" si="15">SUM(O83:AC83)</f>
        <v>605</v>
      </c>
      <c r="K83" s="34"/>
      <c r="L83" s="100">
        <v>46023</v>
      </c>
      <c r="M83" s="100">
        <v>46387</v>
      </c>
      <c r="N83" s="36" t="s">
        <v>74</v>
      </c>
      <c r="O83" s="1"/>
      <c r="P83" s="2"/>
      <c r="Q83" s="2"/>
      <c r="R83" s="2"/>
      <c r="S83" s="2">
        <v>605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82">
        <v>128</v>
      </c>
      <c r="B84" s="30"/>
      <c r="C84" s="64" t="s">
        <v>248</v>
      </c>
      <c r="D84" s="64" t="s">
        <v>89</v>
      </c>
      <c r="E84" s="33" t="s">
        <v>132</v>
      </c>
      <c r="F84" s="33" t="s">
        <v>133</v>
      </c>
      <c r="G84" s="33" t="s">
        <v>134</v>
      </c>
      <c r="H84" s="34"/>
      <c r="I84" s="108" t="s">
        <v>195</v>
      </c>
      <c r="J84" s="110">
        <f t="shared" ref="J84:J87" si="16">SUM(O84:AC84)</f>
        <v>284</v>
      </c>
      <c r="K84" s="34"/>
      <c r="L84" s="100">
        <v>46023</v>
      </c>
      <c r="M84" s="100">
        <v>46387</v>
      </c>
      <c r="N84" s="36" t="s">
        <v>74</v>
      </c>
      <c r="O84" s="1"/>
      <c r="P84" s="2"/>
      <c r="Q84" s="2"/>
      <c r="R84" s="2"/>
      <c r="S84" s="2">
        <v>284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82">
        <v>129</v>
      </c>
      <c r="B85" s="30"/>
      <c r="C85" s="64" t="s">
        <v>99</v>
      </c>
      <c r="D85" s="64" t="s">
        <v>186</v>
      </c>
      <c r="E85" s="33" t="s">
        <v>135</v>
      </c>
      <c r="F85" s="33" t="s">
        <v>133</v>
      </c>
      <c r="G85" s="33" t="s">
        <v>134</v>
      </c>
      <c r="H85" s="34"/>
      <c r="I85" s="108" t="s">
        <v>195</v>
      </c>
      <c r="J85" s="110">
        <f t="shared" si="16"/>
        <v>130</v>
      </c>
      <c r="K85" s="34"/>
      <c r="L85" s="100">
        <v>46023</v>
      </c>
      <c r="M85" s="100">
        <v>46387</v>
      </c>
      <c r="N85" s="36" t="s">
        <v>74</v>
      </c>
      <c r="O85" s="1"/>
      <c r="P85" s="2"/>
      <c r="Q85" s="2"/>
      <c r="R85" s="2"/>
      <c r="S85" s="2">
        <v>130</v>
      </c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82">
        <v>130</v>
      </c>
      <c r="B86" s="30"/>
      <c r="C86" s="64" t="s">
        <v>249</v>
      </c>
      <c r="D86" s="64" t="s">
        <v>89</v>
      </c>
      <c r="E86" s="33" t="s">
        <v>132</v>
      </c>
      <c r="F86" s="33" t="s">
        <v>133</v>
      </c>
      <c r="G86" s="33" t="s">
        <v>134</v>
      </c>
      <c r="H86" s="34"/>
      <c r="I86" s="108" t="s">
        <v>195</v>
      </c>
      <c r="J86" s="110">
        <f t="shared" si="16"/>
        <v>284</v>
      </c>
      <c r="K86" s="34"/>
      <c r="L86" s="100">
        <v>46023</v>
      </c>
      <c r="M86" s="100">
        <v>46387</v>
      </c>
      <c r="N86" s="36" t="s">
        <v>74</v>
      </c>
      <c r="O86" s="1"/>
      <c r="P86" s="2"/>
      <c r="Q86" s="2"/>
      <c r="R86" s="2"/>
      <c r="S86" s="2">
        <v>284</v>
      </c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82">
        <v>131</v>
      </c>
      <c r="B87" s="30"/>
      <c r="C87" s="64" t="s">
        <v>100</v>
      </c>
      <c r="D87" s="64" t="s">
        <v>186</v>
      </c>
      <c r="E87" s="33" t="s">
        <v>135</v>
      </c>
      <c r="F87" s="33" t="s">
        <v>133</v>
      </c>
      <c r="G87" s="33" t="s">
        <v>134</v>
      </c>
      <c r="H87" s="34"/>
      <c r="I87" s="108" t="s">
        <v>195</v>
      </c>
      <c r="J87" s="110">
        <f t="shared" si="16"/>
        <v>130</v>
      </c>
      <c r="K87" s="34"/>
      <c r="L87" s="100">
        <v>46023</v>
      </c>
      <c r="M87" s="100">
        <v>46387</v>
      </c>
      <c r="N87" s="36" t="s">
        <v>74</v>
      </c>
      <c r="O87" s="1"/>
      <c r="P87" s="2"/>
      <c r="Q87" s="2"/>
      <c r="R87" s="2"/>
      <c r="S87" s="2">
        <v>130</v>
      </c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182">
        <v>132</v>
      </c>
      <c r="B88" s="30"/>
      <c r="C88" s="64" t="s">
        <v>231</v>
      </c>
      <c r="D88" s="64" t="s">
        <v>89</v>
      </c>
      <c r="E88" s="33" t="s">
        <v>132</v>
      </c>
      <c r="F88" s="33" t="s">
        <v>133</v>
      </c>
      <c r="G88" s="33" t="s">
        <v>134</v>
      </c>
      <c r="H88" s="34"/>
      <c r="I88" s="108" t="s">
        <v>195</v>
      </c>
      <c r="J88" s="110">
        <f t="shared" ref="J88:J93" si="17">SUM(O88:AC88)</f>
        <v>284</v>
      </c>
      <c r="K88" s="34"/>
      <c r="L88" s="100">
        <v>46023</v>
      </c>
      <c r="M88" s="100">
        <v>46387</v>
      </c>
      <c r="N88" s="36" t="s">
        <v>74</v>
      </c>
      <c r="O88" s="1"/>
      <c r="P88" s="2"/>
      <c r="Q88" s="2"/>
      <c r="R88" s="2"/>
      <c r="S88" s="2">
        <v>284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182">
        <v>133</v>
      </c>
      <c r="B89" s="30"/>
      <c r="C89" s="132" t="s">
        <v>262</v>
      </c>
      <c r="D89" s="132" t="s">
        <v>89</v>
      </c>
      <c r="E89" s="33" t="s">
        <v>132</v>
      </c>
      <c r="F89" s="33" t="s">
        <v>133</v>
      </c>
      <c r="G89" s="33" t="s">
        <v>134</v>
      </c>
      <c r="H89" s="34"/>
      <c r="I89" s="108" t="s">
        <v>195</v>
      </c>
      <c r="J89" s="110">
        <f t="shared" si="17"/>
        <v>151</v>
      </c>
      <c r="K89" s="35"/>
      <c r="L89" s="100">
        <v>46023</v>
      </c>
      <c r="M89" s="100">
        <v>46387</v>
      </c>
      <c r="N89" s="36" t="s">
        <v>74</v>
      </c>
      <c r="O89" s="1"/>
      <c r="P89" s="2"/>
      <c r="Q89" s="2"/>
      <c r="R89" s="2"/>
      <c r="S89" s="2">
        <v>151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182">
        <v>134</v>
      </c>
      <c r="B90" s="30"/>
      <c r="C90" s="132" t="s">
        <v>263</v>
      </c>
      <c r="D90" s="132" t="s">
        <v>89</v>
      </c>
      <c r="E90" s="33" t="s">
        <v>132</v>
      </c>
      <c r="F90" s="33" t="s">
        <v>133</v>
      </c>
      <c r="G90" s="33" t="s">
        <v>134</v>
      </c>
      <c r="H90" s="34"/>
      <c r="I90" s="108" t="s">
        <v>195</v>
      </c>
      <c r="J90" s="110">
        <f t="shared" si="17"/>
        <v>151</v>
      </c>
      <c r="K90" s="35"/>
      <c r="L90" s="100">
        <v>46023</v>
      </c>
      <c r="M90" s="100">
        <v>46387</v>
      </c>
      <c r="N90" s="36" t="s">
        <v>74</v>
      </c>
      <c r="O90" s="1"/>
      <c r="P90" s="2"/>
      <c r="Q90" s="2"/>
      <c r="R90" s="2"/>
      <c r="S90" s="2">
        <v>151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82">
        <v>135</v>
      </c>
      <c r="B91" s="30"/>
      <c r="C91" s="132" t="s">
        <v>236</v>
      </c>
      <c r="D91" s="132" t="s">
        <v>89</v>
      </c>
      <c r="E91" s="33" t="s">
        <v>132</v>
      </c>
      <c r="F91" s="33" t="s">
        <v>133</v>
      </c>
      <c r="G91" s="33" t="s">
        <v>134</v>
      </c>
      <c r="H91" s="34"/>
      <c r="I91" s="108" t="s">
        <v>195</v>
      </c>
      <c r="J91" s="110">
        <f t="shared" si="17"/>
        <v>151</v>
      </c>
      <c r="K91" s="35"/>
      <c r="L91" s="100">
        <v>46023</v>
      </c>
      <c r="M91" s="100">
        <v>46387</v>
      </c>
      <c r="N91" s="36" t="s">
        <v>74</v>
      </c>
      <c r="O91" s="1"/>
      <c r="P91" s="2"/>
      <c r="Q91" s="2"/>
      <c r="R91" s="2"/>
      <c r="S91" s="2">
        <v>151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82">
        <v>136</v>
      </c>
      <c r="B92" s="30"/>
      <c r="C92" s="132" t="s">
        <v>237</v>
      </c>
      <c r="D92" s="132" t="s">
        <v>89</v>
      </c>
      <c r="E92" s="33" t="s">
        <v>132</v>
      </c>
      <c r="F92" s="33" t="s">
        <v>133</v>
      </c>
      <c r="G92" s="33" t="s">
        <v>134</v>
      </c>
      <c r="H92" s="34"/>
      <c r="I92" s="108" t="s">
        <v>195</v>
      </c>
      <c r="J92" s="110">
        <f t="shared" si="17"/>
        <v>151</v>
      </c>
      <c r="K92" s="35"/>
      <c r="L92" s="100">
        <v>46023</v>
      </c>
      <c r="M92" s="100">
        <v>46387</v>
      </c>
      <c r="N92" s="36" t="s">
        <v>74</v>
      </c>
      <c r="O92" s="1"/>
      <c r="P92" s="2"/>
      <c r="Q92" s="2"/>
      <c r="R92" s="2"/>
      <c r="S92" s="2">
        <v>151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82">
        <v>137</v>
      </c>
      <c r="B93" s="30"/>
      <c r="C93" s="132" t="s">
        <v>238</v>
      </c>
      <c r="D93" s="132" t="s">
        <v>89</v>
      </c>
      <c r="E93" s="33" t="s">
        <v>132</v>
      </c>
      <c r="F93" s="33" t="s">
        <v>133</v>
      </c>
      <c r="G93" s="33" t="s">
        <v>134</v>
      </c>
      <c r="H93" s="34"/>
      <c r="I93" s="108" t="s">
        <v>195</v>
      </c>
      <c r="J93" s="110">
        <f t="shared" si="17"/>
        <v>151</v>
      </c>
      <c r="K93" s="35"/>
      <c r="L93" s="100">
        <v>46023</v>
      </c>
      <c r="M93" s="100">
        <v>46387</v>
      </c>
      <c r="N93" s="36" t="s">
        <v>74</v>
      </c>
      <c r="O93" s="1"/>
      <c r="P93" s="2"/>
      <c r="Q93" s="2"/>
      <c r="R93" s="2"/>
      <c r="S93" s="2">
        <v>151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29">
        <v>186</v>
      </c>
      <c r="B94" s="30"/>
      <c r="C94" s="64" t="s">
        <v>239</v>
      </c>
      <c r="D94" s="64" t="s">
        <v>89</v>
      </c>
      <c r="E94" s="33" t="s">
        <v>132</v>
      </c>
      <c r="F94" s="33" t="s">
        <v>133</v>
      </c>
      <c r="G94" s="33" t="s">
        <v>134</v>
      </c>
      <c r="H94" s="34"/>
      <c r="I94" s="108" t="s">
        <v>195</v>
      </c>
      <c r="J94" s="110">
        <f>SUM(O94:AC94)</f>
        <v>851</v>
      </c>
      <c r="K94" s="34"/>
      <c r="L94" s="100">
        <v>47484</v>
      </c>
      <c r="M94" s="100">
        <v>47848</v>
      </c>
      <c r="N94" s="36" t="s">
        <v>50</v>
      </c>
      <c r="O94" s="1"/>
      <c r="P94" s="2"/>
      <c r="Q94" s="2"/>
      <c r="R94" s="2"/>
      <c r="S94" s="2"/>
      <c r="T94" s="3"/>
      <c r="U94" s="3"/>
      <c r="V94" s="3"/>
      <c r="W94" s="3">
        <v>851</v>
      </c>
      <c r="X94" s="3"/>
      <c r="Y94" s="3"/>
      <c r="Z94" s="3"/>
      <c r="AA94" s="3"/>
      <c r="AB94" s="3"/>
      <c r="AC94" s="4"/>
    </row>
    <row r="95" spans="1:29" ht="45" x14ac:dyDescent="0.25">
      <c r="A95" s="29">
        <v>187</v>
      </c>
      <c r="B95" s="30"/>
      <c r="C95" s="132" t="s">
        <v>265</v>
      </c>
      <c r="D95" s="64" t="s">
        <v>89</v>
      </c>
      <c r="E95" s="33" t="s">
        <v>132</v>
      </c>
      <c r="F95" s="33" t="s">
        <v>133</v>
      </c>
      <c r="G95" s="33" t="s">
        <v>134</v>
      </c>
      <c r="H95" s="34"/>
      <c r="I95" s="108" t="s">
        <v>195</v>
      </c>
      <c r="J95" s="110">
        <f t="shared" ref="J95:J97" si="18">SUM(O95:AC95)</f>
        <v>151</v>
      </c>
      <c r="K95" s="34"/>
      <c r="L95" s="100">
        <v>47484</v>
      </c>
      <c r="M95" s="100">
        <v>47848</v>
      </c>
      <c r="N95" s="36" t="s">
        <v>50</v>
      </c>
      <c r="O95" s="1"/>
      <c r="P95" s="2"/>
      <c r="Q95" s="2"/>
      <c r="R95" s="2"/>
      <c r="S95" s="2"/>
      <c r="T95" s="3"/>
      <c r="U95" s="3"/>
      <c r="V95" s="3"/>
      <c r="W95" s="3">
        <v>151</v>
      </c>
      <c r="X95" s="3"/>
      <c r="Y95" s="3"/>
      <c r="Z95" s="3"/>
      <c r="AA95" s="3"/>
      <c r="AB95" s="3"/>
      <c r="AC95" s="4"/>
    </row>
    <row r="96" spans="1:29" ht="45" x14ac:dyDescent="0.25">
      <c r="A96" s="29">
        <v>159</v>
      </c>
      <c r="B96" s="30"/>
      <c r="C96" s="64" t="s">
        <v>116</v>
      </c>
      <c r="D96" s="64" t="s">
        <v>186</v>
      </c>
      <c r="E96" s="33" t="s">
        <v>135</v>
      </c>
      <c r="F96" s="33" t="s">
        <v>133</v>
      </c>
      <c r="G96" s="33" t="s">
        <v>134</v>
      </c>
      <c r="H96" s="34"/>
      <c r="I96" s="108" t="s">
        <v>195</v>
      </c>
      <c r="J96" s="110">
        <f t="shared" si="18"/>
        <v>322</v>
      </c>
      <c r="K96" s="34"/>
      <c r="L96" s="100">
        <v>46388</v>
      </c>
      <c r="M96" s="100">
        <v>46752</v>
      </c>
      <c r="N96" s="36" t="s">
        <v>50</v>
      </c>
      <c r="O96" s="1"/>
      <c r="P96" s="2"/>
      <c r="Q96" s="2"/>
      <c r="R96" s="2"/>
      <c r="S96" s="2"/>
      <c r="T96" s="3">
        <v>322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182">
        <v>188</v>
      </c>
      <c r="B97" s="30"/>
      <c r="C97" s="132" t="s">
        <v>243</v>
      </c>
      <c r="D97" s="132" t="s">
        <v>89</v>
      </c>
      <c r="E97" s="33" t="s">
        <v>132</v>
      </c>
      <c r="F97" s="33" t="s">
        <v>133</v>
      </c>
      <c r="G97" s="33" t="s">
        <v>134</v>
      </c>
      <c r="H97" s="34"/>
      <c r="I97" s="108" t="s">
        <v>195</v>
      </c>
      <c r="J97" s="110">
        <f t="shared" si="18"/>
        <v>284</v>
      </c>
      <c r="K97" s="34"/>
      <c r="L97" s="100">
        <v>47484</v>
      </c>
      <c r="M97" s="100">
        <v>47848</v>
      </c>
      <c r="N97" s="57" t="s">
        <v>50</v>
      </c>
      <c r="O97" s="1"/>
      <c r="P97" s="2"/>
      <c r="Q97" s="2"/>
      <c r="R97" s="2"/>
      <c r="S97" s="2"/>
      <c r="T97" s="3"/>
      <c r="U97" s="3"/>
      <c r="V97" s="3"/>
      <c r="W97" s="3">
        <v>284</v>
      </c>
      <c r="X97" s="3"/>
      <c r="Y97" s="3"/>
      <c r="Z97" s="3"/>
      <c r="AA97" s="3"/>
      <c r="AB97" s="3"/>
      <c r="AC97" s="4"/>
    </row>
    <row r="98" spans="1:29" ht="45" x14ac:dyDescent="0.25">
      <c r="A98" s="182">
        <v>189</v>
      </c>
      <c r="B98" s="30"/>
      <c r="C98" s="64" t="s">
        <v>108</v>
      </c>
      <c r="D98" s="64" t="s">
        <v>186</v>
      </c>
      <c r="E98" s="33" t="s">
        <v>135</v>
      </c>
      <c r="F98" s="33" t="s">
        <v>133</v>
      </c>
      <c r="G98" s="33" t="s">
        <v>134</v>
      </c>
      <c r="H98" s="34"/>
      <c r="I98" s="108" t="s">
        <v>195</v>
      </c>
      <c r="J98" s="110">
        <f t="shared" ref="J98:J137" si="19">SUM(O98:AC98)</f>
        <v>130</v>
      </c>
      <c r="K98" s="34"/>
      <c r="L98" s="100">
        <v>47484</v>
      </c>
      <c r="M98" s="100">
        <v>47848</v>
      </c>
      <c r="N98" s="36" t="s">
        <v>50</v>
      </c>
      <c r="O98" s="1"/>
      <c r="P98" s="2"/>
      <c r="Q98" s="2"/>
      <c r="R98" s="2"/>
      <c r="S98" s="2"/>
      <c r="T98" s="3"/>
      <c r="U98" s="3"/>
      <c r="V98" s="3"/>
      <c r="W98" s="3">
        <v>130</v>
      </c>
      <c r="X98" s="3"/>
      <c r="Y98" s="3"/>
      <c r="Z98" s="3"/>
      <c r="AA98" s="3"/>
      <c r="AB98" s="3"/>
      <c r="AC98" s="4"/>
    </row>
    <row r="99" spans="1:29" ht="45" x14ac:dyDescent="0.25">
      <c r="A99" s="182">
        <v>190</v>
      </c>
      <c r="B99" s="30"/>
      <c r="C99" s="132" t="s">
        <v>241</v>
      </c>
      <c r="D99" s="132" t="s">
        <v>89</v>
      </c>
      <c r="E99" s="33" t="s">
        <v>132</v>
      </c>
      <c r="F99" s="33" t="s">
        <v>133</v>
      </c>
      <c r="G99" s="33" t="s">
        <v>134</v>
      </c>
      <c r="H99" s="34"/>
      <c r="I99" s="108" t="s">
        <v>195</v>
      </c>
      <c r="J99" s="110">
        <f>SUM(O99:AC99)</f>
        <v>151</v>
      </c>
      <c r="K99" s="34"/>
      <c r="L99" s="100">
        <v>47484</v>
      </c>
      <c r="M99" s="100">
        <v>47848</v>
      </c>
      <c r="N99" s="36" t="s">
        <v>50</v>
      </c>
      <c r="O99" s="1"/>
      <c r="P99" s="2"/>
      <c r="Q99" s="2"/>
      <c r="R99" s="2"/>
      <c r="S99" s="2"/>
      <c r="T99" s="3"/>
      <c r="U99" s="3"/>
      <c r="V99" s="3"/>
      <c r="W99" s="3">
        <v>151</v>
      </c>
      <c r="X99" s="3"/>
      <c r="Y99" s="3"/>
      <c r="Z99" s="3"/>
      <c r="AA99" s="3"/>
      <c r="AB99" s="3"/>
      <c r="AC99" s="4"/>
    </row>
    <row r="100" spans="1:29" ht="45" x14ac:dyDescent="0.25">
      <c r="A100" s="182">
        <v>191</v>
      </c>
      <c r="B100" s="30"/>
      <c r="C100" s="132" t="s">
        <v>230</v>
      </c>
      <c r="D100" s="132" t="s">
        <v>89</v>
      </c>
      <c r="E100" s="33" t="s">
        <v>132</v>
      </c>
      <c r="F100" s="33" t="s">
        <v>133</v>
      </c>
      <c r="G100" s="33" t="s">
        <v>134</v>
      </c>
      <c r="H100" s="34"/>
      <c r="I100" s="108" t="s">
        <v>195</v>
      </c>
      <c r="J100" s="110">
        <f t="shared" ref="J100:J101" si="20">SUM(O100:AC100)</f>
        <v>151</v>
      </c>
      <c r="K100" s="34"/>
      <c r="L100" s="100">
        <v>47484</v>
      </c>
      <c r="M100" s="100">
        <v>47848</v>
      </c>
      <c r="N100" s="36" t="s">
        <v>50</v>
      </c>
      <c r="O100" s="1"/>
      <c r="P100" s="2"/>
      <c r="Q100" s="2"/>
      <c r="R100" s="2"/>
      <c r="S100" s="2"/>
      <c r="T100" s="3"/>
      <c r="U100" s="3"/>
      <c r="V100" s="3"/>
      <c r="W100" s="3">
        <v>151</v>
      </c>
      <c r="X100" s="3"/>
      <c r="Y100" s="3"/>
      <c r="Z100" s="3"/>
      <c r="AA100" s="3"/>
      <c r="AB100" s="3"/>
      <c r="AC100" s="4"/>
    </row>
    <row r="101" spans="1:29" ht="45" x14ac:dyDescent="0.25">
      <c r="A101" s="182">
        <v>192</v>
      </c>
      <c r="B101" s="30"/>
      <c r="C101" s="132" t="s">
        <v>242</v>
      </c>
      <c r="D101" s="132" t="s">
        <v>89</v>
      </c>
      <c r="E101" s="33" t="s">
        <v>132</v>
      </c>
      <c r="F101" s="33" t="s">
        <v>133</v>
      </c>
      <c r="G101" s="33" t="s">
        <v>134</v>
      </c>
      <c r="H101" s="34"/>
      <c r="I101" s="108" t="s">
        <v>195</v>
      </c>
      <c r="J101" s="110">
        <f t="shared" si="20"/>
        <v>151</v>
      </c>
      <c r="K101" s="34"/>
      <c r="L101" s="100">
        <v>47484</v>
      </c>
      <c r="M101" s="100">
        <v>47848</v>
      </c>
      <c r="N101" s="36" t="s">
        <v>50</v>
      </c>
      <c r="O101" s="1"/>
      <c r="P101" s="2"/>
      <c r="Q101" s="2"/>
      <c r="R101" s="2"/>
      <c r="S101" s="2"/>
      <c r="T101" s="3"/>
      <c r="U101" s="3"/>
      <c r="V101" s="3"/>
      <c r="W101" s="3">
        <v>151</v>
      </c>
      <c r="X101" s="3"/>
      <c r="Y101" s="3"/>
      <c r="Z101" s="3"/>
      <c r="AA101" s="3"/>
      <c r="AB101" s="3"/>
      <c r="AC101" s="4"/>
    </row>
    <row r="102" spans="1:29" ht="45" x14ac:dyDescent="0.25">
      <c r="A102" s="182">
        <v>193</v>
      </c>
      <c r="B102" s="30"/>
      <c r="C102" s="132" t="s">
        <v>251</v>
      </c>
      <c r="D102" s="132" t="s">
        <v>89</v>
      </c>
      <c r="E102" s="33" t="s">
        <v>132</v>
      </c>
      <c r="F102" s="33" t="s">
        <v>133</v>
      </c>
      <c r="G102" s="33" t="s">
        <v>134</v>
      </c>
      <c r="H102" s="34"/>
      <c r="I102" s="108" t="s">
        <v>195</v>
      </c>
      <c r="J102" s="110">
        <f>SUM(O102:AC102)</f>
        <v>284</v>
      </c>
      <c r="K102" s="34"/>
      <c r="L102" s="100">
        <v>47849</v>
      </c>
      <c r="M102" s="100">
        <v>48213</v>
      </c>
      <c r="N102" s="36" t="s">
        <v>50</v>
      </c>
      <c r="O102" s="1"/>
      <c r="P102" s="2"/>
      <c r="Q102" s="2"/>
      <c r="R102" s="2"/>
      <c r="S102" s="2"/>
      <c r="T102" s="3"/>
      <c r="U102" s="3"/>
      <c r="V102" s="3"/>
      <c r="W102" s="3"/>
      <c r="X102" s="3">
        <v>284</v>
      </c>
      <c r="Y102" s="3"/>
      <c r="Z102" s="3"/>
      <c r="AA102" s="3"/>
      <c r="AB102" s="3"/>
      <c r="AC102" s="4"/>
    </row>
    <row r="103" spans="1:29" ht="45" x14ac:dyDescent="0.25">
      <c r="A103" s="182">
        <v>194</v>
      </c>
      <c r="B103" s="30"/>
      <c r="C103" s="132" t="s">
        <v>252</v>
      </c>
      <c r="D103" s="132" t="s">
        <v>89</v>
      </c>
      <c r="E103" s="33" t="s">
        <v>132</v>
      </c>
      <c r="F103" s="33" t="s">
        <v>133</v>
      </c>
      <c r="G103" s="33" t="s">
        <v>134</v>
      </c>
      <c r="H103" s="34"/>
      <c r="I103" s="108" t="s">
        <v>195</v>
      </c>
      <c r="J103" s="110">
        <f>SUM(O103:AC103)</f>
        <v>151</v>
      </c>
      <c r="K103" s="34"/>
      <c r="L103" s="100">
        <v>47849</v>
      </c>
      <c r="M103" s="100">
        <v>48213</v>
      </c>
      <c r="N103" s="36" t="s">
        <v>50</v>
      </c>
      <c r="O103" s="1"/>
      <c r="P103" s="2"/>
      <c r="Q103" s="2"/>
      <c r="R103" s="2"/>
      <c r="S103" s="2"/>
      <c r="T103" s="3"/>
      <c r="U103" s="3"/>
      <c r="V103" s="3"/>
      <c r="W103" s="3"/>
      <c r="X103" s="3">
        <v>151</v>
      </c>
      <c r="Y103" s="3"/>
      <c r="Z103" s="3"/>
      <c r="AA103" s="3"/>
      <c r="AB103" s="3"/>
      <c r="AC103" s="4"/>
    </row>
    <row r="104" spans="1:29" ht="45" x14ac:dyDescent="0.25">
      <c r="A104" s="182">
        <v>195</v>
      </c>
      <c r="B104" s="30"/>
      <c r="C104" s="132" t="s">
        <v>253</v>
      </c>
      <c r="D104" s="132" t="s">
        <v>89</v>
      </c>
      <c r="E104" s="33" t="s">
        <v>132</v>
      </c>
      <c r="F104" s="33" t="s">
        <v>133</v>
      </c>
      <c r="G104" s="33" t="s">
        <v>134</v>
      </c>
      <c r="H104" s="34"/>
      <c r="I104" s="108" t="s">
        <v>195</v>
      </c>
      <c r="J104" s="110">
        <f>SUM(O104:AC104)</f>
        <v>151</v>
      </c>
      <c r="K104" s="34"/>
      <c r="L104" s="100">
        <v>47849</v>
      </c>
      <c r="M104" s="100">
        <v>48213</v>
      </c>
      <c r="N104" s="36" t="s">
        <v>50</v>
      </c>
      <c r="O104" s="1"/>
      <c r="P104" s="2"/>
      <c r="Q104" s="2"/>
      <c r="R104" s="2"/>
      <c r="S104" s="2"/>
      <c r="T104" s="3"/>
      <c r="U104" s="3"/>
      <c r="V104" s="3"/>
      <c r="W104" s="3"/>
      <c r="X104" s="3">
        <v>151</v>
      </c>
      <c r="Y104" s="3"/>
      <c r="Z104" s="3"/>
      <c r="AA104" s="3"/>
      <c r="AB104" s="3"/>
      <c r="AC104" s="4"/>
    </row>
    <row r="105" spans="1:29" ht="45" x14ac:dyDescent="0.25">
      <c r="A105" s="182">
        <v>196</v>
      </c>
      <c r="B105" s="30"/>
      <c r="C105" s="132" t="s">
        <v>235</v>
      </c>
      <c r="D105" s="132" t="s">
        <v>89</v>
      </c>
      <c r="E105" s="33" t="s">
        <v>132</v>
      </c>
      <c r="F105" s="33" t="s">
        <v>133</v>
      </c>
      <c r="G105" s="33" t="s">
        <v>134</v>
      </c>
      <c r="H105" s="34"/>
      <c r="I105" s="108" t="s">
        <v>195</v>
      </c>
      <c r="J105" s="110">
        <f>SUM(O105:AC105)</f>
        <v>151</v>
      </c>
      <c r="K105" s="34"/>
      <c r="L105" s="100">
        <v>47849</v>
      </c>
      <c r="M105" s="100">
        <v>48213</v>
      </c>
      <c r="N105" s="36" t="s">
        <v>50</v>
      </c>
      <c r="O105" s="1"/>
      <c r="P105" s="2"/>
      <c r="Q105" s="2"/>
      <c r="R105" s="2"/>
      <c r="S105" s="2"/>
      <c r="T105" s="3"/>
      <c r="U105" s="3"/>
      <c r="V105" s="3"/>
      <c r="W105" s="3"/>
      <c r="X105" s="3">
        <v>151</v>
      </c>
      <c r="Y105" s="3"/>
      <c r="Z105" s="3"/>
      <c r="AA105" s="3"/>
      <c r="AB105" s="3"/>
      <c r="AC105" s="4"/>
    </row>
    <row r="106" spans="1:29" ht="45" x14ac:dyDescent="0.25">
      <c r="A106" s="182">
        <v>197</v>
      </c>
      <c r="B106" s="30"/>
      <c r="C106" s="132" t="s">
        <v>254</v>
      </c>
      <c r="D106" s="132" t="s">
        <v>89</v>
      </c>
      <c r="E106" s="33" t="s">
        <v>132</v>
      </c>
      <c r="F106" s="33" t="s">
        <v>133</v>
      </c>
      <c r="G106" s="33" t="s">
        <v>134</v>
      </c>
      <c r="H106" s="34"/>
      <c r="I106" s="108" t="s">
        <v>195</v>
      </c>
      <c r="J106" s="110">
        <f>SUM(O106:AC106)</f>
        <v>151</v>
      </c>
      <c r="K106" s="34"/>
      <c r="L106" s="100">
        <v>47849</v>
      </c>
      <c r="M106" s="100">
        <v>48213</v>
      </c>
      <c r="N106" s="36" t="s">
        <v>50</v>
      </c>
      <c r="O106" s="1"/>
      <c r="P106" s="2"/>
      <c r="Q106" s="2"/>
      <c r="R106" s="2"/>
      <c r="S106" s="2"/>
      <c r="T106" s="3"/>
      <c r="U106" s="3"/>
      <c r="V106" s="3"/>
      <c r="W106" s="3"/>
      <c r="X106" s="3">
        <v>151</v>
      </c>
      <c r="Y106" s="3"/>
      <c r="Z106" s="3"/>
      <c r="AA106" s="3"/>
      <c r="AB106" s="3"/>
      <c r="AC106" s="4"/>
    </row>
    <row r="107" spans="1:29" ht="45" x14ac:dyDescent="0.25">
      <c r="A107" s="182">
        <v>201</v>
      </c>
      <c r="B107" s="30"/>
      <c r="C107" s="132" t="s">
        <v>255</v>
      </c>
      <c r="D107" s="132" t="s">
        <v>89</v>
      </c>
      <c r="E107" s="33" t="s">
        <v>132</v>
      </c>
      <c r="F107" s="33" t="s">
        <v>133</v>
      </c>
      <c r="G107" s="33" t="s">
        <v>134</v>
      </c>
      <c r="H107" s="34"/>
      <c r="I107" s="108" t="s">
        <v>195</v>
      </c>
      <c r="J107" s="110">
        <f t="shared" si="19"/>
        <v>151</v>
      </c>
      <c r="K107" s="34"/>
      <c r="L107" s="100">
        <v>47849</v>
      </c>
      <c r="M107" s="100">
        <v>48213</v>
      </c>
      <c r="N107" s="36" t="s">
        <v>50</v>
      </c>
      <c r="O107" s="1"/>
      <c r="P107" s="2"/>
      <c r="Q107" s="2"/>
      <c r="R107" s="2"/>
      <c r="S107" s="2"/>
      <c r="T107" s="3"/>
      <c r="U107" s="3"/>
      <c r="V107" s="3"/>
      <c r="W107" s="3"/>
      <c r="X107" s="3">
        <v>151</v>
      </c>
      <c r="Y107" s="3"/>
      <c r="Z107" s="3"/>
      <c r="AA107" s="3"/>
      <c r="AB107" s="3"/>
      <c r="AC107" s="4"/>
    </row>
    <row r="108" spans="1:29" ht="45" x14ac:dyDescent="0.25">
      <c r="A108" s="182">
        <v>202</v>
      </c>
      <c r="B108" s="30"/>
      <c r="C108" s="132" t="s">
        <v>266</v>
      </c>
      <c r="D108" s="132" t="s">
        <v>89</v>
      </c>
      <c r="E108" s="33" t="s">
        <v>132</v>
      </c>
      <c r="F108" s="33" t="s">
        <v>133</v>
      </c>
      <c r="G108" s="33" t="s">
        <v>134</v>
      </c>
      <c r="H108" s="34"/>
      <c r="I108" s="108" t="s">
        <v>195</v>
      </c>
      <c r="J108" s="110">
        <f t="shared" si="19"/>
        <v>1892</v>
      </c>
      <c r="K108" s="35"/>
      <c r="L108" s="100">
        <v>47849</v>
      </c>
      <c r="M108" s="100">
        <v>48213</v>
      </c>
      <c r="N108" s="36" t="s">
        <v>50</v>
      </c>
      <c r="O108" s="1"/>
      <c r="P108" s="2"/>
      <c r="Q108" s="2"/>
      <c r="R108" s="2"/>
      <c r="S108" s="2"/>
      <c r="T108" s="3"/>
      <c r="U108" s="3"/>
      <c r="V108" s="3"/>
      <c r="W108" s="3"/>
      <c r="X108" s="3">
        <v>1892</v>
      </c>
      <c r="Y108" s="3"/>
      <c r="Z108" s="3"/>
      <c r="AA108" s="3"/>
      <c r="AB108" s="3"/>
      <c r="AC108" s="4"/>
    </row>
    <row r="109" spans="1:29" ht="45" x14ac:dyDescent="0.25">
      <c r="A109" s="182">
        <v>203</v>
      </c>
      <c r="B109" s="30"/>
      <c r="C109" s="132" t="s">
        <v>267</v>
      </c>
      <c r="D109" s="132" t="s">
        <v>89</v>
      </c>
      <c r="E109" s="33" t="s">
        <v>132</v>
      </c>
      <c r="F109" s="33" t="s">
        <v>133</v>
      </c>
      <c r="G109" s="33" t="s">
        <v>134</v>
      </c>
      <c r="H109" s="34"/>
      <c r="I109" s="108" t="s">
        <v>195</v>
      </c>
      <c r="J109" s="110">
        <f t="shared" si="19"/>
        <v>151</v>
      </c>
      <c r="K109" s="35"/>
      <c r="L109" s="100">
        <v>47849</v>
      </c>
      <c r="M109" s="100">
        <v>48213</v>
      </c>
      <c r="N109" s="36" t="s">
        <v>50</v>
      </c>
      <c r="O109" s="1"/>
      <c r="P109" s="2"/>
      <c r="Q109" s="2"/>
      <c r="R109" s="2"/>
      <c r="S109" s="2"/>
      <c r="T109" s="3"/>
      <c r="U109" s="3"/>
      <c r="V109" s="3"/>
      <c r="W109" s="3"/>
      <c r="X109" s="3">
        <v>151</v>
      </c>
      <c r="Y109" s="3"/>
      <c r="Z109" s="3"/>
      <c r="AA109" s="3"/>
      <c r="AB109" s="3"/>
      <c r="AC109" s="4"/>
    </row>
    <row r="110" spans="1:29" ht="45" x14ac:dyDescent="0.25">
      <c r="A110" s="182">
        <v>204</v>
      </c>
      <c r="B110" s="30"/>
      <c r="C110" s="132" t="s">
        <v>268</v>
      </c>
      <c r="D110" s="132" t="s">
        <v>89</v>
      </c>
      <c r="E110" s="33" t="s">
        <v>132</v>
      </c>
      <c r="F110" s="33" t="s">
        <v>133</v>
      </c>
      <c r="G110" s="33" t="s">
        <v>134</v>
      </c>
      <c r="H110" s="34"/>
      <c r="I110" s="108" t="s">
        <v>195</v>
      </c>
      <c r="J110" s="110">
        <f t="shared" si="19"/>
        <v>151</v>
      </c>
      <c r="K110" s="35"/>
      <c r="L110" s="100">
        <v>47849</v>
      </c>
      <c r="M110" s="100">
        <v>48213</v>
      </c>
      <c r="N110" s="36" t="s">
        <v>50</v>
      </c>
      <c r="O110" s="1"/>
      <c r="P110" s="2"/>
      <c r="Q110" s="2"/>
      <c r="R110" s="2"/>
      <c r="S110" s="2"/>
      <c r="T110" s="3"/>
      <c r="U110" s="3"/>
      <c r="V110" s="3"/>
      <c r="W110" s="3"/>
      <c r="X110" s="3">
        <v>151</v>
      </c>
      <c r="Y110" s="3"/>
      <c r="Z110" s="3"/>
      <c r="AA110" s="3"/>
      <c r="AB110" s="3"/>
      <c r="AC110" s="4"/>
    </row>
    <row r="111" spans="1:29" ht="45" x14ac:dyDescent="0.25">
      <c r="A111" s="182">
        <v>205</v>
      </c>
      <c r="B111" s="30"/>
      <c r="C111" s="64" t="s">
        <v>113</v>
      </c>
      <c r="D111" s="64" t="s">
        <v>186</v>
      </c>
      <c r="E111" s="33" t="s">
        <v>135</v>
      </c>
      <c r="F111" s="33" t="s">
        <v>133</v>
      </c>
      <c r="G111" s="33" t="s">
        <v>134</v>
      </c>
      <c r="H111" s="34"/>
      <c r="I111" s="108" t="s">
        <v>195</v>
      </c>
      <c r="J111" s="110">
        <f t="shared" si="19"/>
        <v>130</v>
      </c>
      <c r="K111" s="34"/>
      <c r="L111" s="100">
        <v>47849</v>
      </c>
      <c r="M111" s="100">
        <v>48213</v>
      </c>
      <c r="N111" s="36" t="s">
        <v>50</v>
      </c>
      <c r="O111" s="1"/>
      <c r="P111" s="2"/>
      <c r="Q111" s="2"/>
      <c r="R111" s="2"/>
      <c r="S111" s="2"/>
      <c r="T111" s="3"/>
      <c r="U111" s="3"/>
      <c r="V111" s="3"/>
      <c r="W111" s="3"/>
      <c r="X111" s="3">
        <v>130</v>
      </c>
      <c r="Y111" s="3"/>
      <c r="Z111" s="3"/>
      <c r="AA111" s="3"/>
      <c r="AB111" s="3"/>
      <c r="AC111" s="4"/>
    </row>
    <row r="112" spans="1:29" ht="45" x14ac:dyDescent="0.25">
      <c r="A112" s="182">
        <v>207</v>
      </c>
      <c r="B112" s="30"/>
      <c r="C112" s="132" t="s">
        <v>264</v>
      </c>
      <c r="D112" s="132" t="s">
        <v>89</v>
      </c>
      <c r="E112" s="33" t="s">
        <v>132</v>
      </c>
      <c r="F112" s="33" t="s">
        <v>133</v>
      </c>
      <c r="G112" s="33" t="s">
        <v>134</v>
      </c>
      <c r="H112" s="34"/>
      <c r="I112" s="108" t="s">
        <v>195</v>
      </c>
      <c r="J112" s="110">
        <f t="shared" si="19"/>
        <v>151</v>
      </c>
      <c r="K112" s="34"/>
      <c r="L112" s="100">
        <v>48214</v>
      </c>
      <c r="M112" s="100">
        <v>48579</v>
      </c>
      <c r="N112" s="36" t="s">
        <v>50</v>
      </c>
      <c r="O112" s="1"/>
      <c r="P112" s="2"/>
      <c r="Q112" s="2"/>
      <c r="R112" s="2"/>
      <c r="S112" s="2"/>
      <c r="T112" s="3"/>
      <c r="U112" s="3"/>
      <c r="V112" s="3"/>
      <c r="W112" s="3"/>
      <c r="X112" s="3"/>
      <c r="Y112" s="3">
        <v>151</v>
      </c>
      <c r="Z112" s="3"/>
      <c r="AA112" s="3"/>
      <c r="AB112" s="3"/>
      <c r="AC112" s="4"/>
    </row>
    <row r="113" spans="1:29" ht="45" x14ac:dyDescent="0.25">
      <c r="A113" s="182">
        <v>208</v>
      </c>
      <c r="B113" s="30"/>
      <c r="C113" s="64" t="s">
        <v>114</v>
      </c>
      <c r="D113" s="64" t="s">
        <v>186</v>
      </c>
      <c r="E113" s="33" t="s">
        <v>135</v>
      </c>
      <c r="F113" s="33" t="s">
        <v>133</v>
      </c>
      <c r="G113" s="33" t="s">
        <v>134</v>
      </c>
      <c r="H113" s="34"/>
      <c r="I113" s="108" t="s">
        <v>195</v>
      </c>
      <c r="J113" s="110">
        <f t="shared" si="19"/>
        <v>260</v>
      </c>
      <c r="K113" s="34"/>
      <c r="L113" s="100">
        <v>48214</v>
      </c>
      <c r="M113" s="100">
        <v>48944</v>
      </c>
      <c r="N113" s="36" t="s">
        <v>50</v>
      </c>
      <c r="O113" s="1"/>
      <c r="P113" s="2"/>
      <c r="Q113" s="2"/>
      <c r="R113" s="2"/>
      <c r="S113" s="2"/>
      <c r="T113" s="3"/>
      <c r="U113" s="3"/>
      <c r="V113" s="3"/>
      <c r="W113" s="3"/>
      <c r="X113" s="3"/>
      <c r="Y113" s="3">
        <v>130</v>
      </c>
      <c r="Z113" s="3">
        <v>130</v>
      </c>
      <c r="AA113" s="3"/>
      <c r="AB113" s="3"/>
      <c r="AC113" s="4"/>
    </row>
    <row r="114" spans="1:29" ht="45" x14ac:dyDescent="0.25">
      <c r="A114" s="182">
        <v>209</v>
      </c>
      <c r="B114" s="30"/>
      <c r="C114" s="132" t="s">
        <v>244</v>
      </c>
      <c r="D114" s="132" t="s">
        <v>89</v>
      </c>
      <c r="E114" s="33" t="s">
        <v>132</v>
      </c>
      <c r="F114" s="33" t="s">
        <v>133</v>
      </c>
      <c r="G114" s="33" t="s">
        <v>134</v>
      </c>
      <c r="H114" s="34"/>
      <c r="I114" s="108" t="s">
        <v>195</v>
      </c>
      <c r="J114" s="110">
        <f t="shared" ref="J114:J120" si="21">SUM(O114:AC114)</f>
        <v>719</v>
      </c>
      <c r="K114" s="34"/>
      <c r="L114" s="100">
        <v>48214</v>
      </c>
      <c r="M114" s="100">
        <v>48579</v>
      </c>
      <c r="N114" s="36" t="s">
        <v>50</v>
      </c>
      <c r="O114" s="1"/>
      <c r="P114" s="2"/>
      <c r="Q114" s="2"/>
      <c r="R114" s="2"/>
      <c r="S114" s="2"/>
      <c r="T114" s="3"/>
      <c r="U114" s="3"/>
      <c r="V114" s="3"/>
      <c r="W114" s="3"/>
      <c r="X114" s="3"/>
      <c r="Y114" s="3">
        <v>719</v>
      </c>
      <c r="Z114" s="3"/>
      <c r="AA114" s="3"/>
      <c r="AB114" s="3"/>
      <c r="AC114" s="4"/>
    </row>
    <row r="115" spans="1:29" ht="45" x14ac:dyDescent="0.25">
      <c r="A115" s="182">
        <v>210</v>
      </c>
      <c r="B115" s="30"/>
      <c r="C115" s="132" t="s">
        <v>256</v>
      </c>
      <c r="D115" s="132" t="s">
        <v>89</v>
      </c>
      <c r="E115" s="33" t="s">
        <v>132</v>
      </c>
      <c r="F115" s="33" t="s">
        <v>133</v>
      </c>
      <c r="G115" s="33" t="s">
        <v>134</v>
      </c>
      <c r="H115" s="34"/>
      <c r="I115" s="108" t="s">
        <v>195</v>
      </c>
      <c r="J115" s="110">
        <f t="shared" si="21"/>
        <v>151</v>
      </c>
      <c r="K115" s="34"/>
      <c r="L115" s="100">
        <v>48214</v>
      </c>
      <c r="M115" s="100">
        <v>48579</v>
      </c>
      <c r="N115" s="36" t="s">
        <v>50</v>
      </c>
      <c r="O115" s="1"/>
      <c r="P115" s="2"/>
      <c r="Q115" s="2"/>
      <c r="R115" s="2"/>
      <c r="S115" s="2"/>
      <c r="T115" s="3"/>
      <c r="U115" s="3"/>
      <c r="V115" s="3"/>
      <c r="W115" s="3"/>
      <c r="X115" s="3"/>
      <c r="Y115" s="3">
        <v>151</v>
      </c>
      <c r="Z115" s="3"/>
      <c r="AA115" s="3"/>
      <c r="AB115" s="3"/>
      <c r="AC115" s="4"/>
    </row>
    <row r="116" spans="1:29" ht="45" x14ac:dyDescent="0.25">
      <c r="A116" s="182">
        <v>211</v>
      </c>
      <c r="B116" s="30"/>
      <c r="C116" s="132" t="s">
        <v>257</v>
      </c>
      <c r="D116" s="132" t="s">
        <v>89</v>
      </c>
      <c r="E116" s="33" t="s">
        <v>132</v>
      </c>
      <c r="F116" s="33" t="s">
        <v>133</v>
      </c>
      <c r="G116" s="33" t="s">
        <v>134</v>
      </c>
      <c r="H116" s="34"/>
      <c r="I116" s="108" t="s">
        <v>195</v>
      </c>
      <c r="J116" s="110">
        <f t="shared" si="21"/>
        <v>1892</v>
      </c>
      <c r="K116" s="35"/>
      <c r="L116" s="100">
        <v>48214</v>
      </c>
      <c r="M116" s="100">
        <v>48579</v>
      </c>
      <c r="N116" s="36" t="s">
        <v>50</v>
      </c>
      <c r="O116" s="1"/>
      <c r="P116" s="2"/>
      <c r="Q116" s="2"/>
      <c r="R116" s="2"/>
      <c r="S116" s="2"/>
      <c r="T116" s="3"/>
      <c r="U116" s="3"/>
      <c r="V116" s="3"/>
      <c r="W116" s="3"/>
      <c r="X116" s="3"/>
      <c r="Y116" s="3">
        <v>1892</v>
      </c>
      <c r="Z116" s="3"/>
      <c r="AA116" s="3"/>
      <c r="AB116" s="3"/>
      <c r="AC116" s="4"/>
    </row>
    <row r="117" spans="1:29" ht="45" x14ac:dyDescent="0.25">
      <c r="A117" s="182">
        <v>212</v>
      </c>
      <c r="B117" s="30"/>
      <c r="C117" s="132" t="s">
        <v>258</v>
      </c>
      <c r="D117" s="132" t="s">
        <v>89</v>
      </c>
      <c r="E117" s="33" t="s">
        <v>132</v>
      </c>
      <c r="F117" s="33" t="s">
        <v>133</v>
      </c>
      <c r="G117" s="33" t="s">
        <v>134</v>
      </c>
      <c r="H117" s="34"/>
      <c r="I117" s="108" t="s">
        <v>195</v>
      </c>
      <c r="J117" s="110">
        <f t="shared" si="21"/>
        <v>284</v>
      </c>
      <c r="K117" s="35"/>
      <c r="L117" s="100">
        <v>48214</v>
      </c>
      <c r="M117" s="100">
        <v>48579</v>
      </c>
      <c r="N117" s="36" t="s">
        <v>50</v>
      </c>
      <c r="O117" s="1"/>
      <c r="P117" s="2"/>
      <c r="Q117" s="2"/>
      <c r="R117" s="2"/>
      <c r="S117" s="2"/>
      <c r="T117" s="3"/>
      <c r="U117" s="3"/>
      <c r="V117" s="3"/>
      <c r="W117" s="3"/>
      <c r="X117" s="3"/>
      <c r="Y117" s="3">
        <v>284</v>
      </c>
      <c r="Z117" s="3"/>
      <c r="AA117" s="3"/>
      <c r="AB117" s="3"/>
      <c r="AC117" s="4"/>
    </row>
    <row r="118" spans="1:29" ht="45" x14ac:dyDescent="0.25">
      <c r="A118" s="182">
        <v>213</v>
      </c>
      <c r="B118" s="30"/>
      <c r="C118" s="132" t="s">
        <v>259</v>
      </c>
      <c r="D118" s="132" t="s">
        <v>89</v>
      </c>
      <c r="E118" s="33" t="s">
        <v>132</v>
      </c>
      <c r="F118" s="33" t="s">
        <v>133</v>
      </c>
      <c r="G118" s="33" t="s">
        <v>134</v>
      </c>
      <c r="H118" s="34"/>
      <c r="I118" s="108" t="s">
        <v>195</v>
      </c>
      <c r="J118" s="110">
        <f t="shared" si="21"/>
        <v>151</v>
      </c>
      <c r="K118" s="35"/>
      <c r="L118" s="100">
        <v>48214</v>
      </c>
      <c r="M118" s="100">
        <v>48579</v>
      </c>
      <c r="N118" s="36" t="s">
        <v>50</v>
      </c>
      <c r="O118" s="1"/>
      <c r="P118" s="2"/>
      <c r="Q118" s="2"/>
      <c r="R118" s="2"/>
      <c r="S118" s="2"/>
      <c r="T118" s="3"/>
      <c r="U118" s="3"/>
      <c r="V118" s="3"/>
      <c r="W118" s="3"/>
      <c r="X118" s="3"/>
      <c r="Y118" s="3">
        <v>151</v>
      </c>
      <c r="Z118" s="3"/>
      <c r="AA118" s="3"/>
      <c r="AB118" s="3"/>
      <c r="AC118" s="4"/>
    </row>
    <row r="119" spans="1:29" ht="45" x14ac:dyDescent="0.25">
      <c r="A119" s="182">
        <v>214</v>
      </c>
      <c r="B119" s="30"/>
      <c r="C119" s="132" t="s">
        <v>260</v>
      </c>
      <c r="D119" s="132" t="s">
        <v>89</v>
      </c>
      <c r="E119" s="33" t="s">
        <v>132</v>
      </c>
      <c r="F119" s="33" t="s">
        <v>133</v>
      </c>
      <c r="G119" s="33" t="s">
        <v>134</v>
      </c>
      <c r="H119" s="34"/>
      <c r="I119" s="108" t="s">
        <v>195</v>
      </c>
      <c r="J119" s="110">
        <f t="shared" si="21"/>
        <v>151</v>
      </c>
      <c r="K119" s="35"/>
      <c r="L119" s="100">
        <v>48214</v>
      </c>
      <c r="M119" s="100">
        <v>48579</v>
      </c>
      <c r="N119" s="36" t="s">
        <v>50</v>
      </c>
      <c r="O119" s="1"/>
      <c r="P119" s="2"/>
      <c r="Q119" s="2"/>
      <c r="R119" s="2"/>
      <c r="S119" s="2"/>
      <c r="T119" s="3"/>
      <c r="U119" s="3"/>
      <c r="V119" s="3"/>
      <c r="W119" s="3"/>
      <c r="X119" s="3"/>
      <c r="Y119" s="3">
        <v>151</v>
      </c>
      <c r="Z119" s="3"/>
      <c r="AA119" s="3"/>
      <c r="AB119" s="3"/>
      <c r="AC119" s="4"/>
    </row>
    <row r="120" spans="1:29" ht="45" x14ac:dyDescent="0.25">
      <c r="A120" s="182">
        <v>215</v>
      </c>
      <c r="B120" s="30"/>
      <c r="C120" s="132" t="s">
        <v>261</v>
      </c>
      <c r="D120" s="132" t="s">
        <v>89</v>
      </c>
      <c r="E120" s="33" t="s">
        <v>132</v>
      </c>
      <c r="F120" s="33" t="s">
        <v>133</v>
      </c>
      <c r="G120" s="33" t="s">
        <v>134</v>
      </c>
      <c r="H120" s="34"/>
      <c r="I120" s="108" t="s">
        <v>195</v>
      </c>
      <c r="J120" s="110">
        <f t="shared" si="21"/>
        <v>151</v>
      </c>
      <c r="K120" s="35"/>
      <c r="L120" s="100">
        <v>48214</v>
      </c>
      <c r="M120" s="100">
        <v>48579</v>
      </c>
      <c r="N120" s="36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/>
      <c r="Y120" s="3">
        <v>151</v>
      </c>
      <c r="Z120" s="3"/>
      <c r="AA120" s="3"/>
      <c r="AB120" s="3"/>
      <c r="AC120" s="4"/>
    </row>
    <row r="121" spans="1:29" ht="45" x14ac:dyDescent="0.25">
      <c r="A121" s="182">
        <v>217</v>
      </c>
      <c r="B121" s="30"/>
      <c r="C121" s="132" t="s">
        <v>232</v>
      </c>
      <c r="D121" s="132" t="s">
        <v>89</v>
      </c>
      <c r="E121" s="33" t="s">
        <v>132</v>
      </c>
      <c r="F121" s="33" t="s">
        <v>133</v>
      </c>
      <c r="G121" s="33" t="s">
        <v>134</v>
      </c>
      <c r="H121" s="34"/>
      <c r="I121" s="108" t="s">
        <v>195</v>
      </c>
      <c r="J121" s="110">
        <f t="shared" ref="J121:J129" si="22">SUM(O121:AC121)</f>
        <v>605</v>
      </c>
      <c r="K121" s="34"/>
      <c r="L121" s="100">
        <v>48580</v>
      </c>
      <c r="M121" s="100">
        <v>48944</v>
      </c>
      <c r="N121" s="36" t="s">
        <v>50</v>
      </c>
      <c r="O121" s="1"/>
      <c r="P121" s="2"/>
      <c r="Q121" s="2"/>
      <c r="R121" s="2"/>
      <c r="S121" s="2"/>
      <c r="T121" s="3"/>
      <c r="U121" s="3"/>
      <c r="V121" s="3"/>
      <c r="W121" s="3"/>
      <c r="X121" s="3"/>
      <c r="Y121" s="3"/>
      <c r="Z121" s="3">
        <v>605</v>
      </c>
      <c r="AA121" s="3"/>
      <c r="AB121" s="3"/>
      <c r="AC121" s="4"/>
    </row>
    <row r="122" spans="1:29" ht="45" x14ac:dyDescent="0.25">
      <c r="A122" s="182">
        <v>218</v>
      </c>
      <c r="B122" s="30"/>
      <c r="C122" s="64" t="s">
        <v>248</v>
      </c>
      <c r="D122" s="132" t="s">
        <v>89</v>
      </c>
      <c r="E122" s="33" t="s">
        <v>132</v>
      </c>
      <c r="F122" s="33" t="s">
        <v>133</v>
      </c>
      <c r="G122" s="33" t="s">
        <v>134</v>
      </c>
      <c r="H122" s="34"/>
      <c r="I122" s="108" t="s">
        <v>195</v>
      </c>
      <c r="J122" s="110">
        <f t="shared" si="22"/>
        <v>284</v>
      </c>
      <c r="K122" s="35"/>
      <c r="L122" s="100">
        <v>48580</v>
      </c>
      <c r="M122" s="100">
        <v>48944</v>
      </c>
      <c r="N122" s="36" t="s">
        <v>50</v>
      </c>
      <c r="O122" s="1"/>
      <c r="P122" s="2"/>
      <c r="Q122" s="2"/>
      <c r="R122" s="2"/>
      <c r="S122" s="2"/>
      <c r="T122" s="3"/>
      <c r="U122" s="3"/>
      <c r="V122" s="3"/>
      <c r="W122" s="3"/>
      <c r="X122" s="3"/>
      <c r="Y122" s="3"/>
      <c r="Z122" s="3">
        <v>284</v>
      </c>
      <c r="AA122" s="3"/>
      <c r="AB122" s="3"/>
      <c r="AC122" s="4"/>
    </row>
    <row r="123" spans="1:29" ht="45" x14ac:dyDescent="0.25">
      <c r="A123" s="182">
        <v>219</v>
      </c>
      <c r="B123" s="30"/>
      <c r="C123" s="64" t="s">
        <v>249</v>
      </c>
      <c r="D123" s="132" t="s">
        <v>89</v>
      </c>
      <c r="E123" s="33" t="s">
        <v>132</v>
      </c>
      <c r="F123" s="33" t="s">
        <v>133</v>
      </c>
      <c r="G123" s="33" t="s">
        <v>134</v>
      </c>
      <c r="H123" s="34"/>
      <c r="I123" s="108" t="s">
        <v>195</v>
      </c>
      <c r="J123" s="110">
        <f t="shared" si="22"/>
        <v>284</v>
      </c>
      <c r="K123" s="35"/>
      <c r="L123" s="100">
        <v>48580</v>
      </c>
      <c r="M123" s="100">
        <v>48944</v>
      </c>
      <c r="N123" s="36" t="s">
        <v>50</v>
      </c>
      <c r="O123" s="1"/>
      <c r="P123" s="2"/>
      <c r="Q123" s="2"/>
      <c r="R123" s="2"/>
      <c r="S123" s="2"/>
      <c r="T123" s="3"/>
      <c r="U123" s="3"/>
      <c r="V123" s="3"/>
      <c r="W123" s="3"/>
      <c r="X123" s="3"/>
      <c r="Y123" s="3"/>
      <c r="Z123" s="3">
        <v>284</v>
      </c>
      <c r="AA123" s="3"/>
      <c r="AB123" s="3"/>
      <c r="AC123" s="4"/>
    </row>
    <row r="124" spans="1:29" ht="45" x14ac:dyDescent="0.25">
      <c r="A124" s="182">
        <v>220</v>
      </c>
      <c r="B124" s="30"/>
      <c r="C124" s="64" t="s">
        <v>231</v>
      </c>
      <c r="D124" s="132" t="s">
        <v>89</v>
      </c>
      <c r="E124" s="33" t="s">
        <v>132</v>
      </c>
      <c r="F124" s="33" t="s">
        <v>133</v>
      </c>
      <c r="G124" s="33" t="s">
        <v>134</v>
      </c>
      <c r="H124" s="34"/>
      <c r="I124" s="108" t="s">
        <v>195</v>
      </c>
      <c r="J124" s="110">
        <f t="shared" si="22"/>
        <v>284</v>
      </c>
      <c r="K124" s="35"/>
      <c r="L124" s="100">
        <v>48580</v>
      </c>
      <c r="M124" s="100">
        <v>48944</v>
      </c>
      <c r="N124" s="36" t="s">
        <v>50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/>
      <c r="Z124" s="3">
        <v>284</v>
      </c>
      <c r="AA124" s="3"/>
      <c r="AB124" s="3"/>
      <c r="AC124" s="4"/>
    </row>
    <row r="125" spans="1:29" ht="45" x14ac:dyDescent="0.25">
      <c r="A125" s="182">
        <v>221</v>
      </c>
      <c r="B125" s="30"/>
      <c r="C125" s="132" t="s">
        <v>262</v>
      </c>
      <c r="D125" s="132" t="s">
        <v>89</v>
      </c>
      <c r="E125" s="33" t="s">
        <v>132</v>
      </c>
      <c r="F125" s="33" t="s">
        <v>133</v>
      </c>
      <c r="G125" s="33" t="s">
        <v>134</v>
      </c>
      <c r="H125" s="34"/>
      <c r="I125" s="108" t="s">
        <v>195</v>
      </c>
      <c r="J125" s="110">
        <f t="shared" si="22"/>
        <v>151</v>
      </c>
      <c r="K125" s="35"/>
      <c r="L125" s="100">
        <v>48580</v>
      </c>
      <c r="M125" s="100">
        <v>48944</v>
      </c>
      <c r="N125" s="36" t="s">
        <v>50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/>
      <c r="Z125" s="3">
        <v>151</v>
      </c>
      <c r="AA125" s="3"/>
      <c r="AB125" s="3"/>
      <c r="AC125" s="4"/>
    </row>
    <row r="126" spans="1:29" ht="45" x14ac:dyDescent="0.25">
      <c r="A126" s="182">
        <v>222</v>
      </c>
      <c r="B126" s="30"/>
      <c r="C126" s="132" t="s">
        <v>263</v>
      </c>
      <c r="D126" s="132" t="s">
        <v>89</v>
      </c>
      <c r="E126" s="33" t="s">
        <v>132</v>
      </c>
      <c r="F126" s="33" t="s">
        <v>133</v>
      </c>
      <c r="G126" s="33" t="s">
        <v>134</v>
      </c>
      <c r="H126" s="34"/>
      <c r="I126" s="108" t="s">
        <v>195</v>
      </c>
      <c r="J126" s="110">
        <f t="shared" si="22"/>
        <v>151</v>
      </c>
      <c r="K126" s="35"/>
      <c r="L126" s="100">
        <v>48580</v>
      </c>
      <c r="M126" s="100">
        <v>48944</v>
      </c>
      <c r="N126" s="36" t="s">
        <v>50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/>
      <c r="Z126" s="3">
        <v>151</v>
      </c>
      <c r="AA126" s="3"/>
      <c r="AB126" s="3"/>
      <c r="AC126" s="4"/>
    </row>
    <row r="127" spans="1:29" ht="45" x14ac:dyDescent="0.25">
      <c r="A127" s="182">
        <v>223</v>
      </c>
      <c r="B127" s="30"/>
      <c r="C127" s="132" t="s">
        <v>236</v>
      </c>
      <c r="D127" s="132" t="s">
        <v>89</v>
      </c>
      <c r="E127" s="33" t="s">
        <v>132</v>
      </c>
      <c r="F127" s="33" t="s">
        <v>133</v>
      </c>
      <c r="G127" s="33" t="s">
        <v>134</v>
      </c>
      <c r="H127" s="34"/>
      <c r="I127" s="108" t="s">
        <v>195</v>
      </c>
      <c r="J127" s="110">
        <f t="shared" si="22"/>
        <v>151</v>
      </c>
      <c r="K127" s="35"/>
      <c r="L127" s="100">
        <v>48580</v>
      </c>
      <c r="M127" s="100">
        <v>48944</v>
      </c>
      <c r="N127" s="36" t="s">
        <v>50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/>
      <c r="Z127" s="3">
        <v>151</v>
      </c>
      <c r="AA127" s="3"/>
      <c r="AB127" s="3"/>
      <c r="AC127" s="4"/>
    </row>
    <row r="128" spans="1:29" ht="45" x14ac:dyDescent="0.25">
      <c r="A128" s="182">
        <v>224</v>
      </c>
      <c r="B128" s="30"/>
      <c r="C128" s="132" t="s">
        <v>237</v>
      </c>
      <c r="D128" s="132" t="s">
        <v>89</v>
      </c>
      <c r="E128" s="33" t="s">
        <v>132</v>
      </c>
      <c r="F128" s="33" t="s">
        <v>133</v>
      </c>
      <c r="G128" s="33" t="s">
        <v>134</v>
      </c>
      <c r="H128" s="34"/>
      <c r="I128" s="108" t="s">
        <v>195</v>
      </c>
      <c r="J128" s="110">
        <f t="shared" si="22"/>
        <v>151</v>
      </c>
      <c r="K128" s="35"/>
      <c r="L128" s="100">
        <v>48580</v>
      </c>
      <c r="M128" s="100">
        <v>48944</v>
      </c>
      <c r="N128" s="36" t="s">
        <v>50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>
        <v>151</v>
      </c>
      <c r="AA128" s="3"/>
      <c r="AB128" s="3"/>
      <c r="AC128" s="4"/>
    </row>
    <row r="129" spans="1:29" ht="45" x14ac:dyDescent="0.25">
      <c r="A129" s="182">
        <v>225</v>
      </c>
      <c r="B129" s="30"/>
      <c r="C129" s="132" t="s">
        <v>238</v>
      </c>
      <c r="D129" s="132" t="s">
        <v>89</v>
      </c>
      <c r="E129" s="33" t="s">
        <v>132</v>
      </c>
      <c r="F129" s="33" t="s">
        <v>133</v>
      </c>
      <c r="G129" s="33" t="s">
        <v>134</v>
      </c>
      <c r="H129" s="34"/>
      <c r="I129" s="108" t="s">
        <v>195</v>
      </c>
      <c r="J129" s="110">
        <f t="shared" si="22"/>
        <v>151</v>
      </c>
      <c r="K129" s="35"/>
      <c r="L129" s="100">
        <v>48580</v>
      </c>
      <c r="M129" s="100">
        <v>48944</v>
      </c>
      <c r="N129" s="36" t="s">
        <v>50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/>
      <c r="Z129" s="3">
        <v>151</v>
      </c>
      <c r="AA129" s="3"/>
      <c r="AB129" s="3"/>
      <c r="AC129" s="4"/>
    </row>
    <row r="130" spans="1:29" ht="45" x14ac:dyDescent="0.25">
      <c r="A130" s="182">
        <v>64</v>
      </c>
      <c r="B130" s="30"/>
      <c r="C130" s="64" t="s">
        <v>67</v>
      </c>
      <c r="D130" s="64" t="s">
        <v>161</v>
      </c>
      <c r="E130" s="33" t="s">
        <v>135</v>
      </c>
      <c r="F130" s="33" t="s">
        <v>133</v>
      </c>
      <c r="G130" s="33" t="s">
        <v>134</v>
      </c>
      <c r="H130" s="34"/>
      <c r="I130" s="108" t="s">
        <v>195</v>
      </c>
      <c r="J130" s="110">
        <f>SUM(O130:AC130)</f>
        <v>284</v>
      </c>
      <c r="K130" s="35"/>
      <c r="L130" s="100">
        <v>44927</v>
      </c>
      <c r="M130" s="100">
        <v>46387</v>
      </c>
      <c r="N130" s="57" t="s">
        <v>74</v>
      </c>
      <c r="O130" s="1"/>
      <c r="P130" s="2">
        <v>71</v>
      </c>
      <c r="Q130" s="2">
        <v>71</v>
      </c>
      <c r="R130" s="2">
        <v>71</v>
      </c>
      <c r="S130" s="2">
        <v>71</v>
      </c>
      <c r="T130" s="3"/>
      <c r="U130" s="3"/>
      <c r="V130" s="3"/>
      <c r="W130" s="3"/>
      <c r="X130" s="3"/>
      <c r="Y130" s="3"/>
      <c r="Z130" s="3"/>
      <c r="AA130" s="3"/>
      <c r="AB130" s="3"/>
      <c r="AC130" s="4"/>
    </row>
    <row r="131" spans="1:29" ht="45" x14ac:dyDescent="0.25">
      <c r="A131" s="182">
        <v>160</v>
      </c>
      <c r="B131" s="30"/>
      <c r="C131" s="64" t="s">
        <v>67</v>
      </c>
      <c r="D131" s="64" t="s">
        <v>161</v>
      </c>
      <c r="E131" s="33" t="s">
        <v>135</v>
      </c>
      <c r="F131" s="33" t="s">
        <v>133</v>
      </c>
      <c r="G131" s="33" t="s">
        <v>134</v>
      </c>
      <c r="H131" s="34"/>
      <c r="I131" s="108" t="s">
        <v>195</v>
      </c>
      <c r="J131" s="110">
        <f t="shared" ref="J131" si="23">SUM(O131:AC131)</f>
        <v>610</v>
      </c>
      <c r="K131" s="35"/>
      <c r="L131" s="100">
        <v>46388</v>
      </c>
      <c r="M131" s="100">
        <v>50040</v>
      </c>
      <c r="N131" s="36" t="s">
        <v>50</v>
      </c>
      <c r="O131" s="1"/>
      <c r="P131" s="2"/>
      <c r="Q131" s="2"/>
      <c r="R131" s="2"/>
      <c r="S131" s="2"/>
      <c r="T131" s="3">
        <v>61</v>
      </c>
      <c r="U131" s="3">
        <v>61</v>
      </c>
      <c r="V131" s="3">
        <v>61</v>
      </c>
      <c r="W131" s="3">
        <v>61</v>
      </c>
      <c r="X131" s="3">
        <v>61</v>
      </c>
      <c r="Y131" s="3">
        <v>61</v>
      </c>
      <c r="Z131" s="3">
        <v>61</v>
      </c>
      <c r="AA131" s="3">
        <v>61</v>
      </c>
      <c r="AB131" s="3">
        <v>61</v>
      </c>
      <c r="AC131" s="4">
        <v>61</v>
      </c>
    </row>
    <row r="132" spans="1:29" ht="45" x14ac:dyDescent="0.25">
      <c r="A132" s="182">
        <v>65</v>
      </c>
      <c r="B132" s="30"/>
      <c r="C132" s="64" t="s">
        <v>67</v>
      </c>
      <c r="D132" s="64" t="s">
        <v>163</v>
      </c>
      <c r="E132" s="33" t="s">
        <v>135</v>
      </c>
      <c r="F132" s="33" t="s">
        <v>133</v>
      </c>
      <c r="G132" s="33" t="s">
        <v>134</v>
      </c>
      <c r="H132" s="34"/>
      <c r="I132" s="108" t="s">
        <v>195</v>
      </c>
      <c r="J132" s="110">
        <f>SUM(O132:AC132)</f>
        <v>284</v>
      </c>
      <c r="K132" s="35"/>
      <c r="L132" s="100">
        <v>44927</v>
      </c>
      <c r="M132" s="100">
        <v>46387</v>
      </c>
      <c r="N132" s="57" t="s">
        <v>74</v>
      </c>
      <c r="O132" s="1"/>
      <c r="P132" s="2">
        <v>71</v>
      </c>
      <c r="Q132" s="2">
        <v>71</v>
      </c>
      <c r="R132" s="2">
        <v>71</v>
      </c>
      <c r="S132" s="2">
        <v>71</v>
      </c>
      <c r="T132" s="3"/>
      <c r="U132" s="3"/>
      <c r="V132" s="3"/>
      <c r="W132" s="3"/>
      <c r="X132" s="3"/>
      <c r="Y132" s="3"/>
      <c r="Z132" s="3"/>
      <c r="AA132" s="3"/>
      <c r="AB132" s="3"/>
      <c r="AC132" s="4"/>
    </row>
    <row r="133" spans="1:29" ht="45" x14ac:dyDescent="0.25">
      <c r="A133" s="182">
        <v>161</v>
      </c>
      <c r="B133" s="30"/>
      <c r="C133" s="64" t="s">
        <v>67</v>
      </c>
      <c r="D133" s="64" t="s">
        <v>163</v>
      </c>
      <c r="E133" s="33" t="s">
        <v>135</v>
      </c>
      <c r="F133" s="33" t="s">
        <v>133</v>
      </c>
      <c r="G133" s="33" t="s">
        <v>134</v>
      </c>
      <c r="H133" s="34"/>
      <c r="I133" s="108" t="s">
        <v>195</v>
      </c>
      <c r="J133" s="110">
        <f t="shared" ref="J133" si="24">SUM(O133:AC133)</f>
        <v>610</v>
      </c>
      <c r="K133" s="35"/>
      <c r="L133" s="100">
        <v>46388</v>
      </c>
      <c r="M133" s="100">
        <v>50040</v>
      </c>
      <c r="N133" s="36" t="s">
        <v>50</v>
      </c>
      <c r="O133" s="1"/>
      <c r="P133" s="2"/>
      <c r="Q133" s="2"/>
      <c r="R133" s="2"/>
      <c r="S133" s="2"/>
      <c r="T133" s="3">
        <v>61</v>
      </c>
      <c r="U133" s="3">
        <v>61</v>
      </c>
      <c r="V133" s="3">
        <v>61</v>
      </c>
      <c r="W133" s="3">
        <v>61</v>
      </c>
      <c r="X133" s="3">
        <v>61</v>
      </c>
      <c r="Y133" s="3">
        <v>61</v>
      </c>
      <c r="Z133" s="3">
        <v>61</v>
      </c>
      <c r="AA133" s="3">
        <v>61</v>
      </c>
      <c r="AB133" s="3">
        <v>61</v>
      </c>
      <c r="AC133" s="4">
        <v>61</v>
      </c>
    </row>
    <row r="134" spans="1:29" ht="45" x14ac:dyDescent="0.25">
      <c r="A134" s="182">
        <v>66</v>
      </c>
      <c r="B134" s="30"/>
      <c r="C134" s="64" t="s">
        <v>68</v>
      </c>
      <c r="D134" s="64" t="s">
        <v>161</v>
      </c>
      <c r="E134" s="33" t="s">
        <v>135</v>
      </c>
      <c r="F134" s="33" t="s">
        <v>133</v>
      </c>
      <c r="G134" s="33" t="s">
        <v>134</v>
      </c>
      <c r="H134" s="34"/>
      <c r="I134" s="108" t="s">
        <v>195</v>
      </c>
      <c r="J134" s="110">
        <f t="shared" si="19"/>
        <v>636</v>
      </c>
      <c r="K134" s="35"/>
      <c r="L134" s="100">
        <v>44927</v>
      </c>
      <c r="M134" s="100">
        <v>46387</v>
      </c>
      <c r="N134" s="57" t="s">
        <v>74</v>
      </c>
      <c r="O134" s="1"/>
      <c r="P134" s="2">
        <v>159</v>
      </c>
      <c r="Q134" s="2">
        <v>159</v>
      </c>
      <c r="R134" s="2">
        <v>159</v>
      </c>
      <c r="S134" s="2">
        <v>159</v>
      </c>
      <c r="T134" s="3"/>
      <c r="U134" s="3"/>
      <c r="V134" s="3"/>
      <c r="W134" s="3"/>
      <c r="X134" s="3"/>
      <c r="Y134" s="3"/>
      <c r="Z134" s="3"/>
      <c r="AA134" s="3"/>
      <c r="AB134" s="3"/>
      <c r="AC134" s="4"/>
    </row>
    <row r="135" spans="1:29" ht="45" x14ac:dyDescent="0.25">
      <c r="A135" s="182">
        <v>162</v>
      </c>
      <c r="B135" s="30"/>
      <c r="C135" s="64" t="s">
        <v>68</v>
      </c>
      <c r="D135" s="64" t="s">
        <v>161</v>
      </c>
      <c r="E135" s="33" t="s">
        <v>135</v>
      </c>
      <c r="F135" s="33" t="s">
        <v>133</v>
      </c>
      <c r="G135" s="33" t="s">
        <v>134</v>
      </c>
      <c r="H135" s="34"/>
      <c r="I135" s="108" t="s">
        <v>195</v>
      </c>
      <c r="J135" s="110">
        <f>SUM(O135:AC135)</f>
        <v>1370</v>
      </c>
      <c r="K135" s="35"/>
      <c r="L135" s="100">
        <v>46388</v>
      </c>
      <c r="M135" s="100">
        <v>50040</v>
      </c>
      <c r="N135" s="36" t="s">
        <v>50</v>
      </c>
      <c r="O135" s="1"/>
      <c r="P135" s="2"/>
      <c r="Q135" s="2"/>
      <c r="R135" s="2"/>
      <c r="S135" s="2"/>
      <c r="T135" s="3">
        <v>137</v>
      </c>
      <c r="U135" s="3">
        <v>137</v>
      </c>
      <c r="V135" s="3">
        <v>137</v>
      </c>
      <c r="W135" s="3">
        <v>137</v>
      </c>
      <c r="X135" s="3">
        <v>137</v>
      </c>
      <c r="Y135" s="3">
        <v>137</v>
      </c>
      <c r="Z135" s="3">
        <v>137</v>
      </c>
      <c r="AA135" s="3">
        <v>137</v>
      </c>
      <c r="AB135" s="3">
        <v>137</v>
      </c>
      <c r="AC135" s="4">
        <v>137</v>
      </c>
    </row>
    <row r="136" spans="1:29" ht="45" x14ac:dyDescent="0.25">
      <c r="A136" s="182">
        <v>67</v>
      </c>
      <c r="B136" s="30"/>
      <c r="C136" s="64" t="s">
        <v>68</v>
      </c>
      <c r="D136" s="64" t="s">
        <v>163</v>
      </c>
      <c r="E136" s="33" t="s">
        <v>135</v>
      </c>
      <c r="F136" s="33" t="s">
        <v>133</v>
      </c>
      <c r="G136" s="33" t="s">
        <v>134</v>
      </c>
      <c r="H136" s="34"/>
      <c r="I136" s="108" t="s">
        <v>195</v>
      </c>
      <c r="J136" s="110">
        <f>SUM(O136:AC136)</f>
        <v>636</v>
      </c>
      <c r="K136" s="35"/>
      <c r="L136" s="100">
        <v>44927</v>
      </c>
      <c r="M136" s="100">
        <v>46387</v>
      </c>
      <c r="N136" s="57" t="s">
        <v>74</v>
      </c>
      <c r="O136" s="1"/>
      <c r="P136" s="2">
        <v>159</v>
      </c>
      <c r="Q136" s="2">
        <v>159</v>
      </c>
      <c r="R136" s="2">
        <v>159</v>
      </c>
      <c r="S136" s="2">
        <v>159</v>
      </c>
      <c r="T136" s="3"/>
      <c r="U136" s="3"/>
      <c r="V136" s="3"/>
      <c r="W136" s="3"/>
      <c r="X136" s="3"/>
      <c r="Y136" s="3"/>
      <c r="Z136" s="3"/>
      <c r="AA136" s="3"/>
      <c r="AB136" s="3"/>
      <c r="AC136" s="4"/>
    </row>
    <row r="137" spans="1:29" ht="45" x14ac:dyDescent="0.25">
      <c r="A137" s="182">
        <v>163</v>
      </c>
      <c r="B137" s="30"/>
      <c r="C137" s="64" t="s">
        <v>68</v>
      </c>
      <c r="D137" s="64" t="s">
        <v>163</v>
      </c>
      <c r="E137" s="33" t="s">
        <v>135</v>
      </c>
      <c r="F137" s="33" t="s">
        <v>133</v>
      </c>
      <c r="G137" s="33" t="s">
        <v>134</v>
      </c>
      <c r="H137" s="34"/>
      <c r="I137" s="108" t="s">
        <v>195</v>
      </c>
      <c r="J137" s="110">
        <f t="shared" si="19"/>
        <v>1360</v>
      </c>
      <c r="K137" s="35"/>
      <c r="L137" s="100">
        <v>46388</v>
      </c>
      <c r="M137" s="100">
        <v>50040</v>
      </c>
      <c r="N137" s="36" t="s">
        <v>50</v>
      </c>
      <c r="O137" s="1"/>
      <c r="P137" s="2"/>
      <c r="Q137" s="2"/>
      <c r="R137" s="2"/>
      <c r="S137" s="2"/>
      <c r="T137" s="3">
        <v>136</v>
      </c>
      <c r="U137" s="3">
        <v>136</v>
      </c>
      <c r="V137" s="3">
        <v>136</v>
      </c>
      <c r="W137" s="3">
        <v>136</v>
      </c>
      <c r="X137" s="3">
        <v>136</v>
      </c>
      <c r="Y137" s="3">
        <v>136</v>
      </c>
      <c r="Z137" s="3">
        <v>136</v>
      </c>
      <c r="AA137" s="3">
        <v>136</v>
      </c>
      <c r="AB137" s="3">
        <v>136</v>
      </c>
      <c r="AC137" s="4">
        <v>136</v>
      </c>
    </row>
    <row r="138" spans="1:29" ht="45" x14ac:dyDescent="0.25">
      <c r="A138" s="182">
        <v>68</v>
      </c>
      <c r="B138" s="30"/>
      <c r="C138" s="64" t="s">
        <v>69</v>
      </c>
      <c r="D138" s="64" t="s">
        <v>161</v>
      </c>
      <c r="E138" s="33" t="s">
        <v>135</v>
      </c>
      <c r="F138" s="33" t="s">
        <v>133</v>
      </c>
      <c r="G138" s="33" t="s">
        <v>134</v>
      </c>
      <c r="H138" s="34"/>
      <c r="I138" s="108" t="s">
        <v>195</v>
      </c>
      <c r="J138" s="110">
        <f>SUM(O138:AC138)</f>
        <v>556</v>
      </c>
      <c r="K138" s="35"/>
      <c r="L138" s="100">
        <v>44927</v>
      </c>
      <c r="M138" s="100">
        <v>46387</v>
      </c>
      <c r="N138" s="57" t="s">
        <v>74</v>
      </c>
      <c r="O138" s="1"/>
      <c r="P138" s="2">
        <v>139</v>
      </c>
      <c r="Q138" s="2">
        <v>139</v>
      </c>
      <c r="R138" s="2">
        <v>139</v>
      </c>
      <c r="S138" s="2">
        <v>139</v>
      </c>
      <c r="T138" s="3"/>
      <c r="U138" s="3"/>
      <c r="V138" s="3"/>
      <c r="W138" s="3"/>
      <c r="X138" s="3"/>
      <c r="Y138" s="3"/>
      <c r="Z138" s="3"/>
      <c r="AA138" s="3"/>
      <c r="AB138" s="3"/>
      <c r="AC138" s="23"/>
    </row>
    <row r="139" spans="1:29" ht="45" x14ac:dyDescent="0.25">
      <c r="A139" s="182">
        <v>164</v>
      </c>
      <c r="B139" s="30"/>
      <c r="C139" s="64" t="s">
        <v>69</v>
      </c>
      <c r="D139" s="64" t="s">
        <v>161</v>
      </c>
      <c r="E139" s="33" t="s">
        <v>135</v>
      </c>
      <c r="F139" s="33" t="s">
        <v>133</v>
      </c>
      <c r="G139" s="33" t="s">
        <v>134</v>
      </c>
      <c r="H139" s="34"/>
      <c r="I139" s="108" t="s">
        <v>195</v>
      </c>
      <c r="J139" s="110">
        <f>SUM(O139:AC139)</f>
        <v>1200</v>
      </c>
      <c r="K139" s="35"/>
      <c r="L139" s="100">
        <v>46388</v>
      </c>
      <c r="M139" s="100">
        <v>50040</v>
      </c>
      <c r="N139" s="36" t="s">
        <v>50</v>
      </c>
      <c r="O139" s="1"/>
      <c r="P139" s="2"/>
      <c r="Q139" s="2"/>
      <c r="R139" s="2"/>
      <c r="S139" s="2"/>
      <c r="T139" s="3">
        <v>120</v>
      </c>
      <c r="U139" s="3">
        <v>120</v>
      </c>
      <c r="V139" s="3">
        <v>120</v>
      </c>
      <c r="W139" s="3">
        <v>120</v>
      </c>
      <c r="X139" s="3">
        <v>120</v>
      </c>
      <c r="Y139" s="3">
        <v>120</v>
      </c>
      <c r="Z139" s="3">
        <v>120</v>
      </c>
      <c r="AA139" s="3">
        <v>120</v>
      </c>
      <c r="AB139" s="3">
        <v>120</v>
      </c>
      <c r="AC139" s="4">
        <v>120</v>
      </c>
    </row>
    <row r="140" spans="1:29" ht="45" x14ac:dyDescent="0.25">
      <c r="A140" s="182">
        <v>69</v>
      </c>
      <c r="B140" s="30"/>
      <c r="C140" s="64" t="s">
        <v>69</v>
      </c>
      <c r="D140" s="64" t="s">
        <v>163</v>
      </c>
      <c r="E140" s="33" t="s">
        <v>135</v>
      </c>
      <c r="F140" s="33" t="s">
        <v>133</v>
      </c>
      <c r="G140" s="33" t="s">
        <v>134</v>
      </c>
      <c r="H140" s="34"/>
      <c r="I140" s="108" t="s">
        <v>195</v>
      </c>
      <c r="J140" s="110">
        <f>SUM(O140:AC140)</f>
        <v>556</v>
      </c>
      <c r="K140" s="35"/>
      <c r="L140" s="100">
        <v>44927</v>
      </c>
      <c r="M140" s="100">
        <v>46387</v>
      </c>
      <c r="N140" s="57" t="s">
        <v>74</v>
      </c>
      <c r="O140" s="1"/>
      <c r="P140" s="2">
        <v>139</v>
      </c>
      <c r="Q140" s="2">
        <v>139</v>
      </c>
      <c r="R140" s="2">
        <v>139</v>
      </c>
      <c r="S140" s="2">
        <v>139</v>
      </c>
      <c r="T140" s="3"/>
      <c r="U140" s="3"/>
      <c r="V140" s="3"/>
      <c r="W140" s="3"/>
      <c r="X140" s="3"/>
      <c r="Y140" s="3"/>
      <c r="Z140" s="3"/>
      <c r="AA140" s="3"/>
      <c r="AB140" s="3"/>
      <c r="AC140" s="23"/>
    </row>
    <row r="141" spans="1:29" ht="45" x14ac:dyDescent="0.25">
      <c r="A141" s="182">
        <v>165</v>
      </c>
      <c r="B141" s="30"/>
      <c r="C141" s="64" t="s">
        <v>69</v>
      </c>
      <c r="D141" s="64" t="s">
        <v>163</v>
      </c>
      <c r="E141" s="33" t="s">
        <v>135</v>
      </c>
      <c r="F141" s="33" t="s">
        <v>133</v>
      </c>
      <c r="G141" s="33" t="s">
        <v>134</v>
      </c>
      <c r="H141" s="34"/>
      <c r="I141" s="108" t="s">
        <v>195</v>
      </c>
      <c r="J141" s="110">
        <f t="shared" ref="J141:J145" si="25">SUM(O141:AC141)</f>
        <v>1200</v>
      </c>
      <c r="K141" s="35"/>
      <c r="L141" s="100">
        <v>46388</v>
      </c>
      <c r="M141" s="100">
        <v>50040</v>
      </c>
      <c r="N141" s="36" t="s">
        <v>50</v>
      </c>
      <c r="O141" s="1"/>
      <c r="P141" s="2"/>
      <c r="Q141" s="2"/>
      <c r="R141" s="2"/>
      <c r="S141" s="2"/>
      <c r="T141" s="3">
        <v>120</v>
      </c>
      <c r="U141" s="3">
        <v>120</v>
      </c>
      <c r="V141" s="3">
        <v>120</v>
      </c>
      <c r="W141" s="3">
        <v>120</v>
      </c>
      <c r="X141" s="3">
        <v>120</v>
      </c>
      <c r="Y141" s="3">
        <v>120</v>
      </c>
      <c r="Z141" s="3">
        <v>120</v>
      </c>
      <c r="AA141" s="3">
        <v>120</v>
      </c>
      <c r="AB141" s="3">
        <v>120</v>
      </c>
      <c r="AC141" s="4">
        <v>120</v>
      </c>
    </row>
    <row r="142" spans="1:29" ht="45" x14ac:dyDescent="0.25">
      <c r="A142" s="182">
        <v>70</v>
      </c>
      <c r="B142" s="30"/>
      <c r="C142" s="64" t="s">
        <v>66</v>
      </c>
      <c r="D142" s="64" t="s">
        <v>161</v>
      </c>
      <c r="E142" s="33" t="s">
        <v>135</v>
      </c>
      <c r="F142" s="33" t="s">
        <v>133</v>
      </c>
      <c r="G142" s="33" t="s">
        <v>134</v>
      </c>
      <c r="H142" s="34"/>
      <c r="I142" s="108" t="s">
        <v>195</v>
      </c>
      <c r="J142" s="110">
        <f t="shared" si="25"/>
        <v>916</v>
      </c>
      <c r="K142" s="35"/>
      <c r="L142" s="100">
        <v>44927</v>
      </c>
      <c r="M142" s="100">
        <v>46387</v>
      </c>
      <c r="N142" s="57" t="s">
        <v>74</v>
      </c>
      <c r="O142" s="1"/>
      <c r="P142" s="2">
        <v>229</v>
      </c>
      <c r="Q142" s="2">
        <v>229</v>
      </c>
      <c r="R142" s="2">
        <v>229</v>
      </c>
      <c r="S142" s="2">
        <v>229</v>
      </c>
      <c r="T142" s="3"/>
      <c r="U142" s="3"/>
      <c r="V142" s="3"/>
      <c r="W142" s="3"/>
      <c r="X142" s="3"/>
      <c r="Y142" s="3"/>
      <c r="Z142" s="3"/>
      <c r="AA142" s="3"/>
      <c r="AB142" s="3"/>
      <c r="AC142" s="4"/>
    </row>
    <row r="143" spans="1:29" ht="45" x14ac:dyDescent="0.25">
      <c r="A143" s="182">
        <v>166</v>
      </c>
      <c r="B143" s="30"/>
      <c r="C143" s="64" t="s">
        <v>66</v>
      </c>
      <c r="D143" s="64" t="s">
        <v>161</v>
      </c>
      <c r="E143" s="33" t="s">
        <v>135</v>
      </c>
      <c r="F143" s="33" t="s">
        <v>133</v>
      </c>
      <c r="G143" s="33" t="s">
        <v>134</v>
      </c>
      <c r="H143" s="34"/>
      <c r="I143" s="108" t="s">
        <v>195</v>
      </c>
      <c r="J143" s="110">
        <f>SUM(O143:AC143)</f>
        <v>3440</v>
      </c>
      <c r="K143" s="35"/>
      <c r="L143" s="100">
        <v>46388</v>
      </c>
      <c r="M143" s="100">
        <v>50040</v>
      </c>
      <c r="N143" s="36" t="s">
        <v>50</v>
      </c>
      <c r="O143" s="1"/>
      <c r="P143" s="2"/>
      <c r="Q143" s="2"/>
      <c r="R143" s="2"/>
      <c r="S143" s="2"/>
      <c r="T143" s="3">
        <v>344</v>
      </c>
      <c r="U143" s="3">
        <v>344</v>
      </c>
      <c r="V143" s="3">
        <v>344</v>
      </c>
      <c r="W143" s="3">
        <v>344</v>
      </c>
      <c r="X143" s="3">
        <v>344</v>
      </c>
      <c r="Y143" s="3">
        <v>344</v>
      </c>
      <c r="Z143" s="3">
        <v>344</v>
      </c>
      <c r="AA143" s="3">
        <v>344</v>
      </c>
      <c r="AB143" s="3">
        <v>344</v>
      </c>
      <c r="AC143" s="4">
        <v>344</v>
      </c>
    </row>
    <row r="144" spans="1:29" ht="45" x14ac:dyDescent="0.25">
      <c r="A144" s="182">
        <v>71</v>
      </c>
      <c r="B144" s="30"/>
      <c r="C144" s="64" t="s">
        <v>66</v>
      </c>
      <c r="D144" s="64" t="s">
        <v>163</v>
      </c>
      <c r="E144" s="33" t="s">
        <v>135</v>
      </c>
      <c r="F144" s="33" t="s">
        <v>133</v>
      </c>
      <c r="G144" s="33" t="s">
        <v>134</v>
      </c>
      <c r="H144" s="34"/>
      <c r="I144" s="108" t="s">
        <v>195</v>
      </c>
      <c r="J144" s="110">
        <f>SUM(O144:AC144)</f>
        <v>1332</v>
      </c>
      <c r="K144" s="35"/>
      <c r="L144" s="100">
        <v>44927</v>
      </c>
      <c r="M144" s="100">
        <v>46387</v>
      </c>
      <c r="N144" s="57" t="s">
        <v>74</v>
      </c>
      <c r="O144" s="1"/>
      <c r="P144" s="2">
        <v>333</v>
      </c>
      <c r="Q144" s="2">
        <v>333</v>
      </c>
      <c r="R144" s="2">
        <v>333</v>
      </c>
      <c r="S144" s="2">
        <v>333</v>
      </c>
      <c r="T144" s="3"/>
      <c r="U144" s="3"/>
      <c r="V144" s="3"/>
      <c r="W144" s="3"/>
      <c r="X144" s="3"/>
      <c r="Y144" s="3"/>
      <c r="Z144" s="3"/>
      <c r="AA144" s="3"/>
      <c r="AB144" s="3"/>
      <c r="AC144" s="4"/>
    </row>
    <row r="145" spans="1:30" ht="45" x14ac:dyDescent="0.25">
      <c r="A145" s="182">
        <v>167</v>
      </c>
      <c r="B145" s="30"/>
      <c r="C145" s="64" t="s">
        <v>66</v>
      </c>
      <c r="D145" s="64" t="s">
        <v>163</v>
      </c>
      <c r="E145" s="33" t="s">
        <v>135</v>
      </c>
      <c r="F145" s="33" t="s">
        <v>133</v>
      </c>
      <c r="G145" s="33" t="s">
        <v>134</v>
      </c>
      <c r="H145" s="34"/>
      <c r="I145" s="108" t="s">
        <v>195</v>
      </c>
      <c r="J145" s="110">
        <f t="shared" si="25"/>
        <v>3440</v>
      </c>
      <c r="K145" s="35"/>
      <c r="L145" s="100">
        <v>46388</v>
      </c>
      <c r="M145" s="100">
        <v>50040</v>
      </c>
      <c r="N145" s="36" t="s">
        <v>50</v>
      </c>
      <c r="O145" s="1"/>
      <c r="P145" s="2"/>
      <c r="Q145" s="2"/>
      <c r="R145" s="2"/>
      <c r="S145" s="2"/>
      <c r="T145" s="3">
        <v>344</v>
      </c>
      <c r="U145" s="3">
        <v>344</v>
      </c>
      <c r="V145" s="3">
        <v>344</v>
      </c>
      <c r="W145" s="3">
        <v>344</v>
      </c>
      <c r="X145" s="3">
        <v>344</v>
      </c>
      <c r="Y145" s="3">
        <v>344</v>
      </c>
      <c r="Z145" s="3">
        <v>344</v>
      </c>
      <c r="AA145" s="3">
        <v>344</v>
      </c>
      <c r="AB145" s="3">
        <v>344</v>
      </c>
      <c r="AC145" s="4">
        <v>344</v>
      </c>
    </row>
    <row r="146" spans="1:30" ht="45" x14ac:dyDescent="0.25">
      <c r="A146" s="182">
        <v>72</v>
      </c>
      <c r="B146" s="30"/>
      <c r="C146" s="64" t="s">
        <v>70</v>
      </c>
      <c r="D146" s="64" t="s">
        <v>161</v>
      </c>
      <c r="E146" s="33" t="s">
        <v>135</v>
      </c>
      <c r="F146" s="33" t="s">
        <v>133</v>
      </c>
      <c r="G146" s="33" t="s">
        <v>134</v>
      </c>
      <c r="H146" s="34"/>
      <c r="I146" s="108" t="s">
        <v>195</v>
      </c>
      <c r="J146" s="110">
        <f>SUM(O146:AC146)</f>
        <v>320</v>
      </c>
      <c r="K146" s="35"/>
      <c r="L146" s="100">
        <v>44927</v>
      </c>
      <c r="M146" s="100">
        <v>46387</v>
      </c>
      <c r="N146" s="57" t="s">
        <v>74</v>
      </c>
      <c r="O146" s="1"/>
      <c r="P146" s="2">
        <v>80</v>
      </c>
      <c r="Q146" s="2">
        <v>80</v>
      </c>
      <c r="R146" s="2">
        <v>80</v>
      </c>
      <c r="S146" s="2">
        <v>80</v>
      </c>
      <c r="T146" s="3"/>
      <c r="U146" s="3"/>
      <c r="V146" s="3"/>
      <c r="W146" s="3"/>
      <c r="X146" s="3"/>
      <c r="Y146" s="3"/>
      <c r="Z146" s="3"/>
      <c r="AA146" s="3"/>
      <c r="AB146" s="3"/>
      <c r="AC146" s="4"/>
    </row>
    <row r="147" spans="1:30" ht="45" x14ac:dyDescent="0.25">
      <c r="A147" s="182">
        <v>168</v>
      </c>
      <c r="B147" s="30"/>
      <c r="C147" s="64" t="s">
        <v>70</v>
      </c>
      <c r="D147" s="64" t="s">
        <v>161</v>
      </c>
      <c r="E147" s="33" t="s">
        <v>135</v>
      </c>
      <c r="F147" s="33" t="s">
        <v>133</v>
      </c>
      <c r="G147" s="33" t="s">
        <v>134</v>
      </c>
      <c r="H147" s="34"/>
      <c r="I147" s="108" t="s">
        <v>195</v>
      </c>
      <c r="J147" s="110">
        <f>SUM(O147:AC147)</f>
        <v>680</v>
      </c>
      <c r="K147" s="35"/>
      <c r="L147" s="100">
        <v>46388</v>
      </c>
      <c r="M147" s="100">
        <v>50040</v>
      </c>
      <c r="N147" s="36" t="s">
        <v>50</v>
      </c>
      <c r="O147" s="1"/>
      <c r="P147" s="2"/>
      <c r="Q147" s="2"/>
      <c r="R147" s="2"/>
      <c r="S147" s="2"/>
      <c r="T147" s="3">
        <v>68</v>
      </c>
      <c r="U147" s="3">
        <v>68</v>
      </c>
      <c r="V147" s="3">
        <v>68</v>
      </c>
      <c r="W147" s="3">
        <v>68</v>
      </c>
      <c r="X147" s="3">
        <v>68</v>
      </c>
      <c r="Y147" s="3">
        <v>68</v>
      </c>
      <c r="Z147" s="3">
        <v>68</v>
      </c>
      <c r="AA147" s="3">
        <v>68</v>
      </c>
      <c r="AB147" s="3">
        <v>68</v>
      </c>
      <c r="AC147" s="4">
        <v>68</v>
      </c>
    </row>
    <row r="148" spans="1:30" ht="45" x14ac:dyDescent="0.25">
      <c r="A148" s="182">
        <v>73</v>
      </c>
      <c r="B148" s="30"/>
      <c r="C148" s="64" t="s">
        <v>70</v>
      </c>
      <c r="D148" s="64" t="s">
        <v>163</v>
      </c>
      <c r="E148" s="33" t="s">
        <v>135</v>
      </c>
      <c r="F148" s="33" t="s">
        <v>133</v>
      </c>
      <c r="G148" s="33" t="s">
        <v>134</v>
      </c>
      <c r="H148" s="34"/>
      <c r="I148" s="108" t="s">
        <v>195</v>
      </c>
      <c r="J148" s="110">
        <f>SUM(O148:AC148)</f>
        <v>320</v>
      </c>
      <c r="K148" s="35"/>
      <c r="L148" s="100">
        <v>44927</v>
      </c>
      <c r="M148" s="100">
        <v>46387</v>
      </c>
      <c r="N148" s="57" t="s">
        <v>74</v>
      </c>
      <c r="O148" s="1"/>
      <c r="P148" s="2">
        <v>80</v>
      </c>
      <c r="Q148" s="2">
        <v>80</v>
      </c>
      <c r="R148" s="2">
        <v>80</v>
      </c>
      <c r="S148" s="2">
        <v>80</v>
      </c>
      <c r="T148" s="3"/>
      <c r="U148" s="3"/>
      <c r="V148" s="3"/>
      <c r="W148" s="3"/>
      <c r="X148" s="3"/>
      <c r="Y148" s="3"/>
      <c r="Z148" s="3"/>
      <c r="AA148" s="3"/>
      <c r="AB148" s="3"/>
      <c r="AC148" s="4"/>
    </row>
    <row r="149" spans="1:30" ht="45" x14ac:dyDescent="0.25">
      <c r="A149" s="182">
        <v>169</v>
      </c>
      <c r="B149" s="30"/>
      <c r="C149" s="64" t="s">
        <v>70</v>
      </c>
      <c r="D149" s="64" t="s">
        <v>163</v>
      </c>
      <c r="E149" s="33" t="s">
        <v>135</v>
      </c>
      <c r="F149" s="33" t="s">
        <v>133</v>
      </c>
      <c r="G149" s="33" t="s">
        <v>134</v>
      </c>
      <c r="H149" s="34"/>
      <c r="I149" s="108" t="s">
        <v>195</v>
      </c>
      <c r="J149" s="110">
        <f t="shared" ref="J149" si="26">SUM(O149:AC149)</f>
        <v>680</v>
      </c>
      <c r="K149" s="35"/>
      <c r="L149" s="100">
        <v>46388</v>
      </c>
      <c r="M149" s="100">
        <v>50040</v>
      </c>
      <c r="N149" s="36" t="s">
        <v>50</v>
      </c>
      <c r="O149" s="1"/>
      <c r="P149" s="2"/>
      <c r="Q149" s="2"/>
      <c r="R149" s="2"/>
      <c r="S149" s="2"/>
      <c r="T149" s="3">
        <v>68</v>
      </c>
      <c r="U149" s="3">
        <v>68</v>
      </c>
      <c r="V149" s="3">
        <v>68</v>
      </c>
      <c r="W149" s="3">
        <v>68</v>
      </c>
      <c r="X149" s="3">
        <v>68</v>
      </c>
      <c r="Y149" s="3">
        <v>68</v>
      </c>
      <c r="Z149" s="3">
        <v>68</v>
      </c>
      <c r="AA149" s="3">
        <v>68</v>
      </c>
      <c r="AB149" s="3">
        <v>68</v>
      </c>
      <c r="AC149" s="4">
        <v>68</v>
      </c>
    </row>
    <row r="150" spans="1:30" x14ac:dyDescent="0.25">
      <c r="A150" s="105"/>
      <c r="B150" s="47" t="s">
        <v>3</v>
      </c>
      <c r="C150" s="42"/>
      <c r="D150" s="42"/>
      <c r="E150" s="42"/>
      <c r="F150" s="42"/>
      <c r="G150" s="42"/>
      <c r="H150" s="48"/>
      <c r="I150" s="124"/>
      <c r="J150" s="119"/>
      <c r="K150" s="48"/>
      <c r="L150" s="104"/>
      <c r="M150" s="104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9"/>
    </row>
    <row r="151" spans="1:30" s="62" customFormat="1" ht="60" x14ac:dyDescent="0.25">
      <c r="A151" s="182">
        <v>74</v>
      </c>
      <c r="B151" s="30"/>
      <c r="C151" s="64" t="s">
        <v>106</v>
      </c>
      <c r="D151" s="174" t="s">
        <v>229</v>
      </c>
      <c r="E151" s="66" t="s">
        <v>136</v>
      </c>
      <c r="F151" s="66" t="s">
        <v>137</v>
      </c>
      <c r="G151" s="66" t="s">
        <v>138</v>
      </c>
      <c r="H151" s="34"/>
      <c r="I151" s="108" t="s">
        <v>195</v>
      </c>
      <c r="J151" s="110">
        <f>SUM(O151:AC151)</f>
        <v>406</v>
      </c>
      <c r="K151" s="34"/>
      <c r="L151" s="100">
        <v>44927</v>
      </c>
      <c r="M151" s="100">
        <v>45291</v>
      </c>
      <c r="N151" s="54" t="s">
        <v>74</v>
      </c>
      <c r="O151" s="21"/>
      <c r="P151" s="2">
        <v>406</v>
      </c>
      <c r="Q151" s="2"/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82">
        <v>78</v>
      </c>
      <c r="B152" s="30"/>
      <c r="C152" s="132" t="s">
        <v>227</v>
      </c>
      <c r="D152" s="174" t="s">
        <v>233</v>
      </c>
      <c r="E152" s="66" t="s">
        <v>136</v>
      </c>
      <c r="F152" s="66" t="s">
        <v>137</v>
      </c>
      <c r="G152" s="66" t="s">
        <v>138</v>
      </c>
      <c r="H152" s="34"/>
      <c r="I152" s="108" t="s">
        <v>195</v>
      </c>
      <c r="J152" s="110">
        <f t="shared" ref="J152" si="27">SUM(O152:AC152)</f>
        <v>1458</v>
      </c>
      <c r="K152" s="35"/>
      <c r="L152" s="100">
        <v>44927</v>
      </c>
      <c r="M152" s="100">
        <v>45291</v>
      </c>
      <c r="N152" s="54" t="s">
        <v>74</v>
      </c>
      <c r="O152" s="21"/>
      <c r="P152" s="2">
        <v>1458</v>
      </c>
      <c r="Q152" s="2"/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82">
        <v>79</v>
      </c>
      <c r="B153" s="30"/>
      <c r="C153" s="132" t="s">
        <v>217</v>
      </c>
      <c r="D153" s="174" t="s">
        <v>229</v>
      </c>
      <c r="E153" s="66" t="s">
        <v>136</v>
      </c>
      <c r="F153" s="66" t="s">
        <v>137</v>
      </c>
      <c r="G153" s="66" t="s">
        <v>138</v>
      </c>
      <c r="H153" s="34"/>
      <c r="I153" s="108" t="s">
        <v>195</v>
      </c>
      <c r="J153" s="110">
        <f>SUM(O153:AC153)</f>
        <v>406</v>
      </c>
      <c r="K153" s="34"/>
      <c r="L153" s="100">
        <v>44927</v>
      </c>
      <c r="M153" s="100">
        <v>45291</v>
      </c>
      <c r="N153" s="54" t="s">
        <v>74</v>
      </c>
      <c r="O153" s="21"/>
      <c r="P153" s="2">
        <v>406</v>
      </c>
      <c r="Q153" s="2"/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82">
        <v>80</v>
      </c>
      <c r="B154" s="30"/>
      <c r="C154" s="132" t="s">
        <v>218</v>
      </c>
      <c r="D154" s="174" t="s">
        <v>204</v>
      </c>
      <c r="E154" s="66" t="s">
        <v>136</v>
      </c>
      <c r="F154" s="66" t="s">
        <v>137</v>
      </c>
      <c r="G154" s="66" t="s">
        <v>138</v>
      </c>
      <c r="H154" s="34"/>
      <c r="I154" s="108" t="s">
        <v>195</v>
      </c>
      <c r="J154" s="110">
        <f t="shared" ref="J154:J157" si="28">SUM(O154:AC154)</f>
        <v>796</v>
      </c>
      <c r="K154" s="35"/>
      <c r="L154" s="100">
        <v>44927</v>
      </c>
      <c r="M154" s="100">
        <v>45291</v>
      </c>
      <c r="N154" s="54" t="s">
        <v>74</v>
      </c>
      <c r="O154" s="21"/>
      <c r="P154" s="2">
        <v>796</v>
      </c>
      <c r="Q154" s="2"/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82">
        <v>101</v>
      </c>
      <c r="B155" s="30"/>
      <c r="C155" s="132" t="s">
        <v>232</v>
      </c>
      <c r="D155" s="174" t="s">
        <v>214</v>
      </c>
      <c r="E155" s="66" t="s">
        <v>136</v>
      </c>
      <c r="F155" s="66" t="s">
        <v>137</v>
      </c>
      <c r="G155" s="66" t="s">
        <v>138</v>
      </c>
      <c r="H155" s="34"/>
      <c r="I155" s="108" t="s">
        <v>195</v>
      </c>
      <c r="J155" s="110">
        <f>SUM(O155:AC155)</f>
        <v>406</v>
      </c>
      <c r="K155" s="34"/>
      <c r="L155" s="100">
        <v>45292</v>
      </c>
      <c r="M155" s="100">
        <v>45657</v>
      </c>
      <c r="N155" s="57" t="s">
        <v>74</v>
      </c>
      <c r="O155" s="21"/>
      <c r="P155" s="2"/>
      <c r="Q155" s="2">
        <v>406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82">
        <v>102</v>
      </c>
      <c r="B156" s="30"/>
      <c r="C156" s="132" t="s">
        <v>234</v>
      </c>
      <c r="D156" s="174" t="s">
        <v>229</v>
      </c>
      <c r="E156" s="66" t="s">
        <v>136</v>
      </c>
      <c r="F156" s="66" t="s">
        <v>137</v>
      </c>
      <c r="G156" s="66" t="s">
        <v>138</v>
      </c>
      <c r="H156" s="34"/>
      <c r="I156" s="108" t="s">
        <v>195</v>
      </c>
      <c r="J156" s="110">
        <f t="shared" si="28"/>
        <v>406</v>
      </c>
      <c r="K156" s="35"/>
      <c r="L156" s="100">
        <v>45292</v>
      </c>
      <c r="M156" s="100">
        <v>45657</v>
      </c>
      <c r="N156" s="57" t="s">
        <v>74</v>
      </c>
      <c r="O156" s="1"/>
      <c r="P156" s="2"/>
      <c r="Q156" s="2">
        <v>406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82">
        <v>103</v>
      </c>
      <c r="B157" s="30"/>
      <c r="C157" s="64" t="s">
        <v>235</v>
      </c>
      <c r="D157" s="174" t="s">
        <v>229</v>
      </c>
      <c r="E157" s="66" t="s">
        <v>136</v>
      </c>
      <c r="F157" s="66" t="s">
        <v>137</v>
      </c>
      <c r="G157" s="66" t="s">
        <v>138</v>
      </c>
      <c r="H157" s="34"/>
      <c r="I157" s="108" t="s">
        <v>195</v>
      </c>
      <c r="J157" s="110">
        <f t="shared" si="28"/>
        <v>406</v>
      </c>
      <c r="K157" s="35"/>
      <c r="L157" s="100">
        <v>45292</v>
      </c>
      <c r="M157" s="100">
        <v>45657</v>
      </c>
      <c r="N157" s="57" t="s">
        <v>74</v>
      </c>
      <c r="O157" s="1"/>
      <c r="P157" s="2"/>
      <c r="Q157" s="2">
        <v>406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82">
        <v>104</v>
      </c>
      <c r="B158" s="30"/>
      <c r="C158" s="64" t="s">
        <v>115</v>
      </c>
      <c r="D158" s="174" t="s">
        <v>229</v>
      </c>
      <c r="E158" s="66" t="s">
        <v>136</v>
      </c>
      <c r="F158" s="66" t="s">
        <v>137</v>
      </c>
      <c r="G158" s="66" t="s">
        <v>138</v>
      </c>
      <c r="H158" s="34"/>
      <c r="I158" s="108" t="s">
        <v>195</v>
      </c>
      <c r="J158" s="110">
        <f t="shared" ref="J158:J172" si="29">SUM(O158:AC158)</f>
        <v>406</v>
      </c>
      <c r="K158" s="34"/>
      <c r="L158" s="100">
        <v>45292</v>
      </c>
      <c r="M158" s="100">
        <v>45657</v>
      </c>
      <c r="N158" s="54" t="s">
        <v>74</v>
      </c>
      <c r="O158" s="1"/>
      <c r="P158" s="2"/>
      <c r="Q158" s="2">
        <v>406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82">
        <v>106</v>
      </c>
      <c r="B159" s="30"/>
      <c r="C159" s="64" t="s">
        <v>98</v>
      </c>
      <c r="D159" s="65" t="s">
        <v>205</v>
      </c>
      <c r="E159" s="66" t="s">
        <v>136</v>
      </c>
      <c r="F159" s="66" t="s">
        <v>137</v>
      </c>
      <c r="G159" s="66" t="s">
        <v>138</v>
      </c>
      <c r="H159" s="34"/>
      <c r="I159" s="108" t="s">
        <v>195</v>
      </c>
      <c r="J159" s="110">
        <f t="shared" si="29"/>
        <v>152</v>
      </c>
      <c r="K159" s="34"/>
      <c r="L159" s="100">
        <v>45292</v>
      </c>
      <c r="M159" s="100">
        <v>45657</v>
      </c>
      <c r="N159" s="57" t="s">
        <v>74</v>
      </c>
      <c r="O159" s="1"/>
      <c r="P159" s="2"/>
      <c r="Q159" s="2">
        <v>152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82">
        <v>117</v>
      </c>
      <c r="B160" s="30"/>
      <c r="C160" s="132" t="s">
        <v>228</v>
      </c>
      <c r="D160" s="174" t="s">
        <v>167</v>
      </c>
      <c r="E160" s="66" t="s">
        <v>136</v>
      </c>
      <c r="F160" s="66" t="s">
        <v>137</v>
      </c>
      <c r="G160" s="66" t="s">
        <v>138</v>
      </c>
      <c r="H160" s="34"/>
      <c r="I160" s="108" t="s">
        <v>195</v>
      </c>
      <c r="J160" s="110">
        <f t="shared" ref="J160:J164" si="30">SUM(O160:AC160)</f>
        <v>435</v>
      </c>
      <c r="K160" s="35"/>
      <c r="L160" s="100">
        <v>45658</v>
      </c>
      <c r="M160" s="100">
        <v>46022</v>
      </c>
      <c r="N160" s="54" t="s">
        <v>74</v>
      </c>
      <c r="O160" s="21"/>
      <c r="P160" s="2"/>
      <c r="Q160" s="2"/>
      <c r="R160" s="2">
        <v>435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82">
        <v>118</v>
      </c>
      <c r="B161" s="30"/>
      <c r="C161" s="132" t="s">
        <v>230</v>
      </c>
      <c r="D161" s="174" t="s">
        <v>167</v>
      </c>
      <c r="E161" s="66" t="s">
        <v>136</v>
      </c>
      <c r="F161" s="66" t="s">
        <v>137</v>
      </c>
      <c r="G161" s="66" t="s">
        <v>138</v>
      </c>
      <c r="H161" s="34"/>
      <c r="I161" s="108" t="s">
        <v>195</v>
      </c>
      <c r="J161" s="110">
        <f t="shared" si="30"/>
        <v>435</v>
      </c>
      <c r="K161" s="34"/>
      <c r="L161" s="100">
        <v>45658</v>
      </c>
      <c r="M161" s="100">
        <v>46022</v>
      </c>
      <c r="N161" s="54" t="s">
        <v>74</v>
      </c>
      <c r="O161" s="21"/>
      <c r="P161" s="2"/>
      <c r="Q161" s="2"/>
      <c r="R161" s="2">
        <v>435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82">
        <v>119</v>
      </c>
      <c r="B162" s="30"/>
      <c r="C162" s="132" t="s">
        <v>236</v>
      </c>
      <c r="D162" s="174" t="s">
        <v>167</v>
      </c>
      <c r="E162" s="66" t="s">
        <v>136</v>
      </c>
      <c r="F162" s="66" t="s">
        <v>137</v>
      </c>
      <c r="G162" s="66" t="s">
        <v>138</v>
      </c>
      <c r="H162" s="34"/>
      <c r="I162" s="108" t="s">
        <v>195</v>
      </c>
      <c r="J162" s="110">
        <f t="shared" si="30"/>
        <v>435</v>
      </c>
      <c r="K162" s="34"/>
      <c r="L162" s="100">
        <v>45658</v>
      </c>
      <c r="M162" s="100">
        <v>46022</v>
      </c>
      <c r="N162" s="54" t="s">
        <v>74</v>
      </c>
      <c r="O162" s="21"/>
      <c r="P162" s="2"/>
      <c r="Q162" s="2"/>
      <c r="R162" s="2">
        <v>435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82">
        <v>120</v>
      </c>
      <c r="B163" s="30"/>
      <c r="C163" s="132" t="s">
        <v>237</v>
      </c>
      <c r="D163" s="174" t="s">
        <v>167</v>
      </c>
      <c r="E163" s="66" t="s">
        <v>136</v>
      </c>
      <c r="F163" s="66" t="s">
        <v>137</v>
      </c>
      <c r="G163" s="66" t="s">
        <v>138</v>
      </c>
      <c r="H163" s="34"/>
      <c r="I163" s="108" t="s">
        <v>195</v>
      </c>
      <c r="J163" s="110">
        <f t="shared" si="30"/>
        <v>435</v>
      </c>
      <c r="K163" s="34"/>
      <c r="L163" s="100">
        <v>45658</v>
      </c>
      <c r="M163" s="100">
        <v>46022</v>
      </c>
      <c r="N163" s="54" t="s">
        <v>74</v>
      </c>
      <c r="O163" s="21"/>
      <c r="P163" s="2"/>
      <c r="Q163" s="2"/>
      <c r="R163" s="2">
        <v>435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82">
        <v>121</v>
      </c>
      <c r="B164" s="30"/>
      <c r="C164" s="132" t="s">
        <v>238</v>
      </c>
      <c r="D164" s="65" t="s">
        <v>167</v>
      </c>
      <c r="E164" s="66" t="s">
        <v>136</v>
      </c>
      <c r="F164" s="66" t="s">
        <v>137</v>
      </c>
      <c r="G164" s="66" t="s">
        <v>138</v>
      </c>
      <c r="H164" s="34"/>
      <c r="I164" s="108" t="s">
        <v>195</v>
      </c>
      <c r="J164" s="110">
        <f t="shared" si="30"/>
        <v>435</v>
      </c>
      <c r="K164" s="34"/>
      <c r="L164" s="100">
        <v>45658</v>
      </c>
      <c r="M164" s="100">
        <v>46022</v>
      </c>
      <c r="N164" s="54" t="s">
        <v>74</v>
      </c>
      <c r="O164" s="21"/>
      <c r="P164" s="2"/>
      <c r="Q164" s="2"/>
      <c r="R164" s="2">
        <v>435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82">
        <v>122</v>
      </c>
      <c r="B165" s="30"/>
      <c r="C165" s="64" t="s">
        <v>231</v>
      </c>
      <c r="D165" s="65" t="s">
        <v>167</v>
      </c>
      <c r="E165" s="66" t="s">
        <v>136</v>
      </c>
      <c r="F165" s="66" t="s">
        <v>137</v>
      </c>
      <c r="G165" s="66" t="s">
        <v>138</v>
      </c>
      <c r="H165" s="34"/>
      <c r="I165" s="108" t="s">
        <v>195</v>
      </c>
      <c r="J165" s="110">
        <f>SUM(O165:AC165)</f>
        <v>435</v>
      </c>
      <c r="K165" s="34"/>
      <c r="L165" s="100">
        <v>45658</v>
      </c>
      <c r="M165" s="100">
        <v>46022</v>
      </c>
      <c r="N165" s="54" t="s">
        <v>74</v>
      </c>
      <c r="O165" s="21"/>
      <c r="P165" s="2"/>
      <c r="Q165" s="2"/>
      <c r="R165" s="2">
        <v>435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82">
        <v>123</v>
      </c>
      <c r="B166" s="30"/>
      <c r="C166" s="64" t="s">
        <v>109</v>
      </c>
      <c r="D166" s="65" t="s">
        <v>205</v>
      </c>
      <c r="E166" s="66" t="s">
        <v>136</v>
      </c>
      <c r="F166" s="66" t="s">
        <v>137</v>
      </c>
      <c r="G166" s="66" t="s">
        <v>138</v>
      </c>
      <c r="H166" s="34"/>
      <c r="I166" s="108" t="s">
        <v>195</v>
      </c>
      <c r="J166" s="110">
        <f t="shared" si="29"/>
        <v>152</v>
      </c>
      <c r="K166" s="34"/>
      <c r="L166" s="100">
        <v>45658</v>
      </c>
      <c r="M166" s="100">
        <v>46022</v>
      </c>
      <c r="N166" s="57" t="s">
        <v>74</v>
      </c>
      <c r="O166" s="1"/>
      <c r="P166" s="2"/>
      <c r="Q166" s="2"/>
      <c r="R166" s="2">
        <v>152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82">
        <v>138</v>
      </c>
      <c r="B167" s="30"/>
      <c r="C167" s="64" t="s">
        <v>110</v>
      </c>
      <c r="D167" s="65" t="s">
        <v>205</v>
      </c>
      <c r="E167" s="66" t="s">
        <v>136</v>
      </c>
      <c r="F167" s="66" t="s">
        <v>137</v>
      </c>
      <c r="G167" s="66" t="s">
        <v>138</v>
      </c>
      <c r="H167" s="34"/>
      <c r="I167" s="108" t="s">
        <v>195</v>
      </c>
      <c r="J167" s="110">
        <f t="shared" si="29"/>
        <v>152</v>
      </c>
      <c r="K167" s="34"/>
      <c r="L167" s="100">
        <v>46023</v>
      </c>
      <c r="M167" s="100">
        <v>46387</v>
      </c>
      <c r="N167" s="57" t="s">
        <v>74</v>
      </c>
      <c r="O167" s="1"/>
      <c r="P167" s="2"/>
      <c r="Q167" s="2"/>
      <c r="R167" s="2"/>
      <c r="S167" s="2">
        <v>152</v>
      </c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82">
        <v>139</v>
      </c>
      <c r="B168" s="30"/>
      <c r="C168" s="64" t="s">
        <v>94</v>
      </c>
      <c r="D168" s="65" t="s">
        <v>205</v>
      </c>
      <c r="E168" s="66" t="s">
        <v>136</v>
      </c>
      <c r="F168" s="66" t="s">
        <v>137</v>
      </c>
      <c r="G168" s="66" t="s">
        <v>138</v>
      </c>
      <c r="H168" s="34"/>
      <c r="I168" s="108" t="s">
        <v>195</v>
      </c>
      <c r="J168" s="110">
        <f t="shared" si="29"/>
        <v>152</v>
      </c>
      <c r="K168" s="34"/>
      <c r="L168" s="100">
        <v>46023</v>
      </c>
      <c r="M168" s="100">
        <v>46387</v>
      </c>
      <c r="N168" s="57" t="s">
        <v>74</v>
      </c>
      <c r="O168" s="1"/>
      <c r="P168" s="2"/>
      <c r="Q168" s="2"/>
      <c r="R168" s="2"/>
      <c r="S168" s="2">
        <v>152</v>
      </c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82">
        <v>170</v>
      </c>
      <c r="B169" s="30"/>
      <c r="C169" s="64" t="s">
        <v>111</v>
      </c>
      <c r="D169" s="65" t="s">
        <v>205</v>
      </c>
      <c r="E169" s="66" t="s">
        <v>136</v>
      </c>
      <c r="F169" s="66" t="s">
        <v>137</v>
      </c>
      <c r="G169" s="66" t="s">
        <v>138</v>
      </c>
      <c r="H169" s="34"/>
      <c r="I169" s="108" t="s">
        <v>195</v>
      </c>
      <c r="J169" s="110">
        <f t="shared" si="29"/>
        <v>152</v>
      </c>
      <c r="K169" s="34"/>
      <c r="L169" s="100">
        <v>46388</v>
      </c>
      <c r="M169" s="100">
        <v>46752</v>
      </c>
      <c r="N169" s="57" t="s">
        <v>50</v>
      </c>
      <c r="O169" s="1"/>
      <c r="P169" s="2"/>
      <c r="Q169" s="2"/>
      <c r="R169" s="2"/>
      <c r="S169" s="2"/>
      <c r="T169" s="3">
        <v>152</v>
      </c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82">
        <v>171</v>
      </c>
      <c r="B170" s="30"/>
      <c r="C170" s="64" t="s">
        <v>99</v>
      </c>
      <c r="D170" s="65" t="s">
        <v>205</v>
      </c>
      <c r="E170" s="66" t="s">
        <v>136</v>
      </c>
      <c r="F170" s="66" t="s">
        <v>137</v>
      </c>
      <c r="G170" s="66" t="s">
        <v>138</v>
      </c>
      <c r="H170" s="34"/>
      <c r="I170" s="108" t="s">
        <v>195</v>
      </c>
      <c r="J170" s="110">
        <f t="shared" si="29"/>
        <v>152</v>
      </c>
      <c r="K170" s="34"/>
      <c r="L170" s="100">
        <v>46388</v>
      </c>
      <c r="M170" s="100">
        <v>46752</v>
      </c>
      <c r="N170" s="57" t="s">
        <v>50</v>
      </c>
      <c r="O170" s="1"/>
      <c r="P170" s="2"/>
      <c r="Q170" s="2"/>
      <c r="R170" s="2"/>
      <c r="S170" s="2"/>
      <c r="T170" s="3">
        <v>152</v>
      </c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82">
        <v>178</v>
      </c>
      <c r="B171" s="30"/>
      <c r="C171" s="64" t="s">
        <v>112</v>
      </c>
      <c r="D171" s="65" t="s">
        <v>205</v>
      </c>
      <c r="E171" s="66" t="s">
        <v>136</v>
      </c>
      <c r="F171" s="66" t="s">
        <v>137</v>
      </c>
      <c r="G171" s="66" t="s">
        <v>138</v>
      </c>
      <c r="H171" s="34"/>
      <c r="I171" s="108" t="s">
        <v>195</v>
      </c>
      <c r="J171" s="110">
        <f t="shared" si="29"/>
        <v>152</v>
      </c>
      <c r="K171" s="34"/>
      <c r="L171" s="100">
        <v>46753</v>
      </c>
      <c r="M171" s="100">
        <v>47118</v>
      </c>
      <c r="N171" s="57" t="s">
        <v>50</v>
      </c>
      <c r="O171" s="1"/>
      <c r="P171" s="2"/>
      <c r="Q171" s="2"/>
      <c r="R171" s="2"/>
      <c r="S171" s="2"/>
      <c r="T171" s="3"/>
      <c r="U171" s="3">
        <v>152</v>
      </c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82">
        <v>179</v>
      </c>
      <c r="B172" s="30"/>
      <c r="C172" s="64" t="s">
        <v>113</v>
      </c>
      <c r="D172" s="65" t="s">
        <v>205</v>
      </c>
      <c r="E172" s="66" t="s">
        <v>136</v>
      </c>
      <c r="F172" s="66" t="s">
        <v>137</v>
      </c>
      <c r="G172" s="66" t="s">
        <v>138</v>
      </c>
      <c r="H172" s="34"/>
      <c r="I172" s="108" t="s">
        <v>195</v>
      </c>
      <c r="J172" s="110">
        <f t="shared" si="29"/>
        <v>152</v>
      </c>
      <c r="K172" s="34"/>
      <c r="L172" s="100">
        <v>46753</v>
      </c>
      <c r="M172" s="100">
        <v>47118</v>
      </c>
      <c r="N172" s="57" t="s">
        <v>50</v>
      </c>
      <c r="O172" s="1"/>
      <c r="P172" s="2"/>
      <c r="Q172" s="2"/>
      <c r="R172" s="2"/>
      <c r="S172" s="2"/>
      <c r="T172" s="3"/>
      <c r="U172" s="3">
        <v>152</v>
      </c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82">
        <v>180</v>
      </c>
      <c r="B173" s="30"/>
      <c r="C173" s="64" t="s">
        <v>114</v>
      </c>
      <c r="D173" s="65" t="s">
        <v>205</v>
      </c>
      <c r="E173" s="66" t="s">
        <v>136</v>
      </c>
      <c r="F173" s="66" t="s">
        <v>137</v>
      </c>
      <c r="G173" s="66" t="s">
        <v>138</v>
      </c>
      <c r="H173" s="34"/>
      <c r="I173" s="108" t="s">
        <v>195</v>
      </c>
      <c r="J173" s="110">
        <f t="shared" ref="J173:J179" si="31">SUM(O173:AB173)</f>
        <v>152</v>
      </c>
      <c r="K173" s="34"/>
      <c r="L173" s="100">
        <v>46753</v>
      </c>
      <c r="M173" s="100">
        <v>47118</v>
      </c>
      <c r="N173" s="57" t="s">
        <v>50</v>
      </c>
      <c r="O173" s="1"/>
      <c r="P173" s="2"/>
      <c r="Q173" s="2"/>
      <c r="R173" s="2"/>
      <c r="S173" s="2"/>
      <c r="T173" s="3"/>
      <c r="U173" s="3">
        <v>152</v>
      </c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82">
        <v>181</v>
      </c>
      <c r="B174" s="30"/>
      <c r="C174" s="64" t="s">
        <v>115</v>
      </c>
      <c r="D174" s="65" t="s">
        <v>205</v>
      </c>
      <c r="E174" s="66" t="s">
        <v>136</v>
      </c>
      <c r="F174" s="66" t="s">
        <v>137</v>
      </c>
      <c r="G174" s="66" t="s">
        <v>138</v>
      </c>
      <c r="H174" s="34"/>
      <c r="I174" s="108" t="s">
        <v>195</v>
      </c>
      <c r="J174" s="110">
        <f t="shared" si="31"/>
        <v>152</v>
      </c>
      <c r="K174" s="34"/>
      <c r="L174" s="100">
        <v>46753</v>
      </c>
      <c r="M174" s="100">
        <v>47118</v>
      </c>
      <c r="N174" s="57" t="s">
        <v>50</v>
      </c>
      <c r="O174" s="1"/>
      <c r="P174" s="2"/>
      <c r="Q174" s="2"/>
      <c r="R174" s="2"/>
      <c r="S174" s="2"/>
      <c r="T174" s="3"/>
      <c r="U174" s="3">
        <v>152</v>
      </c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82">
        <v>184</v>
      </c>
      <c r="B175" s="30"/>
      <c r="C175" s="64" t="s">
        <v>117</v>
      </c>
      <c r="D175" s="65" t="s">
        <v>205</v>
      </c>
      <c r="E175" s="66" t="s">
        <v>136</v>
      </c>
      <c r="F175" s="66" t="s">
        <v>137</v>
      </c>
      <c r="G175" s="66" t="s">
        <v>138</v>
      </c>
      <c r="H175" s="34"/>
      <c r="I175" s="108" t="s">
        <v>195</v>
      </c>
      <c r="J175" s="110">
        <f t="shared" si="31"/>
        <v>378</v>
      </c>
      <c r="K175" s="34"/>
      <c r="L175" s="100">
        <v>47119</v>
      </c>
      <c r="M175" s="100">
        <v>47483</v>
      </c>
      <c r="N175" s="57" t="s">
        <v>50</v>
      </c>
      <c r="O175" s="1"/>
      <c r="P175" s="2"/>
      <c r="Q175" s="2"/>
      <c r="R175" s="2"/>
      <c r="S175" s="2"/>
      <c r="T175" s="3"/>
      <c r="U175" s="3"/>
      <c r="V175" s="3">
        <v>378</v>
      </c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82">
        <v>185</v>
      </c>
      <c r="B176" s="30"/>
      <c r="C176" s="64" t="s">
        <v>105</v>
      </c>
      <c r="D176" s="65" t="s">
        <v>205</v>
      </c>
      <c r="E176" s="66" t="s">
        <v>136</v>
      </c>
      <c r="F176" s="66" t="s">
        <v>137</v>
      </c>
      <c r="G176" s="66" t="s">
        <v>138</v>
      </c>
      <c r="H176" s="34"/>
      <c r="I176" s="108" t="s">
        <v>195</v>
      </c>
      <c r="J176" s="110">
        <f t="shared" si="31"/>
        <v>378</v>
      </c>
      <c r="K176" s="34"/>
      <c r="L176" s="100">
        <v>47119</v>
      </c>
      <c r="M176" s="100">
        <v>47483</v>
      </c>
      <c r="N176" s="57" t="s">
        <v>50</v>
      </c>
      <c r="O176" s="1"/>
      <c r="P176" s="2"/>
      <c r="Q176" s="2"/>
      <c r="R176" s="2"/>
      <c r="S176" s="2"/>
      <c r="T176" s="3"/>
      <c r="U176" s="3"/>
      <c r="V176" s="3">
        <v>378</v>
      </c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82">
        <v>206</v>
      </c>
      <c r="B177" s="30"/>
      <c r="C177" s="64" t="s">
        <v>118</v>
      </c>
      <c r="D177" s="65" t="s">
        <v>205</v>
      </c>
      <c r="E177" s="66" t="s">
        <v>136</v>
      </c>
      <c r="F177" s="66" t="s">
        <v>137</v>
      </c>
      <c r="G177" s="66" t="s">
        <v>138</v>
      </c>
      <c r="H177" s="34"/>
      <c r="I177" s="108" t="s">
        <v>195</v>
      </c>
      <c r="J177" s="110">
        <f t="shared" si="31"/>
        <v>378</v>
      </c>
      <c r="K177" s="34"/>
      <c r="L177" s="100">
        <v>47849</v>
      </c>
      <c r="M177" s="100">
        <v>48213</v>
      </c>
      <c r="N177" s="57" t="s">
        <v>50</v>
      </c>
      <c r="O177" s="1"/>
      <c r="P177" s="2"/>
      <c r="Q177" s="2"/>
      <c r="R177" s="2"/>
      <c r="S177" s="2"/>
      <c r="T177" s="3"/>
      <c r="U177" s="3"/>
      <c r="V177" s="3"/>
      <c r="W177" s="3"/>
      <c r="X177" s="3">
        <v>378</v>
      </c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82">
        <v>216</v>
      </c>
      <c r="B178" s="30"/>
      <c r="C178" s="64" t="s">
        <v>119</v>
      </c>
      <c r="D178" s="65" t="s">
        <v>205</v>
      </c>
      <c r="E178" s="66" t="s">
        <v>136</v>
      </c>
      <c r="F178" s="66" t="s">
        <v>137</v>
      </c>
      <c r="G178" s="66" t="s">
        <v>138</v>
      </c>
      <c r="H178" s="34"/>
      <c r="I178" s="108" t="s">
        <v>195</v>
      </c>
      <c r="J178" s="110">
        <f t="shared" si="31"/>
        <v>152</v>
      </c>
      <c r="K178" s="34"/>
      <c r="L178" s="100">
        <v>48214</v>
      </c>
      <c r="M178" s="100">
        <v>48579</v>
      </c>
      <c r="N178" s="57" t="s">
        <v>50</v>
      </c>
      <c r="O178" s="1"/>
      <c r="P178" s="2"/>
      <c r="Q178" s="2"/>
      <c r="R178" s="2"/>
      <c r="S178" s="2"/>
      <c r="T178" s="3"/>
      <c r="U178" s="3"/>
      <c r="V178" s="3"/>
      <c r="W178" s="3"/>
      <c r="X178" s="3"/>
      <c r="Y178" s="3">
        <v>152</v>
      </c>
      <c r="Z178" s="3"/>
      <c r="AA178" s="3"/>
      <c r="AB178" s="3"/>
      <c r="AC178" s="4"/>
      <c r="AD178" s="27"/>
    </row>
    <row r="179" spans="1:30" s="62" customFormat="1" ht="60" x14ac:dyDescent="0.25">
      <c r="A179" s="182">
        <v>26</v>
      </c>
      <c r="B179" s="30"/>
      <c r="C179" s="64" t="s">
        <v>120</v>
      </c>
      <c r="D179" s="65" t="s">
        <v>205</v>
      </c>
      <c r="E179" s="66" t="s">
        <v>136</v>
      </c>
      <c r="F179" s="66" t="s">
        <v>137</v>
      </c>
      <c r="G179" s="66" t="s">
        <v>138</v>
      </c>
      <c r="H179" s="34"/>
      <c r="I179" s="109" t="s">
        <v>195</v>
      </c>
      <c r="J179" s="110">
        <f t="shared" si="31"/>
        <v>756</v>
      </c>
      <c r="K179" s="34"/>
      <c r="L179" s="100">
        <v>48580</v>
      </c>
      <c r="M179" s="100">
        <v>49309</v>
      </c>
      <c r="N179" s="57" t="s">
        <v>50</v>
      </c>
      <c r="O179" s="1"/>
      <c r="P179" s="2"/>
      <c r="Q179" s="2"/>
      <c r="R179" s="2"/>
      <c r="S179" s="2"/>
      <c r="T179" s="3"/>
      <c r="U179" s="3"/>
      <c r="V179" s="3"/>
      <c r="W179" s="3"/>
      <c r="X179" s="3"/>
      <c r="Y179" s="3"/>
      <c r="Z179" s="3">
        <v>378</v>
      </c>
      <c r="AA179" s="3">
        <v>378</v>
      </c>
      <c r="AB179" s="3"/>
      <c r="AC179" s="4"/>
      <c r="AD179" s="27"/>
    </row>
    <row r="180" spans="1:30" s="62" customFormat="1" ht="60" x14ac:dyDescent="0.25">
      <c r="A180" s="182">
        <v>81</v>
      </c>
      <c r="B180" s="30"/>
      <c r="C180" s="64" t="s">
        <v>67</v>
      </c>
      <c r="D180" s="65" t="s">
        <v>205</v>
      </c>
      <c r="E180" s="66" t="s">
        <v>136</v>
      </c>
      <c r="F180" s="66" t="s">
        <v>137</v>
      </c>
      <c r="G180" s="66" t="s">
        <v>138</v>
      </c>
      <c r="H180" s="34"/>
      <c r="I180" s="108" t="s">
        <v>195</v>
      </c>
      <c r="J180" s="110">
        <f t="shared" ref="J180:J181" si="32">SUM(O180:AC180)</f>
        <v>284</v>
      </c>
      <c r="K180" s="35"/>
      <c r="L180" s="100">
        <v>44927</v>
      </c>
      <c r="M180" s="100">
        <v>46387</v>
      </c>
      <c r="N180" s="57" t="s">
        <v>74</v>
      </c>
      <c r="O180" s="1"/>
      <c r="P180" s="2">
        <v>71</v>
      </c>
      <c r="Q180" s="2">
        <v>71</v>
      </c>
      <c r="R180" s="2">
        <v>71</v>
      </c>
      <c r="S180" s="2">
        <v>71</v>
      </c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82">
        <v>172</v>
      </c>
      <c r="B181" s="30"/>
      <c r="C181" s="64" t="s">
        <v>67</v>
      </c>
      <c r="D181" s="65" t="s">
        <v>205</v>
      </c>
      <c r="E181" s="66" t="s">
        <v>136</v>
      </c>
      <c r="F181" s="66" t="s">
        <v>137</v>
      </c>
      <c r="G181" s="66" t="s">
        <v>138</v>
      </c>
      <c r="H181" s="34"/>
      <c r="I181" s="108" t="s">
        <v>195</v>
      </c>
      <c r="J181" s="110">
        <f t="shared" si="32"/>
        <v>610</v>
      </c>
      <c r="K181" s="35"/>
      <c r="L181" s="100">
        <v>46388</v>
      </c>
      <c r="M181" s="100">
        <v>50040</v>
      </c>
      <c r="N181" s="36" t="s">
        <v>50</v>
      </c>
      <c r="O181" s="1"/>
      <c r="P181" s="2"/>
      <c r="Q181" s="2"/>
      <c r="R181" s="2"/>
      <c r="S181" s="2"/>
      <c r="T181" s="3">
        <v>61</v>
      </c>
      <c r="U181" s="3">
        <v>61</v>
      </c>
      <c r="V181" s="3">
        <v>61</v>
      </c>
      <c r="W181" s="3">
        <v>61</v>
      </c>
      <c r="X181" s="3">
        <v>61</v>
      </c>
      <c r="Y181" s="3">
        <v>61</v>
      </c>
      <c r="Z181" s="3">
        <v>61</v>
      </c>
      <c r="AA181" s="3">
        <v>61</v>
      </c>
      <c r="AB181" s="3">
        <v>61</v>
      </c>
      <c r="AC181" s="4">
        <v>61</v>
      </c>
      <c r="AD181" s="27"/>
    </row>
    <row r="182" spans="1:30" s="62" customFormat="1" ht="60" x14ac:dyDescent="0.25">
      <c r="A182" s="182">
        <v>82</v>
      </c>
      <c r="B182" s="30"/>
      <c r="C182" s="64" t="s">
        <v>68</v>
      </c>
      <c r="D182" s="65" t="s">
        <v>205</v>
      </c>
      <c r="E182" s="66" t="s">
        <v>136</v>
      </c>
      <c r="F182" s="66" t="s">
        <v>137</v>
      </c>
      <c r="G182" s="66" t="s">
        <v>138</v>
      </c>
      <c r="H182" s="34"/>
      <c r="I182" s="108" t="s">
        <v>195</v>
      </c>
      <c r="J182" s="110">
        <f t="shared" ref="J182:J189" si="33">SUM(O182:AC182)</f>
        <v>636</v>
      </c>
      <c r="K182" s="35"/>
      <c r="L182" s="100">
        <v>44927</v>
      </c>
      <c r="M182" s="100">
        <v>46387</v>
      </c>
      <c r="N182" s="57" t="s">
        <v>74</v>
      </c>
      <c r="O182" s="1"/>
      <c r="P182" s="2">
        <v>159</v>
      </c>
      <c r="Q182" s="2">
        <v>159</v>
      </c>
      <c r="R182" s="2">
        <v>159</v>
      </c>
      <c r="S182" s="2">
        <v>159</v>
      </c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82">
        <v>173</v>
      </c>
      <c r="B183" s="30"/>
      <c r="C183" s="64" t="s">
        <v>68</v>
      </c>
      <c r="D183" s="65" t="s">
        <v>205</v>
      </c>
      <c r="E183" s="66" t="s">
        <v>136</v>
      </c>
      <c r="F183" s="66" t="s">
        <v>137</v>
      </c>
      <c r="G183" s="66" t="s">
        <v>138</v>
      </c>
      <c r="H183" s="34"/>
      <c r="I183" s="108" t="s">
        <v>195</v>
      </c>
      <c r="J183" s="110">
        <f t="shared" si="33"/>
        <v>1370</v>
      </c>
      <c r="K183" s="35"/>
      <c r="L183" s="100">
        <v>46388</v>
      </c>
      <c r="M183" s="100">
        <v>50040</v>
      </c>
      <c r="N183" s="36" t="s">
        <v>50</v>
      </c>
      <c r="O183" s="1"/>
      <c r="P183" s="2"/>
      <c r="Q183" s="2"/>
      <c r="R183" s="2"/>
      <c r="S183" s="2"/>
      <c r="T183" s="3">
        <v>137</v>
      </c>
      <c r="U183" s="3">
        <v>137</v>
      </c>
      <c r="V183" s="3">
        <v>137</v>
      </c>
      <c r="W183" s="3">
        <v>137</v>
      </c>
      <c r="X183" s="3">
        <v>137</v>
      </c>
      <c r="Y183" s="3">
        <v>137</v>
      </c>
      <c r="Z183" s="3">
        <v>137</v>
      </c>
      <c r="AA183" s="3">
        <v>137</v>
      </c>
      <c r="AB183" s="3">
        <v>137</v>
      </c>
      <c r="AC183" s="4">
        <v>137</v>
      </c>
      <c r="AD183" s="27"/>
    </row>
    <row r="184" spans="1:30" s="62" customFormat="1" ht="60" x14ac:dyDescent="0.25">
      <c r="A184" s="182">
        <v>83</v>
      </c>
      <c r="B184" s="30"/>
      <c r="C184" s="64" t="s">
        <v>69</v>
      </c>
      <c r="D184" s="65" t="s">
        <v>205</v>
      </c>
      <c r="E184" s="66" t="s">
        <v>136</v>
      </c>
      <c r="F184" s="66" t="s">
        <v>137</v>
      </c>
      <c r="G184" s="66" t="s">
        <v>138</v>
      </c>
      <c r="H184" s="34"/>
      <c r="I184" s="108" t="s">
        <v>195</v>
      </c>
      <c r="J184" s="110">
        <f t="shared" si="33"/>
        <v>556</v>
      </c>
      <c r="K184" s="35"/>
      <c r="L184" s="100">
        <v>44927</v>
      </c>
      <c r="M184" s="100">
        <v>46387</v>
      </c>
      <c r="N184" s="57" t="s">
        <v>74</v>
      </c>
      <c r="O184" s="1"/>
      <c r="P184" s="2">
        <v>139</v>
      </c>
      <c r="Q184" s="2">
        <v>139</v>
      </c>
      <c r="R184" s="2">
        <v>139</v>
      </c>
      <c r="S184" s="2">
        <v>139</v>
      </c>
      <c r="T184" s="3"/>
      <c r="U184" s="3"/>
      <c r="V184" s="3"/>
      <c r="W184" s="3"/>
      <c r="X184" s="3"/>
      <c r="Y184" s="3"/>
      <c r="Z184" s="3"/>
      <c r="AA184" s="3"/>
      <c r="AB184" s="3"/>
      <c r="AC184" s="24"/>
      <c r="AD184" s="27"/>
    </row>
    <row r="185" spans="1:30" s="62" customFormat="1" ht="60" x14ac:dyDescent="0.25">
      <c r="A185" s="182">
        <v>174</v>
      </c>
      <c r="B185" s="30"/>
      <c r="C185" s="64" t="s">
        <v>69</v>
      </c>
      <c r="D185" s="65" t="s">
        <v>205</v>
      </c>
      <c r="E185" s="66" t="s">
        <v>136</v>
      </c>
      <c r="F185" s="66" t="s">
        <v>137</v>
      </c>
      <c r="G185" s="66" t="s">
        <v>138</v>
      </c>
      <c r="H185" s="34"/>
      <c r="I185" s="108" t="s">
        <v>195</v>
      </c>
      <c r="J185" s="110">
        <f t="shared" si="33"/>
        <v>1200</v>
      </c>
      <c r="K185" s="35"/>
      <c r="L185" s="100">
        <v>46388</v>
      </c>
      <c r="M185" s="100">
        <v>50040</v>
      </c>
      <c r="N185" s="36" t="s">
        <v>50</v>
      </c>
      <c r="O185" s="1"/>
      <c r="P185" s="2"/>
      <c r="Q185" s="2"/>
      <c r="R185" s="2"/>
      <c r="S185" s="2"/>
      <c r="T185" s="3">
        <v>120</v>
      </c>
      <c r="U185" s="3">
        <v>120</v>
      </c>
      <c r="V185" s="3">
        <v>120</v>
      </c>
      <c r="W185" s="3">
        <v>120</v>
      </c>
      <c r="X185" s="3">
        <v>120</v>
      </c>
      <c r="Y185" s="3">
        <v>120</v>
      </c>
      <c r="Z185" s="3">
        <v>120</v>
      </c>
      <c r="AA185" s="3">
        <v>120</v>
      </c>
      <c r="AB185" s="3">
        <v>120</v>
      </c>
      <c r="AC185" s="4">
        <v>120</v>
      </c>
      <c r="AD185" s="27"/>
    </row>
    <row r="186" spans="1:30" s="62" customFormat="1" ht="60" x14ac:dyDescent="0.25">
      <c r="A186" s="182">
        <v>84</v>
      </c>
      <c r="B186" s="30"/>
      <c r="C186" s="64" t="s">
        <v>66</v>
      </c>
      <c r="D186" s="65" t="s">
        <v>205</v>
      </c>
      <c r="E186" s="66" t="s">
        <v>136</v>
      </c>
      <c r="F186" s="66" t="s">
        <v>137</v>
      </c>
      <c r="G186" s="66" t="s">
        <v>138</v>
      </c>
      <c r="H186" s="34"/>
      <c r="I186" s="108" t="s">
        <v>195</v>
      </c>
      <c r="J186" s="110">
        <f t="shared" si="33"/>
        <v>1332</v>
      </c>
      <c r="K186" s="35"/>
      <c r="L186" s="100">
        <v>44927</v>
      </c>
      <c r="M186" s="100">
        <v>46387</v>
      </c>
      <c r="N186" s="57" t="s">
        <v>74</v>
      </c>
      <c r="O186" s="1"/>
      <c r="P186" s="2">
        <v>333</v>
      </c>
      <c r="Q186" s="2">
        <v>333</v>
      </c>
      <c r="R186" s="2">
        <v>333</v>
      </c>
      <c r="S186" s="2">
        <v>333</v>
      </c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82">
        <v>175</v>
      </c>
      <c r="B187" s="30"/>
      <c r="C187" s="64" t="s">
        <v>66</v>
      </c>
      <c r="D187" s="65" t="s">
        <v>205</v>
      </c>
      <c r="E187" s="66" t="s">
        <v>136</v>
      </c>
      <c r="F187" s="66" t="s">
        <v>137</v>
      </c>
      <c r="G187" s="66" t="s">
        <v>138</v>
      </c>
      <c r="H187" s="34"/>
      <c r="I187" s="108" t="s">
        <v>195</v>
      </c>
      <c r="J187" s="110">
        <f t="shared" si="33"/>
        <v>3440</v>
      </c>
      <c r="K187" s="35"/>
      <c r="L187" s="100">
        <v>46388</v>
      </c>
      <c r="M187" s="100">
        <v>50040</v>
      </c>
      <c r="N187" s="36" t="s">
        <v>50</v>
      </c>
      <c r="O187" s="1"/>
      <c r="P187" s="2"/>
      <c r="Q187" s="2"/>
      <c r="R187" s="2"/>
      <c r="S187" s="2"/>
      <c r="T187" s="3">
        <v>344</v>
      </c>
      <c r="U187" s="3">
        <v>344</v>
      </c>
      <c r="V187" s="3">
        <v>344</v>
      </c>
      <c r="W187" s="3">
        <v>344</v>
      </c>
      <c r="X187" s="3">
        <v>344</v>
      </c>
      <c r="Y187" s="3">
        <v>344</v>
      </c>
      <c r="Z187" s="3">
        <v>344</v>
      </c>
      <c r="AA187" s="3">
        <v>344</v>
      </c>
      <c r="AB187" s="3">
        <v>344</v>
      </c>
      <c r="AC187" s="4">
        <v>344</v>
      </c>
      <c r="AD187" s="27"/>
    </row>
    <row r="188" spans="1:30" s="62" customFormat="1" ht="60" x14ac:dyDescent="0.25">
      <c r="A188" s="182">
        <v>85</v>
      </c>
      <c r="B188" s="30"/>
      <c r="C188" s="64" t="s">
        <v>70</v>
      </c>
      <c r="D188" s="65" t="s">
        <v>205</v>
      </c>
      <c r="E188" s="66" t="s">
        <v>136</v>
      </c>
      <c r="F188" s="66" t="s">
        <v>137</v>
      </c>
      <c r="G188" s="66" t="s">
        <v>138</v>
      </c>
      <c r="H188" s="34"/>
      <c r="I188" s="108" t="s">
        <v>195</v>
      </c>
      <c r="J188" s="110">
        <f>SUM(O188:AC188)</f>
        <v>320</v>
      </c>
      <c r="K188" s="35"/>
      <c r="L188" s="100">
        <v>44927</v>
      </c>
      <c r="M188" s="100">
        <v>46387</v>
      </c>
      <c r="N188" s="57" t="s">
        <v>74</v>
      </c>
      <c r="O188" s="1"/>
      <c r="P188" s="2">
        <v>80</v>
      </c>
      <c r="Q188" s="2">
        <v>80</v>
      </c>
      <c r="R188" s="2">
        <v>80</v>
      </c>
      <c r="S188" s="2">
        <v>80</v>
      </c>
      <c r="T188" s="3"/>
      <c r="U188" s="3"/>
      <c r="V188" s="3"/>
      <c r="W188" s="3"/>
      <c r="X188" s="3"/>
      <c r="Y188" s="3"/>
      <c r="Z188" s="3"/>
      <c r="AA188" s="3"/>
      <c r="AB188" s="3"/>
      <c r="AC188" s="4"/>
      <c r="AD188" s="27"/>
    </row>
    <row r="189" spans="1:30" s="62" customFormat="1" ht="60.75" thickBot="1" x14ac:dyDescent="0.3">
      <c r="A189" s="183">
        <v>176</v>
      </c>
      <c r="B189" s="30"/>
      <c r="C189" s="64" t="s">
        <v>70</v>
      </c>
      <c r="D189" s="65" t="s">
        <v>205</v>
      </c>
      <c r="E189" s="66" t="s">
        <v>136</v>
      </c>
      <c r="F189" s="66" t="s">
        <v>137</v>
      </c>
      <c r="G189" s="66" t="s">
        <v>138</v>
      </c>
      <c r="H189" s="34"/>
      <c r="I189" s="108" t="s">
        <v>195</v>
      </c>
      <c r="J189" s="110">
        <f t="shared" si="33"/>
        <v>680</v>
      </c>
      <c r="K189" s="35"/>
      <c r="L189" s="100">
        <v>46388</v>
      </c>
      <c r="M189" s="100">
        <v>50040</v>
      </c>
      <c r="N189" s="36" t="s">
        <v>50</v>
      </c>
      <c r="O189" s="1"/>
      <c r="P189" s="2"/>
      <c r="Q189" s="2"/>
      <c r="R189" s="2"/>
      <c r="S189" s="2"/>
      <c r="T189" s="3">
        <v>68</v>
      </c>
      <c r="U189" s="3">
        <v>68</v>
      </c>
      <c r="V189" s="3">
        <v>68</v>
      </c>
      <c r="W189" s="3">
        <v>68</v>
      </c>
      <c r="X189" s="3">
        <v>68</v>
      </c>
      <c r="Y189" s="3">
        <v>68</v>
      </c>
      <c r="Z189" s="3">
        <v>68</v>
      </c>
      <c r="AA189" s="3">
        <v>68</v>
      </c>
      <c r="AB189" s="3">
        <v>68</v>
      </c>
      <c r="AC189" s="17">
        <v>68</v>
      </c>
      <c r="AD189" s="27"/>
    </row>
    <row r="190" spans="1:30" s="92" customFormat="1" ht="15.75" thickBot="1" x14ac:dyDescent="0.3">
      <c r="A190" s="89"/>
      <c r="B190" s="90" t="s">
        <v>0</v>
      </c>
      <c r="C190" s="90"/>
      <c r="D190" s="90"/>
      <c r="E190" s="90"/>
      <c r="F190" s="90"/>
      <c r="G190" s="90"/>
      <c r="H190" s="90"/>
      <c r="I190" s="120"/>
      <c r="J190" s="120">
        <f>SUM(J12:J189)</f>
        <v>92420</v>
      </c>
      <c r="K190" s="130">
        <f>C194</f>
        <v>1508</v>
      </c>
      <c r="L190" s="90"/>
      <c r="M190" s="90"/>
      <c r="N190" s="91"/>
      <c r="O190" s="131">
        <f t="shared" ref="O190:AC190" si="34">SUM(O12:O189)</f>
        <v>226.2</v>
      </c>
      <c r="P190" s="14">
        <f t="shared" si="34"/>
        <v>12548.2</v>
      </c>
      <c r="Q190" s="14">
        <f t="shared" si="34"/>
        <v>9234.2000000000007</v>
      </c>
      <c r="R190" s="14">
        <f t="shared" si="34"/>
        <v>10350.200000000001</v>
      </c>
      <c r="S190" s="14">
        <f t="shared" si="34"/>
        <v>6679.2</v>
      </c>
      <c r="T190" s="15">
        <f t="shared" si="34"/>
        <v>4501.2</v>
      </c>
      <c r="U190" s="15">
        <f t="shared" si="34"/>
        <v>4483.2</v>
      </c>
      <c r="V190" s="15">
        <f t="shared" si="34"/>
        <v>4631.2</v>
      </c>
      <c r="W190" s="15">
        <f t="shared" si="34"/>
        <v>5744.2</v>
      </c>
      <c r="X190" s="15">
        <f t="shared" si="34"/>
        <v>7616.2</v>
      </c>
      <c r="Y190" s="15">
        <f t="shared" si="34"/>
        <v>7807.2</v>
      </c>
      <c r="Z190" s="15">
        <f t="shared" si="34"/>
        <v>6595.2</v>
      </c>
      <c r="AA190" s="15">
        <f t="shared" si="34"/>
        <v>4253.2</v>
      </c>
      <c r="AB190" s="15">
        <f t="shared" si="34"/>
        <v>3875.2</v>
      </c>
      <c r="AC190" s="15">
        <f t="shared" si="34"/>
        <v>3875.2</v>
      </c>
    </row>
    <row r="191" spans="1:30" ht="15.75" x14ac:dyDescent="0.25">
      <c r="A191" s="118"/>
      <c r="B191" s="67"/>
      <c r="C191" s="67"/>
      <c r="D191" s="67"/>
      <c r="E191" s="67"/>
      <c r="F191" s="67"/>
      <c r="G191" s="67"/>
      <c r="H191" s="67"/>
      <c r="I191" s="68"/>
      <c r="K191" s="93" t="s">
        <v>221</v>
      </c>
      <c r="L191" s="93"/>
    </row>
    <row r="192" spans="1:30" s="28" customFormat="1" ht="15.75" x14ac:dyDescent="0.25">
      <c r="K192" s="94"/>
    </row>
    <row r="193" spans="1:11" s="28" customFormat="1" ht="60" x14ac:dyDescent="0.25">
      <c r="A193" s="5"/>
      <c r="B193" s="6" t="s">
        <v>206</v>
      </c>
      <c r="C193" s="6" t="s">
        <v>56</v>
      </c>
      <c r="D193" s="194" t="s">
        <v>207</v>
      </c>
      <c r="K193" s="94"/>
    </row>
    <row r="194" spans="1:11" s="28" customFormat="1" ht="15.75" x14ac:dyDescent="0.25">
      <c r="A194" s="7" t="s">
        <v>57</v>
      </c>
      <c r="B194" s="8">
        <f>O190</f>
        <v>226.2</v>
      </c>
      <c r="C194" s="8">
        <v>1508</v>
      </c>
      <c r="D194" s="177" t="s">
        <v>222</v>
      </c>
      <c r="K194" s="94"/>
    </row>
    <row r="195" spans="1:11" s="28" customFormat="1" ht="15.75" x14ac:dyDescent="0.25">
      <c r="A195" s="7" t="s">
        <v>58</v>
      </c>
      <c r="B195" s="8">
        <f>SUM(P190:S190)</f>
        <v>38811.800000000003</v>
      </c>
      <c r="C195" s="8">
        <f>C194*4</f>
        <v>6032</v>
      </c>
      <c r="D195" s="177" t="s">
        <v>223</v>
      </c>
      <c r="K195" s="94"/>
    </row>
    <row r="196" spans="1:11" s="28" customFormat="1" ht="15.75" thickBot="1" x14ac:dyDescent="0.3">
      <c r="A196" s="9" t="s">
        <v>59</v>
      </c>
      <c r="B196" s="10">
        <f>SUM(T190:AC190)</f>
        <v>53381.999999999985</v>
      </c>
      <c r="C196" s="10">
        <f>C194*10</f>
        <v>15080</v>
      </c>
      <c r="D196" s="178" t="s">
        <v>224</v>
      </c>
    </row>
    <row r="197" spans="1:11" s="28" customFormat="1" x14ac:dyDescent="0.25">
      <c r="A197" s="11"/>
      <c r="B197" s="12"/>
      <c r="C197" s="12"/>
    </row>
    <row r="199" spans="1:11" ht="30" x14ac:dyDescent="0.25">
      <c r="B199" s="95" t="s">
        <v>16</v>
      </c>
    </row>
    <row r="200" spans="1:11" ht="75" x14ac:dyDescent="0.25">
      <c r="B200" s="96" t="s">
        <v>15</v>
      </c>
    </row>
    <row r="201" spans="1:11" ht="60" x14ac:dyDescent="0.25">
      <c r="B201" s="96" t="s">
        <v>19</v>
      </c>
    </row>
    <row r="202" spans="1:11" ht="45" x14ac:dyDescent="0.25">
      <c r="B202" s="96" t="s">
        <v>17</v>
      </c>
    </row>
    <row r="203" spans="1:11" ht="30" x14ac:dyDescent="0.25">
      <c r="B203" s="96" t="s">
        <v>18</v>
      </c>
    </row>
    <row r="205" spans="1:11" x14ac:dyDescent="0.25">
      <c r="B205" s="97" t="s">
        <v>187</v>
      </c>
    </row>
    <row r="206" spans="1:11" x14ac:dyDescent="0.25">
      <c r="B206" s="27" t="s">
        <v>24</v>
      </c>
    </row>
    <row r="207" spans="1:11" x14ac:dyDescent="0.25">
      <c r="B207" s="27" t="s">
        <v>25</v>
      </c>
    </row>
    <row r="208" spans="1:11" x14ac:dyDescent="0.25">
      <c r="B208" s="27" t="s">
        <v>26</v>
      </c>
    </row>
    <row r="209" spans="2:2" x14ac:dyDescent="0.25">
      <c r="B209" s="27" t="s">
        <v>27</v>
      </c>
    </row>
    <row r="210" spans="2:2" x14ac:dyDescent="0.25">
      <c r="B210" s="27" t="s">
        <v>28</v>
      </c>
    </row>
    <row r="211" spans="2:2" x14ac:dyDescent="0.25">
      <c r="B211" s="27" t="s">
        <v>29</v>
      </c>
    </row>
    <row r="213" spans="2:2" x14ac:dyDescent="0.25">
      <c r="B213" s="97" t="s">
        <v>188</v>
      </c>
    </row>
    <row r="214" spans="2:2" x14ac:dyDescent="0.25">
      <c r="B214" s="27" t="s">
        <v>21</v>
      </c>
    </row>
    <row r="215" spans="2:2" x14ac:dyDescent="0.25">
      <c r="B215" s="27" t="s">
        <v>22</v>
      </c>
    </row>
    <row r="216" spans="2:2" x14ac:dyDescent="0.25">
      <c r="B216" s="27" t="s">
        <v>23</v>
      </c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215"/>
  <sheetViews>
    <sheetView topLeftCell="A169" zoomScale="60" zoomScaleNormal="60" workbookViewId="0">
      <selection activeCell="A150" sqref="A150:A188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3.42578125" style="27" customWidth="1"/>
    <col min="5" max="5" width="35.140625" style="27" customWidth="1"/>
    <col min="6" max="6" width="33" style="27" customWidth="1"/>
    <col min="7" max="7" width="33.42578125" style="27" customWidth="1"/>
    <col min="8" max="8" width="13.42578125" style="27" customWidth="1"/>
    <col min="9" max="9" width="15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6.85546875" style="27" customWidth="1"/>
    <col min="15" max="15" width="12.140625" style="27" bestFit="1" customWidth="1"/>
    <col min="16" max="29" width="9.140625" style="27"/>
    <col min="30" max="30" width="12" style="27" customWidth="1"/>
    <col min="31" max="16384" width="9.140625" style="27"/>
  </cols>
  <sheetData>
    <row r="1" spans="1:29" x14ac:dyDescent="0.25">
      <c r="A1" s="246" t="s">
        <v>219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8"/>
    </row>
    <row r="2" spans="1:29" x14ac:dyDescent="0.25">
      <c r="A2" s="249" t="s">
        <v>46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1"/>
    </row>
    <row r="3" spans="1:29" x14ac:dyDescent="0.25">
      <c r="A3" s="241" t="s">
        <v>30</v>
      </c>
      <c r="B3" s="242"/>
      <c r="C3" s="242"/>
      <c r="D3" s="242"/>
      <c r="E3" s="242"/>
      <c r="F3" s="242"/>
      <c r="G3" s="242"/>
      <c r="H3" s="242"/>
      <c r="I3" s="242"/>
      <c r="J3" s="242"/>
      <c r="K3" s="236" t="s">
        <v>64</v>
      </c>
      <c r="L3" s="236"/>
      <c r="M3" s="236"/>
      <c r="N3" s="236"/>
      <c r="O3" s="236"/>
      <c r="P3" s="236"/>
      <c r="Q3" s="236"/>
      <c r="R3" s="236" t="s">
        <v>189</v>
      </c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7"/>
    </row>
    <row r="4" spans="1:29" x14ac:dyDescent="0.25">
      <c r="A4" s="241" t="s">
        <v>31</v>
      </c>
      <c r="B4" s="242"/>
      <c r="C4" s="242"/>
      <c r="D4" s="242"/>
      <c r="E4" s="242"/>
      <c r="F4" s="242"/>
      <c r="G4" s="242"/>
      <c r="H4" s="242"/>
      <c r="I4" s="242"/>
      <c r="J4" s="242"/>
      <c r="K4" s="235" t="s">
        <v>47</v>
      </c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7"/>
    </row>
    <row r="5" spans="1:29" x14ac:dyDescent="0.25">
      <c r="A5" s="241" t="s">
        <v>45</v>
      </c>
      <c r="B5" s="242"/>
      <c r="C5" s="242"/>
      <c r="D5" s="242"/>
      <c r="E5" s="242"/>
      <c r="F5" s="242"/>
      <c r="G5" s="242"/>
      <c r="H5" s="242"/>
      <c r="I5" s="242"/>
      <c r="J5" s="242"/>
      <c r="K5" s="236" t="s">
        <v>48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7"/>
    </row>
    <row r="6" spans="1:29" x14ac:dyDescent="0.25">
      <c r="A6" s="241" t="s">
        <v>32</v>
      </c>
      <c r="B6" s="242"/>
      <c r="C6" s="242"/>
      <c r="D6" s="242"/>
      <c r="E6" s="242"/>
      <c r="F6" s="242"/>
      <c r="G6" s="242"/>
      <c r="H6" s="242"/>
      <c r="I6" s="242"/>
      <c r="J6" s="242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</row>
    <row r="7" spans="1:29" x14ac:dyDescent="0.25">
      <c r="A7" s="241" t="s">
        <v>33</v>
      </c>
      <c r="B7" s="242"/>
      <c r="C7" s="242"/>
      <c r="D7" s="242"/>
      <c r="E7" s="242"/>
      <c r="F7" s="242"/>
      <c r="G7" s="242"/>
      <c r="H7" s="242"/>
      <c r="I7" s="242"/>
      <c r="J7" s="242"/>
      <c r="K7" s="236" t="s">
        <v>158</v>
      </c>
      <c r="L7" s="236"/>
      <c r="M7" s="236"/>
      <c r="N7" s="236"/>
      <c r="O7" s="236"/>
      <c r="P7" s="236"/>
      <c r="Q7" s="236"/>
      <c r="R7" s="253" t="s">
        <v>61</v>
      </c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5"/>
    </row>
    <row r="8" spans="1:29" x14ac:dyDescent="0.25">
      <c r="A8" s="241" t="s">
        <v>6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52"/>
    </row>
    <row r="9" spans="1:29" s="28" customFormat="1" ht="30" customHeight="1" x14ac:dyDescent="0.25">
      <c r="A9" s="213" t="s">
        <v>34</v>
      </c>
      <c r="B9" s="211" t="s">
        <v>51</v>
      </c>
      <c r="C9" s="212"/>
      <c r="D9" s="213"/>
      <c r="E9" s="217" t="s">
        <v>52</v>
      </c>
      <c r="F9" s="218"/>
      <c r="G9" s="219"/>
      <c r="H9" s="220" t="s">
        <v>35</v>
      </c>
      <c r="I9" s="220" t="s">
        <v>36</v>
      </c>
      <c r="J9" s="98" t="s">
        <v>37</v>
      </c>
      <c r="K9" s="220" t="s">
        <v>220</v>
      </c>
      <c r="L9" s="220" t="s">
        <v>38</v>
      </c>
      <c r="M9" s="220"/>
      <c r="N9" s="98" t="s">
        <v>39</v>
      </c>
      <c r="O9" s="220" t="s">
        <v>40</v>
      </c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38"/>
    </row>
    <row r="10" spans="1:29" s="28" customFormat="1" ht="30" customHeight="1" x14ac:dyDescent="0.25">
      <c r="A10" s="216"/>
      <c r="B10" s="214"/>
      <c r="C10" s="215"/>
      <c r="D10" s="216"/>
      <c r="E10" s="217" t="s">
        <v>53</v>
      </c>
      <c r="F10" s="217" t="s">
        <v>54</v>
      </c>
      <c r="G10" s="222" t="s">
        <v>55</v>
      </c>
      <c r="H10" s="220"/>
      <c r="I10" s="220"/>
      <c r="J10" s="224" t="s">
        <v>41</v>
      </c>
      <c r="K10" s="220"/>
      <c r="L10" s="226" t="s">
        <v>42</v>
      </c>
      <c r="M10" s="226" t="s">
        <v>43</v>
      </c>
      <c r="N10" s="229" t="s">
        <v>44</v>
      </c>
      <c r="O10" s="243">
        <v>1</v>
      </c>
      <c r="P10" s="233">
        <v>2</v>
      </c>
      <c r="Q10" s="233">
        <v>3</v>
      </c>
      <c r="R10" s="233">
        <v>4</v>
      </c>
      <c r="S10" s="233">
        <v>5</v>
      </c>
      <c r="T10" s="231">
        <v>6</v>
      </c>
      <c r="U10" s="231">
        <v>7</v>
      </c>
      <c r="V10" s="231">
        <v>8</v>
      </c>
      <c r="W10" s="231">
        <v>9</v>
      </c>
      <c r="X10" s="231">
        <v>10</v>
      </c>
      <c r="Y10" s="231">
        <v>11</v>
      </c>
      <c r="Z10" s="231">
        <v>12</v>
      </c>
      <c r="AA10" s="231">
        <v>13</v>
      </c>
      <c r="AB10" s="231">
        <v>14</v>
      </c>
      <c r="AC10" s="239">
        <v>15</v>
      </c>
    </row>
    <row r="11" spans="1:29" s="28" customFormat="1" ht="15.75" customHeight="1" thickBot="1" x14ac:dyDescent="0.3">
      <c r="A11" s="245"/>
      <c r="B11" s="145" t="s">
        <v>12</v>
      </c>
      <c r="C11" s="145" t="s">
        <v>20</v>
      </c>
      <c r="D11" s="145" t="s">
        <v>13</v>
      </c>
      <c r="E11" s="228"/>
      <c r="F11" s="228"/>
      <c r="G11" s="223"/>
      <c r="H11" s="221"/>
      <c r="I11" s="221"/>
      <c r="J11" s="225"/>
      <c r="K11" s="221"/>
      <c r="L11" s="227"/>
      <c r="M11" s="227"/>
      <c r="N11" s="230"/>
      <c r="O11" s="244"/>
      <c r="P11" s="234"/>
      <c r="Q11" s="234"/>
      <c r="R11" s="234"/>
      <c r="S11" s="234"/>
      <c r="T11" s="232"/>
      <c r="U11" s="232"/>
      <c r="V11" s="232"/>
      <c r="W11" s="232"/>
      <c r="X11" s="232"/>
      <c r="Y11" s="232"/>
      <c r="Z11" s="232"/>
      <c r="AA11" s="232"/>
      <c r="AB11" s="232"/>
      <c r="AC11" s="240"/>
    </row>
    <row r="12" spans="1:29" ht="75" x14ac:dyDescent="0.25">
      <c r="A12" s="182">
        <v>1</v>
      </c>
      <c r="B12" s="142"/>
      <c r="C12" s="143" t="s">
        <v>69</v>
      </c>
      <c r="D12" s="144" t="s">
        <v>159</v>
      </c>
      <c r="E12" s="66" t="s">
        <v>121</v>
      </c>
      <c r="F12" s="66" t="s">
        <v>122</v>
      </c>
      <c r="G12" s="66" t="s">
        <v>123</v>
      </c>
      <c r="H12" s="139"/>
      <c r="I12" s="141" t="s">
        <v>69</v>
      </c>
      <c r="J12" s="140">
        <f t="shared" ref="J12" si="0">SUM(O12:AC12)</f>
        <v>2909.2499999999995</v>
      </c>
      <c r="K12" s="139"/>
      <c r="L12" s="137">
        <v>44562</v>
      </c>
      <c r="M12" s="137">
        <v>50040</v>
      </c>
      <c r="N12" s="57"/>
      <c r="O12" s="200">
        <f>0.15*$C$193</f>
        <v>193.95</v>
      </c>
      <c r="P12" s="201">
        <f t="shared" ref="P12:AC12" si="1">0.15*$C$193</f>
        <v>193.95</v>
      </c>
      <c r="Q12" s="201">
        <f t="shared" si="1"/>
        <v>193.95</v>
      </c>
      <c r="R12" s="201">
        <f t="shared" si="1"/>
        <v>193.95</v>
      </c>
      <c r="S12" s="201">
        <f t="shared" si="1"/>
        <v>193.95</v>
      </c>
      <c r="T12" s="202">
        <f t="shared" si="1"/>
        <v>193.95</v>
      </c>
      <c r="U12" s="202">
        <f t="shared" si="1"/>
        <v>193.95</v>
      </c>
      <c r="V12" s="202">
        <f t="shared" si="1"/>
        <v>193.95</v>
      </c>
      <c r="W12" s="202">
        <f t="shared" si="1"/>
        <v>193.95</v>
      </c>
      <c r="X12" s="202">
        <f t="shared" si="1"/>
        <v>193.95</v>
      </c>
      <c r="Y12" s="202">
        <f t="shared" si="1"/>
        <v>193.95</v>
      </c>
      <c r="Z12" s="202">
        <f t="shared" si="1"/>
        <v>193.95</v>
      </c>
      <c r="AA12" s="202">
        <f t="shared" si="1"/>
        <v>193.95</v>
      </c>
      <c r="AB12" s="202">
        <f t="shared" si="1"/>
        <v>193.95</v>
      </c>
      <c r="AC12" s="203">
        <f t="shared" si="1"/>
        <v>193.95</v>
      </c>
    </row>
    <row r="13" spans="1:29" x14ac:dyDescent="0.25">
      <c r="A13" s="116"/>
      <c r="B13" s="39" t="s">
        <v>4</v>
      </c>
      <c r="C13" s="40"/>
      <c r="D13" s="40"/>
      <c r="E13" s="40"/>
      <c r="F13" s="40"/>
      <c r="G13" s="40"/>
      <c r="H13" s="41"/>
      <c r="I13" s="123"/>
      <c r="J13" s="106"/>
      <c r="K13" s="42"/>
      <c r="L13" s="103"/>
      <c r="M13" s="104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125"/>
    </row>
    <row r="14" spans="1:29" ht="15" customHeight="1" x14ac:dyDescent="0.25">
      <c r="A14" s="105"/>
      <c r="B14" s="47" t="s">
        <v>1</v>
      </c>
      <c r="C14" s="42"/>
      <c r="D14" s="42"/>
      <c r="E14" s="42"/>
      <c r="F14" s="42"/>
      <c r="G14" s="42"/>
      <c r="H14" s="41"/>
      <c r="I14" s="106"/>
      <c r="J14" s="106"/>
      <c r="K14" s="48"/>
      <c r="L14" s="103"/>
      <c r="M14" s="104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126"/>
    </row>
    <row r="15" spans="1:29" ht="75" x14ac:dyDescent="0.25">
      <c r="A15" s="29">
        <v>20</v>
      </c>
      <c r="B15" s="30"/>
      <c r="C15" s="132" t="s">
        <v>208</v>
      </c>
      <c r="D15" s="64" t="s">
        <v>210</v>
      </c>
      <c r="E15" s="33" t="s">
        <v>209</v>
      </c>
      <c r="F15" s="33" t="s">
        <v>130</v>
      </c>
      <c r="G15" s="33" t="s">
        <v>131</v>
      </c>
      <c r="H15" s="34"/>
      <c r="I15" s="108" t="s">
        <v>195</v>
      </c>
      <c r="J15" s="110">
        <f t="shared" ref="J15" si="2">SUM(O15:AC15)</f>
        <v>199</v>
      </c>
      <c r="K15" s="34"/>
      <c r="L15" s="100">
        <v>44927</v>
      </c>
      <c r="M15" s="100">
        <v>45291</v>
      </c>
      <c r="N15" s="57" t="s">
        <v>74</v>
      </c>
      <c r="O15" s="21"/>
      <c r="P15" s="2">
        <v>199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21</v>
      </c>
      <c r="B16" s="30"/>
      <c r="C16" s="50" t="s">
        <v>68</v>
      </c>
      <c r="D16" s="55" t="s">
        <v>192</v>
      </c>
      <c r="E16" s="32" t="s">
        <v>165</v>
      </c>
      <c r="F16" s="51" t="s">
        <v>164</v>
      </c>
      <c r="G16" s="51" t="s">
        <v>166</v>
      </c>
      <c r="H16" s="52"/>
      <c r="I16" s="107" t="s">
        <v>195</v>
      </c>
      <c r="J16" s="110">
        <f>SUM(O16:AC16)</f>
        <v>209</v>
      </c>
      <c r="K16" s="53"/>
      <c r="L16" s="101">
        <v>44927</v>
      </c>
      <c r="M16" s="102">
        <v>45291</v>
      </c>
      <c r="N16" s="54" t="s">
        <v>74</v>
      </c>
      <c r="O16" s="21"/>
      <c r="P16" s="2">
        <v>209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22</v>
      </c>
      <c r="B17" s="30"/>
      <c r="C17" s="50" t="s">
        <v>67</v>
      </c>
      <c r="D17" s="173" t="s">
        <v>193</v>
      </c>
      <c r="E17" s="32" t="s">
        <v>165</v>
      </c>
      <c r="F17" s="51" t="s">
        <v>164</v>
      </c>
      <c r="G17" s="51" t="s">
        <v>166</v>
      </c>
      <c r="H17" s="52"/>
      <c r="I17" s="107" t="s">
        <v>195</v>
      </c>
      <c r="J17" s="110">
        <f>SUM(O17:AC17)</f>
        <v>79</v>
      </c>
      <c r="K17" s="53"/>
      <c r="L17" s="101">
        <v>44927</v>
      </c>
      <c r="M17" s="102">
        <v>45291</v>
      </c>
      <c r="N17" s="54" t="s">
        <v>74</v>
      </c>
      <c r="O17" s="21"/>
      <c r="P17" s="2">
        <v>79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23</v>
      </c>
      <c r="B18" s="30"/>
      <c r="C18" s="50" t="s">
        <v>69</v>
      </c>
      <c r="D18" s="56" t="s">
        <v>199</v>
      </c>
      <c r="E18" s="32" t="s">
        <v>165</v>
      </c>
      <c r="F18" s="51" t="s">
        <v>164</v>
      </c>
      <c r="G18" s="51" t="s">
        <v>166</v>
      </c>
      <c r="H18" s="52"/>
      <c r="I18" s="107" t="s">
        <v>195</v>
      </c>
      <c r="J18" s="110">
        <f>SUM(O18:AC18)</f>
        <v>63</v>
      </c>
      <c r="K18" s="53"/>
      <c r="L18" s="101">
        <v>44927</v>
      </c>
      <c r="M18" s="102">
        <v>45291</v>
      </c>
      <c r="N18" s="54" t="s">
        <v>74</v>
      </c>
      <c r="O18" s="21"/>
      <c r="P18" s="2">
        <v>63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5"/>
      <c r="B19" s="48" t="s">
        <v>14</v>
      </c>
      <c r="C19" s="42"/>
      <c r="D19" s="42"/>
      <c r="E19" s="42"/>
      <c r="F19" s="42"/>
      <c r="G19" s="42"/>
      <c r="H19" s="48"/>
      <c r="I19" s="106"/>
      <c r="J19" s="119"/>
      <c r="K19" s="48"/>
      <c r="L19" s="104"/>
      <c r="M19" s="104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126"/>
    </row>
    <row r="20" spans="1:29" x14ac:dyDescent="0.25">
      <c r="A20" s="105"/>
      <c r="B20" s="47" t="s">
        <v>1</v>
      </c>
      <c r="C20" s="42"/>
      <c r="D20" s="42"/>
      <c r="E20" s="42"/>
      <c r="F20" s="42"/>
      <c r="G20" s="42"/>
      <c r="H20" s="48"/>
      <c r="I20" s="106"/>
      <c r="J20" s="119"/>
      <c r="K20" s="48"/>
      <c r="L20" s="104"/>
      <c r="M20" s="104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126"/>
    </row>
    <row r="21" spans="1:29" x14ac:dyDescent="0.25">
      <c r="A21" s="105"/>
      <c r="B21" s="48" t="s">
        <v>5</v>
      </c>
      <c r="C21" s="42"/>
      <c r="D21" s="42"/>
      <c r="E21" s="42"/>
      <c r="F21" s="42"/>
      <c r="G21" s="42"/>
      <c r="H21" s="48"/>
      <c r="I21" s="106"/>
      <c r="J21" s="119"/>
      <c r="K21" s="48"/>
      <c r="L21" s="104"/>
      <c r="M21" s="104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126"/>
    </row>
    <row r="22" spans="1:29" x14ac:dyDescent="0.25">
      <c r="A22" s="105"/>
      <c r="B22" s="47" t="s">
        <v>1</v>
      </c>
      <c r="C22" s="42"/>
      <c r="D22" s="42"/>
      <c r="E22" s="42"/>
      <c r="F22" s="42"/>
      <c r="G22" s="42"/>
      <c r="H22" s="48"/>
      <c r="I22" s="106"/>
      <c r="J22" s="119"/>
      <c r="K22" s="48"/>
      <c r="L22" s="104"/>
      <c r="M22" s="104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126"/>
    </row>
    <row r="23" spans="1:29" ht="75" x14ac:dyDescent="0.25">
      <c r="A23" s="29">
        <v>35</v>
      </c>
      <c r="B23" s="30"/>
      <c r="C23" s="132" t="s">
        <v>211</v>
      </c>
      <c r="D23" s="64" t="s">
        <v>212</v>
      </c>
      <c r="E23" s="33" t="s">
        <v>156</v>
      </c>
      <c r="F23" s="33" t="s">
        <v>130</v>
      </c>
      <c r="G23" s="33" t="s">
        <v>131</v>
      </c>
      <c r="H23" s="34"/>
      <c r="I23" s="108" t="s">
        <v>195</v>
      </c>
      <c r="J23" s="110">
        <f t="shared" ref="J23:J27" si="3">SUM(O23:AC23)</f>
        <v>498</v>
      </c>
      <c r="K23" s="34"/>
      <c r="L23" s="100">
        <v>44927</v>
      </c>
      <c r="M23" s="100">
        <v>45291</v>
      </c>
      <c r="N23" s="57" t="s">
        <v>74</v>
      </c>
      <c r="O23" s="21"/>
      <c r="P23" s="2">
        <v>498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5" x14ac:dyDescent="0.25">
      <c r="A24" s="182">
        <v>36</v>
      </c>
      <c r="B24" s="30"/>
      <c r="C24" s="132" t="s">
        <v>227</v>
      </c>
      <c r="D24" s="132" t="s">
        <v>212</v>
      </c>
      <c r="E24" s="33" t="s">
        <v>156</v>
      </c>
      <c r="F24" s="33" t="s">
        <v>130</v>
      </c>
      <c r="G24" s="33" t="s">
        <v>131</v>
      </c>
      <c r="H24" s="34"/>
      <c r="I24" s="108" t="s">
        <v>195</v>
      </c>
      <c r="J24" s="110">
        <f t="shared" si="3"/>
        <v>498</v>
      </c>
      <c r="K24" s="34"/>
      <c r="L24" s="100">
        <v>44927</v>
      </c>
      <c r="M24" s="100">
        <v>45291</v>
      </c>
      <c r="N24" s="57" t="s">
        <v>74</v>
      </c>
      <c r="O24" s="21"/>
      <c r="P24" s="2">
        <v>498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>
        <v>37</v>
      </c>
      <c r="B25" s="30"/>
      <c r="C25" s="64" t="s">
        <v>104</v>
      </c>
      <c r="D25" s="64" t="s">
        <v>71</v>
      </c>
      <c r="E25" s="33" t="s">
        <v>156</v>
      </c>
      <c r="F25" s="33" t="s">
        <v>130</v>
      </c>
      <c r="G25" s="33" t="s">
        <v>131</v>
      </c>
      <c r="H25" s="34"/>
      <c r="I25" s="108" t="s">
        <v>195</v>
      </c>
      <c r="J25" s="110">
        <f t="shared" si="3"/>
        <v>232</v>
      </c>
      <c r="K25" s="34"/>
      <c r="L25" s="100">
        <v>44927</v>
      </c>
      <c r="M25" s="100">
        <v>45291</v>
      </c>
      <c r="N25" s="57" t="s">
        <v>74</v>
      </c>
      <c r="O25" s="1"/>
      <c r="P25" s="2">
        <v>232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87</v>
      </c>
      <c r="B26" s="30"/>
      <c r="C26" s="64" t="s">
        <v>104</v>
      </c>
      <c r="D26" s="64" t="s">
        <v>185</v>
      </c>
      <c r="E26" s="33" t="s">
        <v>126</v>
      </c>
      <c r="F26" s="33" t="s">
        <v>127</v>
      </c>
      <c r="G26" s="33" t="s">
        <v>128</v>
      </c>
      <c r="H26" s="34"/>
      <c r="I26" s="108" t="s">
        <v>195</v>
      </c>
      <c r="J26" s="110">
        <f t="shared" si="3"/>
        <v>83</v>
      </c>
      <c r="K26" s="34"/>
      <c r="L26" s="100">
        <v>45292</v>
      </c>
      <c r="M26" s="100">
        <v>45657</v>
      </c>
      <c r="N26" s="36" t="s">
        <v>74</v>
      </c>
      <c r="O26" s="1"/>
      <c r="P26" s="2"/>
      <c r="Q26" s="2">
        <v>83</v>
      </c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126</v>
      </c>
      <c r="B27" s="30"/>
      <c r="C27" s="64" t="s">
        <v>96</v>
      </c>
      <c r="D27" s="64" t="s">
        <v>185</v>
      </c>
      <c r="E27" s="33" t="s">
        <v>126</v>
      </c>
      <c r="F27" s="33" t="s">
        <v>127</v>
      </c>
      <c r="G27" s="33" t="s">
        <v>128</v>
      </c>
      <c r="H27" s="34"/>
      <c r="I27" s="108" t="s">
        <v>195</v>
      </c>
      <c r="J27" s="110">
        <f t="shared" si="3"/>
        <v>83</v>
      </c>
      <c r="K27" s="34"/>
      <c r="L27" s="100">
        <v>46023</v>
      </c>
      <c r="M27" s="100">
        <v>46387</v>
      </c>
      <c r="N27" s="57" t="s">
        <v>74</v>
      </c>
      <c r="O27" s="1"/>
      <c r="P27" s="2"/>
      <c r="Q27" s="2"/>
      <c r="R27" s="2"/>
      <c r="S27" s="2">
        <v>83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38</v>
      </c>
      <c r="B28" s="30"/>
      <c r="C28" s="64" t="s">
        <v>67</v>
      </c>
      <c r="D28" s="64" t="s">
        <v>160</v>
      </c>
      <c r="E28" s="33" t="s">
        <v>156</v>
      </c>
      <c r="F28" s="33" t="s">
        <v>130</v>
      </c>
      <c r="G28" s="33" t="s">
        <v>129</v>
      </c>
      <c r="H28" s="34"/>
      <c r="I28" s="108" t="s">
        <v>195</v>
      </c>
      <c r="J28" s="110">
        <f>SUM(O28:AC28)</f>
        <v>248</v>
      </c>
      <c r="K28" s="35"/>
      <c r="L28" s="100">
        <v>44927</v>
      </c>
      <c r="M28" s="100">
        <v>46387</v>
      </c>
      <c r="N28" s="57" t="s">
        <v>74</v>
      </c>
      <c r="O28" s="1"/>
      <c r="P28" s="2">
        <v>62</v>
      </c>
      <c r="Q28" s="2">
        <v>62</v>
      </c>
      <c r="R28" s="2">
        <v>62</v>
      </c>
      <c r="S28" s="2">
        <v>62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39</v>
      </c>
      <c r="B29" s="30"/>
      <c r="C29" s="64" t="s">
        <v>67</v>
      </c>
      <c r="D29" s="64" t="s">
        <v>162</v>
      </c>
      <c r="E29" s="33" t="s">
        <v>156</v>
      </c>
      <c r="F29" s="33" t="s">
        <v>130</v>
      </c>
      <c r="G29" s="33" t="s">
        <v>129</v>
      </c>
      <c r="H29" s="34"/>
      <c r="I29" s="108" t="s">
        <v>195</v>
      </c>
      <c r="J29" s="110">
        <f>SUM(O29:AC29)</f>
        <v>248</v>
      </c>
      <c r="K29" s="35"/>
      <c r="L29" s="100">
        <v>44927</v>
      </c>
      <c r="M29" s="100">
        <v>46387</v>
      </c>
      <c r="N29" s="57" t="s">
        <v>74</v>
      </c>
      <c r="O29" s="1"/>
      <c r="P29" s="2">
        <v>62</v>
      </c>
      <c r="Q29" s="2">
        <v>62</v>
      </c>
      <c r="R29" s="2">
        <v>62</v>
      </c>
      <c r="S29" s="2">
        <v>62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149</v>
      </c>
      <c r="B30" s="30"/>
      <c r="C30" s="64" t="s">
        <v>67</v>
      </c>
      <c r="D30" s="64" t="s">
        <v>160</v>
      </c>
      <c r="E30" s="33" t="s">
        <v>156</v>
      </c>
      <c r="F30" s="33" t="s">
        <v>130</v>
      </c>
      <c r="G30" s="33" t="s">
        <v>129</v>
      </c>
      <c r="H30" s="34"/>
      <c r="I30" s="108" t="s">
        <v>195</v>
      </c>
      <c r="J30" s="110">
        <f t="shared" ref="J30:J35" si="4">SUM(O30:AC30)</f>
        <v>530</v>
      </c>
      <c r="K30" s="35"/>
      <c r="L30" s="100">
        <v>46388</v>
      </c>
      <c r="M30" s="100">
        <v>50040</v>
      </c>
      <c r="N30" s="36" t="s">
        <v>50</v>
      </c>
      <c r="O30" s="1"/>
      <c r="P30" s="2"/>
      <c r="Q30" s="2"/>
      <c r="R30" s="2"/>
      <c r="S30" s="2"/>
      <c r="T30" s="3">
        <v>53</v>
      </c>
      <c r="U30" s="3">
        <v>53</v>
      </c>
      <c r="V30" s="3">
        <v>53</v>
      </c>
      <c r="W30" s="3">
        <v>53</v>
      </c>
      <c r="X30" s="3">
        <v>53</v>
      </c>
      <c r="Y30" s="3">
        <v>53</v>
      </c>
      <c r="Z30" s="3">
        <v>53</v>
      </c>
      <c r="AA30" s="3">
        <v>53</v>
      </c>
      <c r="AB30" s="3">
        <v>53</v>
      </c>
      <c r="AC30" s="4">
        <v>53</v>
      </c>
    </row>
    <row r="31" spans="1:29" ht="65.25" customHeight="1" x14ac:dyDescent="0.25">
      <c r="A31" s="29">
        <v>150</v>
      </c>
      <c r="B31" s="30"/>
      <c r="C31" s="64" t="s">
        <v>67</v>
      </c>
      <c r="D31" s="64" t="s">
        <v>162</v>
      </c>
      <c r="E31" s="33" t="s">
        <v>156</v>
      </c>
      <c r="F31" s="33" t="s">
        <v>130</v>
      </c>
      <c r="G31" s="33" t="s">
        <v>129</v>
      </c>
      <c r="H31" s="34"/>
      <c r="I31" s="108" t="s">
        <v>195</v>
      </c>
      <c r="J31" s="110">
        <f t="shared" si="4"/>
        <v>530</v>
      </c>
      <c r="K31" s="35"/>
      <c r="L31" s="100">
        <v>46388</v>
      </c>
      <c r="M31" s="100">
        <v>50040</v>
      </c>
      <c r="N31" s="36" t="s">
        <v>50</v>
      </c>
      <c r="O31" s="1"/>
      <c r="P31" s="2"/>
      <c r="Q31" s="2"/>
      <c r="R31" s="2"/>
      <c r="S31" s="2"/>
      <c r="T31" s="3">
        <v>53</v>
      </c>
      <c r="U31" s="3">
        <v>53</v>
      </c>
      <c r="V31" s="3">
        <v>53</v>
      </c>
      <c r="W31" s="3">
        <v>53</v>
      </c>
      <c r="X31" s="3">
        <v>53</v>
      </c>
      <c r="Y31" s="3">
        <v>53</v>
      </c>
      <c r="Z31" s="3">
        <v>53</v>
      </c>
      <c r="AA31" s="3">
        <v>53</v>
      </c>
      <c r="AB31" s="3">
        <v>53</v>
      </c>
      <c r="AC31" s="4">
        <v>53</v>
      </c>
    </row>
    <row r="32" spans="1:29" ht="75" x14ac:dyDescent="0.25">
      <c r="A32" s="29">
        <v>40</v>
      </c>
      <c r="B32" s="30"/>
      <c r="C32" s="64" t="s">
        <v>68</v>
      </c>
      <c r="D32" s="64" t="s">
        <v>160</v>
      </c>
      <c r="E32" s="33" t="s">
        <v>156</v>
      </c>
      <c r="F32" s="33" t="s">
        <v>130</v>
      </c>
      <c r="G32" s="33" t="s">
        <v>129</v>
      </c>
      <c r="H32" s="34"/>
      <c r="I32" s="108" t="s">
        <v>195</v>
      </c>
      <c r="J32" s="110">
        <f t="shared" si="4"/>
        <v>228</v>
      </c>
      <c r="K32" s="35"/>
      <c r="L32" s="101">
        <v>44927</v>
      </c>
      <c r="M32" s="102">
        <v>46387</v>
      </c>
      <c r="N32" s="57" t="s">
        <v>74</v>
      </c>
      <c r="O32" s="1"/>
      <c r="P32" s="2">
        <v>57</v>
      </c>
      <c r="Q32" s="2">
        <v>57</v>
      </c>
      <c r="R32" s="2">
        <v>57</v>
      </c>
      <c r="S32" s="2">
        <v>57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>
        <v>41</v>
      </c>
      <c r="B33" s="30"/>
      <c r="C33" s="64" t="s">
        <v>68</v>
      </c>
      <c r="D33" s="64" t="s">
        <v>162</v>
      </c>
      <c r="E33" s="33" t="s">
        <v>156</v>
      </c>
      <c r="F33" s="33" t="s">
        <v>130</v>
      </c>
      <c r="G33" s="33" t="s">
        <v>129</v>
      </c>
      <c r="H33" s="34"/>
      <c r="I33" s="108" t="s">
        <v>195</v>
      </c>
      <c r="J33" s="110">
        <f>SUM(O33:AC33)</f>
        <v>228</v>
      </c>
      <c r="K33" s="35"/>
      <c r="L33" s="101">
        <v>44927</v>
      </c>
      <c r="M33" s="102">
        <v>46387</v>
      </c>
      <c r="N33" s="57" t="s">
        <v>74</v>
      </c>
      <c r="O33" s="1"/>
      <c r="P33" s="2">
        <v>57</v>
      </c>
      <c r="Q33" s="2">
        <v>57</v>
      </c>
      <c r="R33" s="2">
        <v>57</v>
      </c>
      <c r="S33" s="2">
        <v>57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151</v>
      </c>
      <c r="B34" s="30"/>
      <c r="C34" s="64" t="s">
        <v>68</v>
      </c>
      <c r="D34" s="64" t="s">
        <v>160</v>
      </c>
      <c r="E34" s="33" t="s">
        <v>156</v>
      </c>
      <c r="F34" s="33" t="s">
        <v>130</v>
      </c>
      <c r="G34" s="33" t="s">
        <v>129</v>
      </c>
      <c r="H34" s="34"/>
      <c r="I34" s="108" t="s">
        <v>195</v>
      </c>
      <c r="J34" s="110">
        <f t="shared" si="4"/>
        <v>1200</v>
      </c>
      <c r="K34" s="35"/>
      <c r="L34" s="100">
        <v>46388</v>
      </c>
      <c r="M34" s="100">
        <v>50040</v>
      </c>
      <c r="N34" s="36" t="s">
        <v>50</v>
      </c>
      <c r="O34" s="1"/>
      <c r="P34" s="2"/>
      <c r="Q34" s="2"/>
      <c r="R34" s="2"/>
      <c r="S34" s="2"/>
      <c r="T34" s="3">
        <v>120</v>
      </c>
      <c r="U34" s="3">
        <v>120</v>
      </c>
      <c r="V34" s="3">
        <v>120</v>
      </c>
      <c r="W34" s="3">
        <v>120</v>
      </c>
      <c r="X34" s="3">
        <v>120</v>
      </c>
      <c r="Y34" s="3">
        <v>120</v>
      </c>
      <c r="Z34" s="3">
        <v>120</v>
      </c>
      <c r="AA34" s="3">
        <v>120</v>
      </c>
      <c r="AB34" s="3">
        <v>120</v>
      </c>
      <c r="AC34" s="4">
        <v>120</v>
      </c>
    </row>
    <row r="35" spans="1:29" ht="75" x14ac:dyDescent="0.25">
      <c r="A35" s="29">
        <v>152</v>
      </c>
      <c r="B35" s="30"/>
      <c r="C35" s="64" t="s">
        <v>68</v>
      </c>
      <c r="D35" s="64" t="s">
        <v>162</v>
      </c>
      <c r="E35" s="33" t="s">
        <v>156</v>
      </c>
      <c r="F35" s="33" t="s">
        <v>130</v>
      </c>
      <c r="G35" s="33" t="s">
        <v>129</v>
      </c>
      <c r="H35" s="34"/>
      <c r="I35" s="108" t="s">
        <v>195</v>
      </c>
      <c r="J35" s="110">
        <f t="shared" si="4"/>
        <v>1200</v>
      </c>
      <c r="K35" s="35"/>
      <c r="L35" s="100">
        <v>46388</v>
      </c>
      <c r="M35" s="100">
        <v>50040</v>
      </c>
      <c r="N35" s="36" t="s">
        <v>50</v>
      </c>
      <c r="O35" s="1"/>
      <c r="P35" s="2"/>
      <c r="Q35" s="2"/>
      <c r="R35" s="2"/>
      <c r="S35" s="2"/>
      <c r="T35" s="3">
        <v>120</v>
      </c>
      <c r="U35" s="3">
        <v>120</v>
      </c>
      <c r="V35" s="3">
        <v>120</v>
      </c>
      <c r="W35" s="3">
        <v>120</v>
      </c>
      <c r="X35" s="3">
        <v>120</v>
      </c>
      <c r="Y35" s="3">
        <v>120</v>
      </c>
      <c r="Z35" s="3">
        <v>120</v>
      </c>
      <c r="AA35" s="3">
        <v>120</v>
      </c>
      <c r="AB35" s="3">
        <v>120</v>
      </c>
      <c r="AC35" s="4">
        <v>120</v>
      </c>
    </row>
    <row r="36" spans="1:29" ht="75" x14ac:dyDescent="0.25">
      <c r="A36" s="29">
        <v>42</v>
      </c>
      <c r="B36" s="30"/>
      <c r="C36" s="64" t="s">
        <v>69</v>
      </c>
      <c r="D36" s="64" t="s">
        <v>160</v>
      </c>
      <c r="E36" s="33" t="s">
        <v>156</v>
      </c>
      <c r="F36" s="33" t="s">
        <v>130</v>
      </c>
      <c r="G36" s="33" t="s">
        <v>129</v>
      </c>
      <c r="H36" s="34"/>
      <c r="I36" s="108" t="s">
        <v>195</v>
      </c>
      <c r="J36" s="110">
        <f t="shared" ref="J36:J38" si="5">SUM(O36:AC36)</f>
        <v>488</v>
      </c>
      <c r="K36" s="35"/>
      <c r="L36" s="100">
        <v>44927</v>
      </c>
      <c r="M36" s="100">
        <v>46387</v>
      </c>
      <c r="N36" s="57" t="s">
        <v>74</v>
      </c>
      <c r="O36" s="1"/>
      <c r="P36" s="2">
        <v>122</v>
      </c>
      <c r="Q36" s="2">
        <v>122</v>
      </c>
      <c r="R36" s="2">
        <v>122</v>
      </c>
      <c r="S36" s="2">
        <v>122</v>
      </c>
      <c r="T36" s="3"/>
      <c r="U36" s="3"/>
      <c r="V36" s="3"/>
      <c r="W36" s="3"/>
      <c r="X36" s="3"/>
      <c r="Y36" s="3"/>
      <c r="Z36" s="3"/>
      <c r="AA36" s="3"/>
      <c r="AB36" s="3"/>
      <c r="AC36" s="23"/>
    </row>
    <row r="37" spans="1:29" ht="75" x14ac:dyDescent="0.25">
      <c r="A37" s="29">
        <v>43</v>
      </c>
      <c r="B37" s="30"/>
      <c r="C37" s="64" t="s">
        <v>69</v>
      </c>
      <c r="D37" s="64" t="s">
        <v>162</v>
      </c>
      <c r="E37" s="33" t="s">
        <v>156</v>
      </c>
      <c r="F37" s="33" t="s">
        <v>130</v>
      </c>
      <c r="G37" s="33" t="s">
        <v>129</v>
      </c>
      <c r="H37" s="34"/>
      <c r="I37" s="108" t="s">
        <v>195</v>
      </c>
      <c r="J37" s="110">
        <f>SUM(O37:AC37)</f>
        <v>488</v>
      </c>
      <c r="K37" s="35"/>
      <c r="L37" s="100">
        <v>44927</v>
      </c>
      <c r="M37" s="100">
        <v>46387</v>
      </c>
      <c r="N37" s="57" t="s">
        <v>74</v>
      </c>
      <c r="O37" s="1"/>
      <c r="P37" s="2">
        <v>122</v>
      </c>
      <c r="Q37" s="2">
        <v>122</v>
      </c>
      <c r="R37" s="2">
        <v>122</v>
      </c>
      <c r="S37" s="2">
        <v>122</v>
      </c>
      <c r="T37" s="3"/>
      <c r="U37" s="3"/>
      <c r="V37" s="3"/>
      <c r="W37" s="3"/>
      <c r="X37" s="3"/>
      <c r="Y37" s="3"/>
      <c r="Z37" s="3"/>
      <c r="AA37" s="3"/>
      <c r="AB37" s="3"/>
      <c r="AC37" s="23"/>
    </row>
    <row r="38" spans="1:29" ht="75" x14ac:dyDescent="0.25">
      <c r="A38" s="29">
        <v>153</v>
      </c>
      <c r="B38" s="30"/>
      <c r="C38" s="64" t="s">
        <v>69</v>
      </c>
      <c r="D38" s="64" t="s">
        <v>160</v>
      </c>
      <c r="E38" s="33" t="s">
        <v>156</v>
      </c>
      <c r="F38" s="33" t="s">
        <v>130</v>
      </c>
      <c r="G38" s="33" t="s">
        <v>129</v>
      </c>
      <c r="H38" s="34"/>
      <c r="I38" s="108" t="s">
        <v>195</v>
      </c>
      <c r="J38" s="110">
        <f t="shared" si="5"/>
        <v>1060</v>
      </c>
      <c r="K38" s="35"/>
      <c r="L38" s="100">
        <v>46388</v>
      </c>
      <c r="M38" s="100">
        <v>50040</v>
      </c>
      <c r="N38" s="36" t="s">
        <v>50</v>
      </c>
      <c r="O38" s="1"/>
      <c r="P38" s="2"/>
      <c r="Q38" s="2"/>
      <c r="R38" s="2"/>
      <c r="S38" s="2"/>
      <c r="T38" s="3">
        <v>106</v>
      </c>
      <c r="U38" s="3">
        <v>106</v>
      </c>
      <c r="V38" s="3">
        <v>106</v>
      </c>
      <c r="W38" s="3">
        <v>106</v>
      </c>
      <c r="X38" s="3">
        <v>106</v>
      </c>
      <c r="Y38" s="3">
        <v>106</v>
      </c>
      <c r="Z38" s="3">
        <v>106</v>
      </c>
      <c r="AA38" s="3">
        <v>106</v>
      </c>
      <c r="AB38" s="3">
        <v>106</v>
      </c>
      <c r="AC38" s="4">
        <v>106</v>
      </c>
    </row>
    <row r="39" spans="1:29" ht="75" x14ac:dyDescent="0.25">
      <c r="A39" s="29">
        <v>154</v>
      </c>
      <c r="B39" s="30"/>
      <c r="C39" s="64" t="s">
        <v>69</v>
      </c>
      <c r="D39" s="64" t="s">
        <v>162</v>
      </c>
      <c r="E39" s="33" t="s">
        <v>156</v>
      </c>
      <c r="F39" s="33" t="s">
        <v>130</v>
      </c>
      <c r="G39" s="33" t="s">
        <v>129</v>
      </c>
      <c r="H39" s="34"/>
      <c r="I39" s="108" t="s">
        <v>195</v>
      </c>
      <c r="J39" s="110">
        <f t="shared" ref="J39:J43" si="6">SUM(O39:AC39)</f>
        <v>1060</v>
      </c>
      <c r="K39" s="35"/>
      <c r="L39" s="100">
        <v>46388</v>
      </c>
      <c r="M39" s="100">
        <v>50040</v>
      </c>
      <c r="N39" s="36" t="s">
        <v>50</v>
      </c>
      <c r="O39" s="1"/>
      <c r="P39" s="2"/>
      <c r="Q39" s="2"/>
      <c r="R39" s="2"/>
      <c r="S39" s="2"/>
      <c r="T39" s="3">
        <v>106</v>
      </c>
      <c r="U39" s="3">
        <v>106</v>
      </c>
      <c r="V39" s="3">
        <v>106</v>
      </c>
      <c r="W39" s="3">
        <v>106</v>
      </c>
      <c r="X39" s="3">
        <v>106</v>
      </c>
      <c r="Y39" s="3">
        <v>106</v>
      </c>
      <c r="Z39" s="3">
        <v>106</v>
      </c>
      <c r="AA39" s="3">
        <v>106</v>
      </c>
      <c r="AB39" s="3">
        <v>106</v>
      </c>
      <c r="AC39" s="4">
        <v>106</v>
      </c>
    </row>
    <row r="40" spans="1:29" ht="75" x14ac:dyDescent="0.25">
      <c r="A40" s="29">
        <v>44</v>
      </c>
      <c r="B40" s="30"/>
      <c r="C40" s="64" t="s">
        <v>66</v>
      </c>
      <c r="D40" s="64" t="s">
        <v>160</v>
      </c>
      <c r="E40" s="33" t="s">
        <v>156</v>
      </c>
      <c r="F40" s="33" t="s">
        <v>130</v>
      </c>
      <c r="G40" s="33" t="s">
        <v>129</v>
      </c>
      <c r="H40" s="34"/>
      <c r="I40" s="108" t="s">
        <v>195</v>
      </c>
      <c r="J40" s="110">
        <f t="shared" si="6"/>
        <v>1104</v>
      </c>
      <c r="K40" s="35"/>
      <c r="L40" s="100">
        <v>44927</v>
      </c>
      <c r="M40" s="100">
        <v>46387</v>
      </c>
      <c r="N40" s="57" t="s">
        <v>74</v>
      </c>
      <c r="O40" s="1"/>
      <c r="P40" s="2">
        <v>276</v>
      </c>
      <c r="Q40" s="2">
        <v>276</v>
      </c>
      <c r="R40" s="2">
        <v>276</v>
      </c>
      <c r="S40" s="2">
        <v>276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75" x14ac:dyDescent="0.25">
      <c r="A41" s="29">
        <v>45</v>
      </c>
      <c r="B41" s="30"/>
      <c r="C41" s="64" t="s">
        <v>66</v>
      </c>
      <c r="D41" s="64" t="s">
        <v>162</v>
      </c>
      <c r="E41" s="33" t="s">
        <v>156</v>
      </c>
      <c r="F41" s="33" t="s">
        <v>130</v>
      </c>
      <c r="G41" s="33" t="s">
        <v>129</v>
      </c>
      <c r="H41" s="34"/>
      <c r="I41" s="108" t="s">
        <v>195</v>
      </c>
      <c r="J41" s="110">
        <f t="shared" si="6"/>
        <v>1104</v>
      </c>
      <c r="K41" s="35"/>
      <c r="L41" s="100">
        <v>44927</v>
      </c>
      <c r="M41" s="100">
        <v>46387</v>
      </c>
      <c r="N41" s="57" t="s">
        <v>74</v>
      </c>
      <c r="O41" s="1"/>
      <c r="P41" s="2">
        <v>276</v>
      </c>
      <c r="Q41" s="2">
        <v>276</v>
      </c>
      <c r="R41" s="2">
        <v>276</v>
      </c>
      <c r="S41" s="2">
        <v>276</v>
      </c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75" x14ac:dyDescent="0.25">
      <c r="A42" s="29">
        <v>155</v>
      </c>
      <c r="B42" s="30"/>
      <c r="C42" s="64" t="s">
        <v>66</v>
      </c>
      <c r="D42" s="64" t="s">
        <v>160</v>
      </c>
      <c r="E42" s="33" t="s">
        <v>156</v>
      </c>
      <c r="F42" s="33" t="s">
        <v>130</v>
      </c>
      <c r="G42" s="33" t="s">
        <v>129</v>
      </c>
      <c r="H42" s="34"/>
      <c r="I42" s="108" t="s">
        <v>195</v>
      </c>
      <c r="J42" s="110">
        <f>SUM(O42:AC42)</f>
        <v>3020</v>
      </c>
      <c r="K42" s="35"/>
      <c r="L42" s="100">
        <v>46388</v>
      </c>
      <c r="M42" s="100">
        <v>50040</v>
      </c>
      <c r="N42" s="36" t="s">
        <v>50</v>
      </c>
      <c r="O42" s="1"/>
      <c r="P42" s="2"/>
      <c r="Q42" s="2"/>
      <c r="R42" s="2"/>
      <c r="S42" s="2"/>
      <c r="T42" s="3">
        <v>302</v>
      </c>
      <c r="U42" s="3">
        <v>302</v>
      </c>
      <c r="V42" s="3">
        <v>302</v>
      </c>
      <c r="W42" s="3">
        <v>302</v>
      </c>
      <c r="X42" s="3">
        <v>302</v>
      </c>
      <c r="Y42" s="3">
        <v>302</v>
      </c>
      <c r="Z42" s="3">
        <v>302</v>
      </c>
      <c r="AA42" s="3">
        <v>302</v>
      </c>
      <c r="AB42" s="3">
        <v>302</v>
      </c>
      <c r="AC42" s="4">
        <v>302</v>
      </c>
    </row>
    <row r="43" spans="1:29" ht="75" x14ac:dyDescent="0.25">
      <c r="A43" s="29">
        <v>156</v>
      </c>
      <c r="B43" s="30"/>
      <c r="C43" s="64" t="s">
        <v>66</v>
      </c>
      <c r="D43" s="64" t="s">
        <v>162</v>
      </c>
      <c r="E43" s="33" t="s">
        <v>156</v>
      </c>
      <c r="F43" s="33" t="s">
        <v>130</v>
      </c>
      <c r="G43" s="33" t="s">
        <v>129</v>
      </c>
      <c r="H43" s="34"/>
      <c r="I43" s="108" t="s">
        <v>195</v>
      </c>
      <c r="J43" s="110">
        <f t="shared" si="6"/>
        <v>3020</v>
      </c>
      <c r="K43" s="35"/>
      <c r="L43" s="100">
        <v>46388</v>
      </c>
      <c r="M43" s="100">
        <v>50040</v>
      </c>
      <c r="N43" s="36" t="s">
        <v>50</v>
      </c>
      <c r="O43" s="1"/>
      <c r="P43" s="2"/>
      <c r="Q43" s="2"/>
      <c r="R43" s="2"/>
      <c r="S43" s="2"/>
      <c r="T43" s="3">
        <v>302</v>
      </c>
      <c r="U43" s="3">
        <v>302</v>
      </c>
      <c r="V43" s="3">
        <v>302</v>
      </c>
      <c r="W43" s="3">
        <v>302</v>
      </c>
      <c r="X43" s="3">
        <v>302</v>
      </c>
      <c r="Y43" s="3">
        <v>302</v>
      </c>
      <c r="Z43" s="3">
        <v>302</v>
      </c>
      <c r="AA43" s="3">
        <v>302</v>
      </c>
      <c r="AB43" s="3">
        <v>302</v>
      </c>
      <c r="AC43" s="4">
        <v>302</v>
      </c>
    </row>
    <row r="44" spans="1:29" ht="75" x14ac:dyDescent="0.25">
      <c r="A44" s="29">
        <v>46</v>
      </c>
      <c r="B44" s="30"/>
      <c r="C44" s="64" t="s">
        <v>70</v>
      </c>
      <c r="D44" s="64" t="s">
        <v>160</v>
      </c>
      <c r="E44" s="33" t="s">
        <v>156</v>
      </c>
      <c r="F44" s="33" t="s">
        <v>130</v>
      </c>
      <c r="G44" s="33" t="s">
        <v>129</v>
      </c>
      <c r="H44" s="34"/>
      <c r="I44" s="108" t="s">
        <v>195</v>
      </c>
      <c r="J44" s="110">
        <f>SUM(O44:AC44)</f>
        <v>280</v>
      </c>
      <c r="K44" s="35"/>
      <c r="L44" s="100">
        <v>44927</v>
      </c>
      <c r="M44" s="100">
        <v>46387</v>
      </c>
      <c r="N44" s="57" t="s">
        <v>74</v>
      </c>
      <c r="O44" s="1"/>
      <c r="P44" s="2">
        <v>70</v>
      </c>
      <c r="Q44" s="2">
        <v>70</v>
      </c>
      <c r="R44" s="2">
        <v>70</v>
      </c>
      <c r="S44" s="2">
        <v>70</v>
      </c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75" x14ac:dyDescent="0.25">
      <c r="A45" s="29">
        <v>47</v>
      </c>
      <c r="B45" s="30"/>
      <c r="C45" s="64" t="s">
        <v>70</v>
      </c>
      <c r="D45" s="64" t="s">
        <v>162</v>
      </c>
      <c r="E45" s="33" t="s">
        <v>156</v>
      </c>
      <c r="F45" s="33" t="s">
        <v>130</v>
      </c>
      <c r="G45" s="33" t="s">
        <v>129</v>
      </c>
      <c r="H45" s="34"/>
      <c r="I45" s="108" t="s">
        <v>195</v>
      </c>
      <c r="J45" s="110">
        <f>SUM(O45:AC45)</f>
        <v>280</v>
      </c>
      <c r="K45" s="35"/>
      <c r="L45" s="100">
        <v>44927</v>
      </c>
      <c r="M45" s="100">
        <v>46387</v>
      </c>
      <c r="N45" s="57" t="s">
        <v>74</v>
      </c>
      <c r="O45" s="1"/>
      <c r="P45" s="2">
        <v>70</v>
      </c>
      <c r="Q45" s="2">
        <v>70</v>
      </c>
      <c r="R45" s="2">
        <v>70</v>
      </c>
      <c r="S45" s="2">
        <v>70</v>
      </c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75" x14ac:dyDescent="0.25">
      <c r="A46" s="29">
        <v>157</v>
      </c>
      <c r="B46" s="30"/>
      <c r="C46" s="64" t="s">
        <v>70</v>
      </c>
      <c r="D46" s="64" t="s">
        <v>160</v>
      </c>
      <c r="E46" s="33" t="s">
        <v>156</v>
      </c>
      <c r="F46" s="33" t="s">
        <v>130</v>
      </c>
      <c r="G46" s="33" t="s">
        <v>129</v>
      </c>
      <c r="H46" s="34"/>
      <c r="I46" s="108" t="s">
        <v>195</v>
      </c>
      <c r="J46" s="110">
        <f t="shared" ref="J46:J47" si="7">SUM(O46:AC46)</f>
        <v>600</v>
      </c>
      <c r="K46" s="35"/>
      <c r="L46" s="100">
        <v>46388</v>
      </c>
      <c r="M46" s="100">
        <v>50040</v>
      </c>
      <c r="N46" s="36" t="s">
        <v>50</v>
      </c>
      <c r="O46" s="1"/>
      <c r="P46" s="2"/>
      <c r="Q46" s="2"/>
      <c r="R46" s="2"/>
      <c r="S46" s="2"/>
      <c r="T46" s="3">
        <v>60</v>
      </c>
      <c r="U46" s="3">
        <v>60</v>
      </c>
      <c r="V46" s="3">
        <v>60</v>
      </c>
      <c r="W46" s="3">
        <v>60</v>
      </c>
      <c r="X46" s="3">
        <v>60</v>
      </c>
      <c r="Y46" s="3">
        <v>60</v>
      </c>
      <c r="Z46" s="3">
        <v>60</v>
      </c>
      <c r="AA46" s="3">
        <v>60</v>
      </c>
      <c r="AB46" s="3">
        <v>60</v>
      </c>
      <c r="AC46" s="4">
        <v>60</v>
      </c>
    </row>
    <row r="47" spans="1:29" ht="75" x14ac:dyDescent="0.25">
      <c r="A47" s="29">
        <v>158</v>
      </c>
      <c r="B47" s="30"/>
      <c r="C47" s="64" t="s">
        <v>70</v>
      </c>
      <c r="D47" s="64" t="s">
        <v>162</v>
      </c>
      <c r="E47" s="33" t="s">
        <v>156</v>
      </c>
      <c r="F47" s="33" t="s">
        <v>130</v>
      </c>
      <c r="G47" s="33" t="s">
        <v>129</v>
      </c>
      <c r="H47" s="34"/>
      <c r="I47" s="108" t="s">
        <v>195</v>
      </c>
      <c r="J47" s="110">
        <f t="shared" si="7"/>
        <v>600</v>
      </c>
      <c r="K47" s="35"/>
      <c r="L47" s="100">
        <v>46388</v>
      </c>
      <c r="M47" s="100">
        <v>50040</v>
      </c>
      <c r="N47" s="36" t="s">
        <v>50</v>
      </c>
      <c r="O47" s="1"/>
      <c r="P47" s="2"/>
      <c r="Q47" s="2"/>
      <c r="R47" s="2"/>
      <c r="S47" s="2"/>
      <c r="T47" s="3">
        <v>60</v>
      </c>
      <c r="U47" s="3">
        <v>60</v>
      </c>
      <c r="V47" s="3">
        <v>60</v>
      </c>
      <c r="W47" s="3">
        <v>60</v>
      </c>
      <c r="X47" s="3">
        <v>60</v>
      </c>
      <c r="Y47" s="3">
        <v>60</v>
      </c>
      <c r="Z47" s="3">
        <v>60</v>
      </c>
      <c r="AA47" s="3">
        <v>60</v>
      </c>
      <c r="AB47" s="3">
        <v>60</v>
      </c>
      <c r="AC47" s="4">
        <v>60</v>
      </c>
    </row>
    <row r="48" spans="1:29" x14ac:dyDescent="0.25">
      <c r="A48" s="105"/>
      <c r="B48" s="47" t="s">
        <v>2</v>
      </c>
      <c r="C48" s="42"/>
      <c r="D48" s="42"/>
      <c r="E48" s="42"/>
      <c r="F48" s="42"/>
      <c r="G48" s="42"/>
      <c r="H48" s="48"/>
      <c r="I48" s="106"/>
      <c r="J48" s="119"/>
      <c r="K48" s="48"/>
      <c r="L48" s="104"/>
      <c r="M48" s="104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126"/>
    </row>
    <row r="49" spans="1:29" ht="45" x14ac:dyDescent="0.25">
      <c r="A49" s="182">
        <v>48</v>
      </c>
      <c r="B49" s="30"/>
      <c r="C49" s="64" t="s">
        <v>239</v>
      </c>
      <c r="D49" s="132" t="s">
        <v>240</v>
      </c>
      <c r="E49" s="33" t="s">
        <v>132</v>
      </c>
      <c r="F49" s="33" t="s">
        <v>133</v>
      </c>
      <c r="G49" s="33" t="s">
        <v>134</v>
      </c>
      <c r="H49" s="34"/>
      <c r="I49" s="108" t="s">
        <v>195</v>
      </c>
      <c r="J49" s="110">
        <f t="shared" ref="J49:J50" si="8">SUM(O49:AC49)</f>
        <v>747</v>
      </c>
      <c r="K49" s="35"/>
      <c r="L49" s="101">
        <v>44927</v>
      </c>
      <c r="M49" s="102">
        <v>45291</v>
      </c>
      <c r="N49" s="36" t="s">
        <v>74</v>
      </c>
      <c r="O49" s="21"/>
      <c r="P49" s="2">
        <v>747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182">
        <v>49</v>
      </c>
      <c r="B50" s="30"/>
      <c r="C50" s="132" t="s">
        <v>265</v>
      </c>
      <c r="D50" s="132" t="s">
        <v>89</v>
      </c>
      <c r="E50" s="33" t="s">
        <v>132</v>
      </c>
      <c r="F50" s="33" t="s">
        <v>133</v>
      </c>
      <c r="G50" s="33" t="s">
        <v>134</v>
      </c>
      <c r="H50" s="34"/>
      <c r="I50" s="108" t="s">
        <v>195</v>
      </c>
      <c r="J50" s="110">
        <f t="shared" si="8"/>
        <v>133</v>
      </c>
      <c r="K50" s="34"/>
      <c r="L50" s="101">
        <v>44927</v>
      </c>
      <c r="M50" s="102">
        <v>45291</v>
      </c>
      <c r="N50" s="36" t="s">
        <v>74</v>
      </c>
      <c r="O50" s="1"/>
      <c r="P50" s="2">
        <v>133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82">
        <v>50</v>
      </c>
      <c r="B51" s="30"/>
      <c r="C51" s="64" t="s">
        <v>94</v>
      </c>
      <c r="D51" s="64" t="s">
        <v>197</v>
      </c>
      <c r="E51" s="33" t="s">
        <v>135</v>
      </c>
      <c r="F51" s="33" t="s">
        <v>133</v>
      </c>
      <c r="G51" s="33" t="s">
        <v>134</v>
      </c>
      <c r="H51" s="34"/>
      <c r="I51" s="108" t="s">
        <v>195</v>
      </c>
      <c r="J51" s="110">
        <f t="shared" ref="J51:J52" si="9">SUM(O51:AC51)</f>
        <v>232</v>
      </c>
      <c r="K51" s="35"/>
      <c r="L51" s="101">
        <v>44927</v>
      </c>
      <c r="M51" s="102">
        <v>45291</v>
      </c>
      <c r="N51" s="36" t="s">
        <v>74</v>
      </c>
      <c r="O51" s="1"/>
      <c r="P51" s="2">
        <v>232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82">
        <v>51</v>
      </c>
      <c r="B52" s="30"/>
      <c r="C52" s="64" t="s">
        <v>96</v>
      </c>
      <c r="D52" s="132" t="s">
        <v>198</v>
      </c>
      <c r="E52" s="33" t="s">
        <v>135</v>
      </c>
      <c r="F52" s="33" t="s">
        <v>133</v>
      </c>
      <c r="G52" s="33" t="s">
        <v>134</v>
      </c>
      <c r="H52" s="34"/>
      <c r="I52" s="108" t="s">
        <v>195</v>
      </c>
      <c r="J52" s="110">
        <f t="shared" si="9"/>
        <v>83</v>
      </c>
      <c r="K52" s="35"/>
      <c r="L52" s="101">
        <v>44927</v>
      </c>
      <c r="M52" s="102">
        <v>45291</v>
      </c>
      <c r="N52" s="36" t="s">
        <v>74</v>
      </c>
      <c r="O52" s="1"/>
      <c r="P52" s="2">
        <v>83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182">
        <v>52</v>
      </c>
      <c r="B53" s="30"/>
      <c r="C53" s="64" t="s">
        <v>95</v>
      </c>
      <c r="D53" s="64" t="s">
        <v>186</v>
      </c>
      <c r="E53" s="33" t="s">
        <v>135</v>
      </c>
      <c r="F53" s="33" t="s">
        <v>133</v>
      </c>
      <c r="G53" s="33" t="s">
        <v>134</v>
      </c>
      <c r="H53" s="34"/>
      <c r="I53" s="108" t="s">
        <v>195</v>
      </c>
      <c r="J53" s="110">
        <f t="shared" ref="J53" si="10">SUM(O53:AC53)</f>
        <v>116</v>
      </c>
      <c r="K53" s="34"/>
      <c r="L53" s="101">
        <v>44927</v>
      </c>
      <c r="M53" s="102">
        <v>45291</v>
      </c>
      <c r="N53" s="36" t="s">
        <v>74</v>
      </c>
      <c r="O53" s="1"/>
      <c r="P53" s="2">
        <v>116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23"/>
    </row>
    <row r="54" spans="1:29" ht="45" x14ac:dyDescent="0.25">
      <c r="A54" s="182">
        <v>53</v>
      </c>
      <c r="B54" s="30"/>
      <c r="C54" s="132" t="s">
        <v>241</v>
      </c>
      <c r="D54" s="132" t="s">
        <v>89</v>
      </c>
      <c r="E54" s="33" t="s">
        <v>132</v>
      </c>
      <c r="F54" s="33" t="s">
        <v>133</v>
      </c>
      <c r="G54" s="33" t="s">
        <v>134</v>
      </c>
      <c r="H54" s="34"/>
      <c r="I54" s="108" t="s">
        <v>195</v>
      </c>
      <c r="J54" s="110">
        <f>SUM(O54:AC54)</f>
        <v>133</v>
      </c>
      <c r="K54" s="34"/>
      <c r="L54" s="101">
        <v>44927</v>
      </c>
      <c r="M54" s="102">
        <v>45291</v>
      </c>
      <c r="N54" s="36" t="s">
        <v>74</v>
      </c>
      <c r="O54" s="1"/>
      <c r="P54" s="2">
        <v>133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82">
        <v>54</v>
      </c>
      <c r="B55" s="30"/>
      <c r="C55" s="64" t="s">
        <v>101</v>
      </c>
      <c r="D55" s="64" t="s">
        <v>186</v>
      </c>
      <c r="E55" s="33" t="s">
        <v>135</v>
      </c>
      <c r="F55" s="33" t="s">
        <v>133</v>
      </c>
      <c r="G55" s="33" t="s">
        <v>134</v>
      </c>
      <c r="H55" s="34"/>
      <c r="I55" s="108" t="s">
        <v>195</v>
      </c>
      <c r="J55" s="110">
        <f>SUM(O55:AC55)</f>
        <v>282</v>
      </c>
      <c r="K55" s="34"/>
      <c r="L55" s="101">
        <v>44927</v>
      </c>
      <c r="M55" s="102">
        <v>45291</v>
      </c>
      <c r="N55" s="36" t="s">
        <v>74</v>
      </c>
      <c r="O55" s="1"/>
      <c r="P55" s="2">
        <v>282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82">
        <v>55</v>
      </c>
      <c r="B56" s="30"/>
      <c r="C56" s="64" t="s">
        <v>97</v>
      </c>
      <c r="D56" s="64" t="s">
        <v>186</v>
      </c>
      <c r="E56" s="33" t="s">
        <v>135</v>
      </c>
      <c r="F56" s="33" t="s">
        <v>133</v>
      </c>
      <c r="G56" s="33" t="s">
        <v>134</v>
      </c>
      <c r="H56" s="34"/>
      <c r="I56" s="108" t="s">
        <v>195</v>
      </c>
      <c r="J56" s="110">
        <f t="shared" ref="J56:J58" si="11">SUM(O56:AC56)</f>
        <v>116</v>
      </c>
      <c r="K56" s="34"/>
      <c r="L56" s="101">
        <v>44927</v>
      </c>
      <c r="M56" s="102">
        <v>45291</v>
      </c>
      <c r="N56" s="36" t="s">
        <v>74</v>
      </c>
      <c r="O56" s="1"/>
      <c r="P56" s="2">
        <v>116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23"/>
    </row>
    <row r="57" spans="1:29" ht="45" x14ac:dyDescent="0.25">
      <c r="A57" s="182">
        <v>56</v>
      </c>
      <c r="B57" s="30"/>
      <c r="C57" s="132" t="s">
        <v>230</v>
      </c>
      <c r="D57" s="132" t="s">
        <v>89</v>
      </c>
      <c r="E57" s="33" t="s">
        <v>132</v>
      </c>
      <c r="F57" s="33" t="s">
        <v>133</v>
      </c>
      <c r="G57" s="33" t="s">
        <v>134</v>
      </c>
      <c r="H57" s="34"/>
      <c r="I57" s="109" t="s">
        <v>195</v>
      </c>
      <c r="J57" s="110">
        <f t="shared" si="11"/>
        <v>133</v>
      </c>
      <c r="K57" s="34"/>
      <c r="L57" s="101">
        <v>44927</v>
      </c>
      <c r="M57" s="102">
        <v>45291</v>
      </c>
      <c r="N57" s="36" t="s">
        <v>74</v>
      </c>
      <c r="O57" s="1"/>
      <c r="P57" s="2">
        <v>133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82">
        <v>57</v>
      </c>
      <c r="B58" s="30"/>
      <c r="C58" s="64" t="s">
        <v>104</v>
      </c>
      <c r="D58" s="64" t="s">
        <v>186</v>
      </c>
      <c r="E58" s="33" t="s">
        <v>135</v>
      </c>
      <c r="F58" s="33" t="s">
        <v>133</v>
      </c>
      <c r="G58" s="33" t="s">
        <v>134</v>
      </c>
      <c r="H58" s="34"/>
      <c r="I58" s="109" t="s">
        <v>195</v>
      </c>
      <c r="J58" s="110">
        <f t="shared" si="11"/>
        <v>282</v>
      </c>
      <c r="K58" s="34"/>
      <c r="L58" s="101">
        <v>44927</v>
      </c>
      <c r="M58" s="102">
        <v>45291</v>
      </c>
      <c r="N58" s="36" t="s">
        <v>74</v>
      </c>
      <c r="O58" s="1"/>
      <c r="P58" s="2">
        <v>282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82">
        <v>58</v>
      </c>
      <c r="B59" s="30"/>
      <c r="C59" s="64" t="s">
        <v>105</v>
      </c>
      <c r="D59" s="64" t="s">
        <v>186</v>
      </c>
      <c r="E59" s="33" t="s">
        <v>135</v>
      </c>
      <c r="F59" s="33" t="s">
        <v>133</v>
      </c>
      <c r="G59" s="33" t="s">
        <v>134</v>
      </c>
      <c r="H59" s="34"/>
      <c r="I59" s="108" t="s">
        <v>195</v>
      </c>
      <c r="J59" s="110">
        <f>SUM(O59:AC59)</f>
        <v>282</v>
      </c>
      <c r="K59" s="34"/>
      <c r="L59" s="101">
        <v>44927</v>
      </c>
      <c r="M59" s="102">
        <v>45291</v>
      </c>
      <c r="N59" s="36" t="s">
        <v>74</v>
      </c>
      <c r="O59" s="1"/>
      <c r="P59" s="2">
        <v>282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82">
        <v>59</v>
      </c>
      <c r="B60" s="30"/>
      <c r="C60" s="132" t="s">
        <v>242</v>
      </c>
      <c r="D60" s="132" t="s">
        <v>89</v>
      </c>
      <c r="E60" s="33" t="s">
        <v>132</v>
      </c>
      <c r="F60" s="33" t="s">
        <v>133</v>
      </c>
      <c r="G60" s="33" t="s">
        <v>134</v>
      </c>
      <c r="H60" s="34"/>
      <c r="I60" s="108" t="s">
        <v>195</v>
      </c>
      <c r="J60" s="110">
        <f t="shared" ref="J60:J72" si="12">SUM(O60:AC60)</f>
        <v>133</v>
      </c>
      <c r="K60" s="34"/>
      <c r="L60" s="101">
        <v>44927</v>
      </c>
      <c r="M60" s="102">
        <v>45291</v>
      </c>
      <c r="N60" s="36" t="s">
        <v>74</v>
      </c>
      <c r="O60" s="1"/>
      <c r="P60" s="2">
        <v>133</v>
      </c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82">
        <v>60</v>
      </c>
      <c r="B61" s="30"/>
      <c r="C61" s="132" t="s">
        <v>243</v>
      </c>
      <c r="D61" s="132" t="s">
        <v>89</v>
      </c>
      <c r="E61" s="33" t="s">
        <v>132</v>
      </c>
      <c r="F61" s="33" t="s">
        <v>133</v>
      </c>
      <c r="G61" s="33" t="s">
        <v>134</v>
      </c>
      <c r="H61" s="34"/>
      <c r="I61" s="108" t="s">
        <v>195</v>
      </c>
      <c r="J61" s="110">
        <f t="shared" si="12"/>
        <v>249</v>
      </c>
      <c r="K61" s="34"/>
      <c r="L61" s="101">
        <v>44927</v>
      </c>
      <c r="M61" s="102">
        <v>45291</v>
      </c>
      <c r="N61" s="36" t="s">
        <v>74</v>
      </c>
      <c r="O61" s="1"/>
      <c r="P61" s="2">
        <v>249</v>
      </c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82">
        <v>61</v>
      </c>
      <c r="B62" s="30"/>
      <c r="C62" s="64" t="s">
        <v>103</v>
      </c>
      <c r="D62" s="64" t="s">
        <v>186</v>
      </c>
      <c r="E62" s="33" t="s">
        <v>135</v>
      </c>
      <c r="F62" s="33" t="s">
        <v>133</v>
      </c>
      <c r="G62" s="33" t="s">
        <v>134</v>
      </c>
      <c r="H62" s="34"/>
      <c r="I62" s="108" t="s">
        <v>195</v>
      </c>
      <c r="J62" s="110">
        <f t="shared" si="12"/>
        <v>282</v>
      </c>
      <c r="K62" s="34"/>
      <c r="L62" s="101">
        <v>44927</v>
      </c>
      <c r="M62" s="102">
        <v>45291</v>
      </c>
      <c r="N62" s="36" t="s">
        <v>74</v>
      </c>
      <c r="O62" s="1"/>
      <c r="P62" s="2">
        <v>282</v>
      </c>
      <c r="Q62" s="2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82">
        <v>88</v>
      </c>
      <c r="B63" s="30"/>
      <c r="C63" s="132" t="s">
        <v>251</v>
      </c>
      <c r="D63" s="132" t="s">
        <v>89</v>
      </c>
      <c r="E63" s="33" t="s">
        <v>132</v>
      </c>
      <c r="F63" s="33" t="s">
        <v>133</v>
      </c>
      <c r="G63" s="33" t="s">
        <v>134</v>
      </c>
      <c r="H63" s="34"/>
      <c r="I63" s="108" t="s">
        <v>195</v>
      </c>
      <c r="J63" s="110">
        <f t="shared" si="12"/>
        <v>249</v>
      </c>
      <c r="K63" s="34"/>
      <c r="L63" s="100">
        <v>45292</v>
      </c>
      <c r="M63" s="100">
        <v>45657</v>
      </c>
      <c r="N63" s="36" t="s">
        <v>74</v>
      </c>
      <c r="O63" s="1"/>
      <c r="P63" s="2"/>
      <c r="Q63" s="2">
        <v>249</v>
      </c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182">
        <v>89</v>
      </c>
      <c r="B64" s="30"/>
      <c r="C64" s="132" t="s">
        <v>252</v>
      </c>
      <c r="D64" s="132" t="s">
        <v>89</v>
      </c>
      <c r="E64" s="33" t="s">
        <v>132</v>
      </c>
      <c r="F64" s="33" t="s">
        <v>133</v>
      </c>
      <c r="G64" s="33" t="s">
        <v>134</v>
      </c>
      <c r="H64" s="34"/>
      <c r="I64" s="108" t="s">
        <v>195</v>
      </c>
      <c r="J64" s="110">
        <f t="shared" si="12"/>
        <v>133</v>
      </c>
      <c r="K64" s="34"/>
      <c r="L64" s="100">
        <v>45292</v>
      </c>
      <c r="M64" s="100">
        <v>45657</v>
      </c>
      <c r="N64" s="36" t="s">
        <v>74</v>
      </c>
      <c r="O64" s="1"/>
      <c r="P64" s="2"/>
      <c r="Q64" s="2">
        <v>133</v>
      </c>
      <c r="R64" s="2"/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182">
        <v>90</v>
      </c>
      <c r="B65" s="30"/>
      <c r="C65" s="132" t="s">
        <v>253</v>
      </c>
      <c r="D65" s="132" t="s">
        <v>89</v>
      </c>
      <c r="E65" s="33" t="s">
        <v>132</v>
      </c>
      <c r="F65" s="33" t="s">
        <v>133</v>
      </c>
      <c r="G65" s="33" t="s">
        <v>134</v>
      </c>
      <c r="H65" s="34"/>
      <c r="I65" s="108" t="s">
        <v>195</v>
      </c>
      <c r="J65" s="110">
        <f t="shared" si="12"/>
        <v>133</v>
      </c>
      <c r="K65" s="34"/>
      <c r="L65" s="100">
        <v>45292</v>
      </c>
      <c r="M65" s="100">
        <v>45657</v>
      </c>
      <c r="N65" s="36" t="s">
        <v>74</v>
      </c>
      <c r="O65" s="1"/>
      <c r="P65" s="2"/>
      <c r="Q65" s="2">
        <v>133</v>
      </c>
      <c r="R65" s="2"/>
      <c r="S65" s="2"/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82">
        <v>91</v>
      </c>
      <c r="B66" s="30"/>
      <c r="C66" s="132" t="s">
        <v>235</v>
      </c>
      <c r="D66" s="132" t="s">
        <v>89</v>
      </c>
      <c r="E66" s="33" t="s">
        <v>132</v>
      </c>
      <c r="F66" s="33" t="s">
        <v>133</v>
      </c>
      <c r="G66" s="33" t="s">
        <v>134</v>
      </c>
      <c r="H66" s="34"/>
      <c r="I66" s="108" t="s">
        <v>195</v>
      </c>
      <c r="J66" s="110">
        <f t="shared" si="12"/>
        <v>133</v>
      </c>
      <c r="K66" s="34"/>
      <c r="L66" s="100">
        <v>45292</v>
      </c>
      <c r="M66" s="100">
        <v>45657</v>
      </c>
      <c r="N66" s="36" t="s">
        <v>74</v>
      </c>
      <c r="O66" s="1"/>
      <c r="P66" s="2"/>
      <c r="Q66" s="2">
        <v>133</v>
      </c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82">
        <v>92</v>
      </c>
      <c r="B67" s="30"/>
      <c r="C67" s="132" t="s">
        <v>254</v>
      </c>
      <c r="D67" s="132" t="s">
        <v>89</v>
      </c>
      <c r="E67" s="33" t="s">
        <v>132</v>
      </c>
      <c r="F67" s="33" t="s">
        <v>133</v>
      </c>
      <c r="G67" s="33" t="s">
        <v>134</v>
      </c>
      <c r="H67" s="34"/>
      <c r="I67" s="108" t="s">
        <v>195</v>
      </c>
      <c r="J67" s="110">
        <f t="shared" si="12"/>
        <v>133</v>
      </c>
      <c r="K67" s="34"/>
      <c r="L67" s="100">
        <v>45292</v>
      </c>
      <c r="M67" s="100">
        <v>45657</v>
      </c>
      <c r="N67" s="36" t="s">
        <v>74</v>
      </c>
      <c r="O67" s="1"/>
      <c r="P67" s="2"/>
      <c r="Q67" s="2">
        <v>133</v>
      </c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29">
        <v>93</v>
      </c>
      <c r="B68" s="30"/>
      <c r="C68" s="64" t="s">
        <v>106</v>
      </c>
      <c r="D68" s="64" t="s">
        <v>186</v>
      </c>
      <c r="E68" s="33" t="s">
        <v>135</v>
      </c>
      <c r="F68" s="33" t="s">
        <v>133</v>
      </c>
      <c r="G68" s="33" t="s">
        <v>134</v>
      </c>
      <c r="H68" s="34"/>
      <c r="I68" s="108" t="s">
        <v>195</v>
      </c>
      <c r="J68" s="110">
        <f t="shared" si="12"/>
        <v>282</v>
      </c>
      <c r="K68" s="34"/>
      <c r="L68" s="100">
        <v>45292</v>
      </c>
      <c r="M68" s="100">
        <v>45657</v>
      </c>
      <c r="N68" s="36" t="s">
        <v>74</v>
      </c>
      <c r="O68" s="1"/>
      <c r="P68" s="2"/>
      <c r="Q68" s="2">
        <v>282</v>
      </c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82">
        <v>94</v>
      </c>
      <c r="B69" s="30"/>
      <c r="C69" s="132" t="s">
        <v>255</v>
      </c>
      <c r="D69" s="132" t="s">
        <v>89</v>
      </c>
      <c r="E69" s="33" t="s">
        <v>132</v>
      </c>
      <c r="F69" s="33" t="s">
        <v>133</v>
      </c>
      <c r="G69" s="33" t="s">
        <v>134</v>
      </c>
      <c r="H69" s="34"/>
      <c r="I69" s="108" t="s">
        <v>195</v>
      </c>
      <c r="J69" s="110">
        <f t="shared" si="12"/>
        <v>133</v>
      </c>
      <c r="K69" s="35"/>
      <c r="L69" s="100">
        <v>45292</v>
      </c>
      <c r="M69" s="100">
        <v>45657</v>
      </c>
      <c r="N69" s="36" t="s">
        <v>74</v>
      </c>
      <c r="O69" s="1"/>
      <c r="P69" s="2"/>
      <c r="Q69" s="2">
        <v>133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82">
        <v>95</v>
      </c>
      <c r="B70" s="30"/>
      <c r="C70" s="132" t="s">
        <v>266</v>
      </c>
      <c r="D70" s="132" t="s">
        <v>89</v>
      </c>
      <c r="E70" s="33" t="s">
        <v>132</v>
      </c>
      <c r="F70" s="33" t="s">
        <v>133</v>
      </c>
      <c r="G70" s="33" t="s">
        <v>134</v>
      </c>
      <c r="H70" s="34"/>
      <c r="I70" s="108" t="s">
        <v>195</v>
      </c>
      <c r="J70" s="110">
        <f t="shared" si="12"/>
        <v>1660</v>
      </c>
      <c r="K70" s="35"/>
      <c r="L70" s="100">
        <v>45292</v>
      </c>
      <c r="M70" s="100">
        <v>45657</v>
      </c>
      <c r="N70" s="36" t="s">
        <v>74</v>
      </c>
      <c r="O70" s="1"/>
      <c r="P70" s="2"/>
      <c r="Q70" s="2">
        <v>1660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82">
        <v>96</v>
      </c>
      <c r="B71" s="30"/>
      <c r="C71" s="132" t="s">
        <v>267</v>
      </c>
      <c r="D71" s="132" t="s">
        <v>89</v>
      </c>
      <c r="E71" s="33" t="s">
        <v>132</v>
      </c>
      <c r="F71" s="33" t="s">
        <v>133</v>
      </c>
      <c r="G71" s="33" t="s">
        <v>134</v>
      </c>
      <c r="H71" s="34"/>
      <c r="I71" s="108" t="s">
        <v>195</v>
      </c>
      <c r="J71" s="110">
        <f t="shared" si="12"/>
        <v>133</v>
      </c>
      <c r="K71" s="35"/>
      <c r="L71" s="100">
        <v>45292</v>
      </c>
      <c r="M71" s="100">
        <v>45657</v>
      </c>
      <c r="N71" s="36" t="s">
        <v>74</v>
      </c>
      <c r="O71" s="1"/>
      <c r="P71" s="2"/>
      <c r="Q71" s="2">
        <v>133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82">
        <v>97</v>
      </c>
      <c r="B72" s="30"/>
      <c r="C72" s="132" t="s">
        <v>268</v>
      </c>
      <c r="D72" s="132" t="s">
        <v>89</v>
      </c>
      <c r="E72" s="33" t="s">
        <v>132</v>
      </c>
      <c r="F72" s="33" t="s">
        <v>133</v>
      </c>
      <c r="G72" s="33" t="s">
        <v>134</v>
      </c>
      <c r="H72" s="34"/>
      <c r="I72" s="108" t="s">
        <v>195</v>
      </c>
      <c r="J72" s="110">
        <f t="shared" si="12"/>
        <v>133</v>
      </c>
      <c r="K72" s="35"/>
      <c r="L72" s="100">
        <v>45292</v>
      </c>
      <c r="M72" s="100">
        <v>45657</v>
      </c>
      <c r="N72" s="36" t="s">
        <v>74</v>
      </c>
      <c r="O72" s="1"/>
      <c r="P72" s="2"/>
      <c r="Q72" s="2">
        <v>133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82">
        <v>108</v>
      </c>
      <c r="B73" s="30"/>
      <c r="C73" s="64" t="s">
        <v>98</v>
      </c>
      <c r="D73" s="64" t="s">
        <v>186</v>
      </c>
      <c r="E73" s="33" t="s">
        <v>135</v>
      </c>
      <c r="F73" s="33" t="s">
        <v>133</v>
      </c>
      <c r="G73" s="33" t="s">
        <v>134</v>
      </c>
      <c r="H73" s="34"/>
      <c r="I73" s="108" t="s">
        <v>195</v>
      </c>
      <c r="J73" s="110">
        <f t="shared" ref="J73:J80" si="13">SUM(O73:AC73)</f>
        <v>116</v>
      </c>
      <c r="K73" s="34"/>
      <c r="L73" s="100">
        <v>45658</v>
      </c>
      <c r="M73" s="100">
        <v>46022</v>
      </c>
      <c r="N73" s="36" t="s">
        <v>74</v>
      </c>
      <c r="O73" s="1"/>
      <c r="P73" s="2"/>
      <c r="Q73" s="2"/>
      <c r="R73" s="2">
        <v>116</v>
      </c>
      <c r="S73" s="2"/>
      <c r="T73" s="3"/>
      <c r="U73" s="3"/>
      <c r="V73" s="3"/>
      <c r="W73" s="3"/>
      <c r="X73" s="3"/>
      <c r="Y73" s="3"/>
      <c r="Z73" s="3"/>
      <c r="AA73" s="3"/>
      <c r="AB73" s="3"/>
      <c r="AC73" s="23"/>
    </row>
    <row r="74" spans="1:29" ht="45" x14ac:dyDescent="0.25">
      <c r="A74" s="182">
        <v>109</v>
      </c>
      <c r="B74" s="30"/>
      <c r="C74" s="132" t="s">
        <v>244</v>
      </c>
      <c r="D74" s="132" t="s">
        <v>89</v>
      </c>
      <c r="E74" s="33" t="s">
        <v>132</v>
      </c>
      <c r="F74" s="33" t="s">
        <v>133</v>
      </c>
      <c r="G74" s="33" t="s">
        <v>134</v>
      </c>
      <c r="H74" s="34"/>
      <c r="I74" s="109" t="s">
        <v>195</v>
      </c>
      <c r="J74" s="110">
        <f t="shared" si="13"/>
        <v>631</v>
      </c>
      <c r="K74" s="34"/>
      <c r="L74" s="100">
        <v>45658</v>
      </c>
      <c r="M74" s="100">
        <v>46022</v>
      </c>
      <c r="N74" s="36" t="s">
        <v>74</v>
      </c>
      <c r="O74" s="1"/>
      <c r="P74" s="2"/>
      <c r="Q74" s="2"/>
      <c r="R74" s="2">
        <v>631</v>
      </c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82">
        <v>110</v>
      </c>
      <c r="B75" s="30"/>
      <c r="C75" s="132" t="s">
        <v>256</v>
      </c>
      <c r="D75" s="132" t="s">
        <v>89</v>
      </c>
      <c r="E75" s="33" t="s">
        <v>132</v>
      </c>
      <c r="F75" s="33" t="s">
        <v>133</v>
      </c>
      <c r="G75" s="33" t="s">
        <v>134</v>
      </c>
      <c r="H75" s="34"/>
      <c r="I75" s="108" t="s">
        <v>195</v>
      </c>
      <c r="J75" s="110">
        <f t="shared" si="13"/>
        <v>133</v>
      </c>
      <c r="K75" s="34"/>
      <c r="L75" s="100">
        <v>45658</v>
      </c>
      <c r="M75" s="100">
        <v>46022</v>
      </c>
      <c r="N75" s="36" t="s">
        <v>74</v>
      </c>
      <c r="O75" s="1"/>
      <c r="P75" s="2"/>
      <c r="Q75" s="2"/>
      <c r="R75" s="2">
        <v>133</v>
      </c>
      <c r="S75" s="2"/>
      <c r="T75" s="3"/>
      <c r="U75" s="3"/>
      <c r="V75" s="3"/>
      <c r="W75" s="3"/>
      <c r="X75" s="3"/>
      <c r="Y75" s="3"/>
      <c r="Z75" s="3"/>
      <c r="AA75" s="3"/>
      <c r="AB75" s="3"/>
      <c r="AC75" s="23"/>
    </row>
    <row r="76" spans="1:29" ht="45" x14ac:dyDescent="0.25">
      <c r="A76" s="182">
        <v>111</v>
      </c>
      <c r="B76" s="30"/>
      <c r="C76" s="132" t="s">
        <v>257</v>
      </c>
      <c r="D76" s="132" t="s">
        <v>89</v>
      </c>
      <c r="E76" s="33" t="s">
        <v>132</v>
      </c>
      <c r="F76" s="33" t="s">
        <v>133</v>
      </c>
      <c r="G76" s="33" t="s">
        <v>134</v>
      </c>
      <c r="H76" s="34"/>
      <c r="I76" s="108" t="s">
        <v>195</v>
      </c>
      <c r="J76" s="110">
        <f t="shared" si="13"/>
        <v>1660</v>
      </c>
      <c r="K76" s="35"/>
      <c r="L76" s="100">
        <v>45658</v>
      </c>
      <c r="M76" s="100">
        <v>46022</v>
      </c>
      <c r="N76" s="36" t="s">
        <v>74</v>
      </c>
      <c r="O76" s="1"/>
      <c r="P76" s="2"/>
      <c r="Q76" s="2"/>
      <c r="R76" s="2">
        <v>1660</v>
      </c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82">
        <v>112</v>
      </c>
      <c r="B77" s="30"/>
      <c r="C77" s="132" t="s">
        <v>258</v>
      </c>
      <c r="D77" s="132" t="s">
        <v>89</v>
      </c>
      <c r="E77" s="33" t="s">
        <v>132</v>
      </c>
      <c r="F77" s="33" t="s">
        <v>133</v>
      </c>
      <c r="G77" s="33" t="s">
        <v>134</v>
      </c>
      <c r="H77" s="34"/>
      <c r="I77" s="108" t="s">
        <v>195</v>
      </c>
      <c r="J77" s="110">
        <f t="shared" si="13"/>
        <v>249</v>
      </c>
      <c r="K77" s="35"/>
      <c r="L77" s="100">
        <v>45658</v>
      </c>
      <c r="M77" s="100">
        <v>46022</v>
      </c>
      <c r="N77" s="36" t="s">
        <v>74</v>
      </c>
      <c r="O77" s="1"/>
      <c r="P77" s="2"/>
      <c r="Q77" s="2"/>
      <c r="R77" s="2">
        <v>249</v>
      </c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82">
        <v>113</v>
      </c>
      <c r="B78" s="30"/>
      <c r="C78" s="132" t="s">
        <v>259</v>
      </c>
      <c r="D78" s="132" t="s">
        <v>89</v>
      </c>
      <c r="E78" s="33" t="s">
        <v>132</v>
      </c>
      <c r="F78" s="33" t="s">
        <v>133</v>
      </c>
      <c r="G78" s="33" t="s">
        <v>134</v>
      </c>
      <c r="H78" s="34"/>
      <c r="I78" s="108" t="s">
        <v>195</v>
      </c>
      <c r="J78" s="110">
        <f t="shared" si="13"/>
        <v>133</v>
      </c>
      <c r="K78" s="35"/>
      <c r="L78" s="100">
        <v>45658</v>
      </c>
      <c r="M78" s="100">
        <v>46022</v>
      </c>
      <c r="N78" s="36" t="s">
        <v>74</v>
      </c>
      <c r="O78" s="1"/>
      <c r="P78" s="2"/>
      <c r="Q78" s="2"/>
      <c r="R78" s="2">
        <v>133</v>
      </c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182">
        <v>114</v>
      </c>
      <c r="B79" s="30"/>
      <c r="C79" s="132" t="s">
        <v>260</v>
      </c>
      <c r="D79" s="132" t="s">
        <v>89</v>
      </c>
      <c r="E79" s="33" t="s">
        <v>132</v>
      </c>
      <c r="F79" s="33" t="s">
        <v>133</v>
      </c>
      <c r="G79" s="33" t="s">
        <v>134</v>
      </c>
      <c r="H79" s="34"/>
      <c r="I79" s="108" t="s">
        <v>195</v>
      </c>
      <c r="J79" s="110">
        <f t="shared" si="13"/>
        <v>133</v>
      </c>
      <c r="K79" s="35"/>
      <c r="L79" s="100">
        <v>45658</v>
      </c>
      <c r="M79" s="100">
        <v>46022</v>
      </c>
      <c r="N79" s="36" t="s">
        <v>74</v>
      </c>
      <c r="O79" s="1"/>
      <c r="P79" s="2"/>
      <c r="Q79" s="2"/>
      <c r="R79" s="2">
        <v>133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182">
        <v>115</v>
      </c>
      <c r="B80" s="30"/>
      <c r="C80" s="132" t="s">
        <v>261</v>
      </c>
      <c r="D80" s="132" t="s">
        <v>89</v>
      </c>
      <c r="E80" s="33" t="s">
        <v>132</v>
      </c>
      <c r="F80" s="33" t="s">
        <v>133</v>
      </c>
      <c r="G80" s="33" t="s">
        <v>134</v>
      </c>
      <c r="H80" s="34"/>
      <c r="I80" s="108" t="s">
        <v>195</v>
      </c>
      <c r="J80" s="110">
        <f t="shared" si="13"/>
        <v>133</v>
      </c>
      <c r="K80" s="35"/>
      <c r="L80" s="100">
        <v>45658</v>
      </c>
      <c r="M80" s="100">
        <v>46022</v>
      </c>
      <c r="N80" s="36" t="s">
        <v>74</v>
      </c>
      <c r="O80" s="1"/>
      <c r="P80" s="2"/>
      <c r="Q80" s="2"/>
      <c r="R80" s="2">
        <v>133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82">
        <v>116</v>
      </c>
      <c r="B81" s="30"/>
      <c r="C81" s="132" t="s">
        <v>264</v>
      </c>
      <c r="D81" s="132" t="s">
        <v>89</v>
      </c>
      <c r="E81" s="33" t="s">
        <v>132</v>
      </c>
      <c r="F81" s="33" t="s">
        <v>133</v>
      </c>
      <c r="G81" s="33" t="s">
        <v>134</v>
      </c>
      <c r="H81" s="34"/>
      <c r="I81" s="108" t="s">
        <v>195</v>
      </c>
      <c r="J81" s="110">
        <f t="shared" ref="J81" si="14">SUM(O81:AC81)</f>
        <v>133</v>
      </c>
      <c r="K81" s="35"/>
      <c r="L81" s="100">
        <v>45658</v>
      </c>
      <c r="M81" s="100">
        <v>46022</v>
      </c>
      <c r="N81" s="36" t="s">
        <v>74</v>
      </c>
      <c r="O81" s="1"/>
      <c r="P81" s="2"/>
      <c r="Q81" s="2"/>
      <c r="R81" s="2">
        <v>133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82">
        <v>127</v>
      </c>
      <c r="B82" s="30"/>
      <c r="C82" s="132" t="s">
        <v>232</v>
      </c>
      <c r="D82" s="132" t="s">
        <v>89</v>
      </c>
      <c r="E82" s="33" t="s">
        <v>132</v>
      </c>
      <c r="F82" s="33" t="s">
        <v>133</v>
      </c>
      <c r="G82" s="33" t="s">
        <v>134</v>
      </c>
      <c r="H82" s="34"/>
      <c r="I82" s="109" t="s">
        <v>195</v>
      </c>
      <c r="J82" s="110">
        <f t="shared" ref="J82" si="15">SUM(O82:AC82)</f>
        <v>531</v>
      </c>
      <c r="K82" s="34"/>
      <c r="L82" s="100">
        <v>46023</v>
      </c>
      <c r="M82" s="100">
        <v>46387</v>
      </c>
      <c r="N82" s="36" t="s">
        <v>74</v>
      </c>
      <c r="O82" s="1"/>
      <c r="P82" s="2"/>
      <c r="Q82" s="2"/>
      <c r="R82" s="2"/>
      <c r="S82" s="2">
        <v>531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82">
        <v>128</v>
      </c>
      <c r="B83" s="30"/>
      <c r="C83" s="64" t="s">
        <v>248</v>
      </c>
      <c r="D83" s="64" t="s">
        <v>89</v>
      </c>
      <c r="E83" s="33" t="s">
        <v>132</v>
      </c>
      <c r="F83" s="33" t="s">
        <v>133</v>
      </c>
      <c r="G83" s="33" t="s">
        <v>134</v>
      </c>
      <c r="H83" s="34"/>
      <c r="I83" s="108" t="s">
        <v>195</v>
      </c>
      <c r="J83" s="110">
        <f t="shared" ref="J83:J86" si="16">SUM(O83:AC83)</f>
        <v>249</v>
      </c>
      <c r="K83" s="34"/>
      <c r="L83" s="100">
        <v>46023</v>
      </c>
      <c r="M83" s="100">
        <v>46387</v>
      </c>
      <c r="N83" s="36" t="s">
        <v>74</v>
      </c>
      <c r="O83" s="1"/>
      <c r="P83" s="2"/>
      <c r="Q83" s="2"/>
      <c r="R83" s="2"/>
      <c r="S83" s="2">
        <v>249</v>
      </c>
      <c r="T83" s="3"/>
      <c r="U83" s="3"/>
      <c r="V83" s="3"/>
      <c r="W83" s="3"/>
      <c r="X83" s="3"/>
      <c r="Y83" s="3"/>
      <c r="Z83" s="3"/>
      <c r="AA83" s="3"/>
      <c r="AB83" s="3"/>
      <c r="AC83" s="23"/>
    </row>
    <row r="84" spans="1:29" ht="45" x14ac:dyDescent="0.25">
      <c r="A84" s="182">
        <v>129</v>
      </c>
      <c r="B84" s="30"/>
      <c r="C84" s="64" t="s">
        <v>99</v>
      </c>
      <c r="D84" s="64" t="s">
        <v>186</v>
      </c>
      <c r="E84" s="33" t="s">
        <v>135</v>
      </c>
      <c r="F84" s="33" t="s">
        <v>133</v>
      </c>
      <c r="G84" s="33" t="s">
        <v>134</v>
      </c>
      <c r="H84" s="34"/>
      <c r="I84" s="108" t="s">
        <v>195</v>
      </c>
      <c r="J84" s="110">
        <f t="shared" si="16"/>
        <v>116</v>
      </c>
      <c r="K84" s="34"/>
      <c r="L84" s="100">
        <v>46023</v>
      </c>
      <c r="M84" s="100">
        <v>46387</v>
      </c>
      <c r="N84" s="36" t="s">
        <v>74</v>
      </c>
      <c r="O84" s="1"/>
      <c r="P84" s="2"/>
      <c r="Q84" s="2"/>
      <c r="R84" s="2"/>
      <c r="S84" s="2">
        <v>116</v>
      </c>
      <c r="T84" s="3"/>
      <c r="U84" s="3"/>
      <c r="V84" s="3"/>
      <c r="W84" s="3"/>
      <c r="X84" s="3"/>
      <c r="Y84" s="3"/>
      <c r="Z84" s="3"/>
      <c r="AA84" s="3"/>
      <c r="AB84" s="3"/>
      <c r="AC84" s="23"/>
    </row>
    <row r="85" spans="1:29" ht="45" x14ac:dyDescent="0.25">
      <c r="A85" s="182">
        <v>130</v>
      </c>
      <c r="B85" s="30"/>
      <c r="C85" s="64" t="s">
        <v>249</v>
      </c>
      <c r="D85" s="64" t="s">
        <v>89</v>
      </c>
      <c r="E85" s="33" t="s">
        <v>132</v>
      </c>
      <c r="F85" s="33" t="s">
        <v>133</v>
      </c>
      <c r="G85" s="33" t="s">
        <v>134</v>
      </c>
      <c r="H85" s="34"/>
      <c r="I85" s="108" t="s">
        <v>195</v>
      </c>
      <c r="J85" s="110">
        <f t="shared" si="16"/>
        <v>249</v>
      </c>
      <c r="K85" s="34"/>
      <c r="L85" s="100">
        <v>46023</v>
      </c>
      <c r="M85" s="100">
        <v>46387</v>
      </c>
      <c r="N85" s="36" t="s">
        <v>74</v>
      </c>
      <c r="O85" s="1"/>
      <c r="P85" s="2"/>
      <c r="Q85" s="2"/>
      <c r="R85" s="2"/>
      <c r="S85" s="2">
        <v>249</v>
      </c>
      <c r="T85" s="3"/>
      <c r="U85" s="3"/>
      <c r="V85" s="3"/>
      <c r="W85" s="3"/>
      <c r="X85" s="3"/>
      <c r="Y85" s="3"/>
      <c r="Z85" s="3"/>
      <c r="AA85" s="3"/>
      <c r="AB85" s="3"/>
      <c r="AC85" s="23"/>
    </row>
    <row r="86" spans="1:29" ht="45" x14ac:dyDescent="0.25">
      <c r="A86" s="182">
        <v>131</v>
      </c>
      <c r="B86" s="30"/>
      <c r="C86" s="64" t="s">
        <v>100</v>
      </c>
      <c r="D86" s="64" t="s">
        <v>186</v>
      </c>
      <c r="E86" s="33" t="s">
        <v>135</v>
      </c>
      <c r="F86" s="33" t="s">
        <v>133</v>
      </c>
      <c r="G86" s="33" t="s">
        <v>134</v>
      </c>
      <c r="H86" s="34"/>
      <c r="I86" s="108" t="s">
        <v>195</v>
      </c>
      <c r="J86" s="110">
        <f t="shared" si="16"/>
        <v>116</v>
      </c>
      <c r="K86" s="34"/>
      <c r="L86" s="100">
        <v>46023</v>
      </c>
      <c r="M86" s="100">
        <v>46387</v>
      </c>
      <c r="N86" s="36" t="s">
        <v>74</v>
      </c>
      <c r="O86" s="1"/>
      <c r="P86" s="2"/>
      <c r="Q86" s="2"/>
      <c r="R86" s="2"/>
      <c r="S86" s="2">
        <v>116</v>
      </c>
      <c r="T86" s="3"/>
      <c r="U86" s="3"/>
      <c r="V86" s="3"/>
      <c r="W86" s="3"/>
      <c r="X86" s="3"/>
      <c r="Y86" s="3"/>
      <c r="Z86" s="3"/>
      <c r="AA86" s="3"/>
      <c r="AB86" s="3"/>
      <c r="AC86" s="23"/>
    </row>
    <row r="87" spans="1:29" ht="45" x14ac:dyDescent="0.25">
      <c r="A87" s="182">
        <v>132</v>
      </c>
      <c r="B87" s="30"/>
      <c r="C87" s="64" t="s">
        <v>231</v>
      </c>
      <c r="D87" s="64" t="s">
        <v>89</v>
      </c>
      <c r="E87" s="33" t="s">
        <v>132</v>
      </c>
      <c r="F87" s="33" t="s">
        <v>133</v>
      </c>
      <c r="G87" s="33" t="s">
        <v>134</v>
      </c>
      <c r="H87" s="34"/>
      <c r="I87" s="108" t="s">
        <v>195</v>
      </c>
      <c r="J87" s="110">
        <f t="shared" ref="J87:J92" si="17">SUM(O87:AC87)</f>
        <v>249</v>
      </c>
      <c r="K87" s="34"/>
      <c r="L87" s="100">
        <v>46023</v>
      </c>
      <c r="M87" s="100">
        <v>46387</v>
      </c>
      <c r="N87" s="36" t="s">
        <v>74</v>
      </c>
      <c r="O87" s="1"/>
      <c r="P87" s="2"/>
      <c r="Q87" s="2"/>
      <c r="R87" s="2"/>
      <c r="S87" s="2">
        <v>249</v>
      </c>
      <c r="T87" s="3"/>
      <c r="U87" s="3"/>
      <c r="V87" s="3"/>
      <c r="W87" s="3"/>
      <c r="X87" s="3"/>
      <c r="Y87" s="3"/>
      <c r="Z87" s="3"/>
      <c r="AA87" s="3"/>
      <c r="AB87" s="3"/>
      <c r="AC87" s="23"/>
    </row>
    <row r="88" spans="1:29" ht="45" x14ac:dyDescent="0.25">
      <c r="A88" s="182">
        <v>133</v>
      </c>
      <c r="B88" s="30"/>
      <c r="C88" s="132" t="s">
        <v>262</v>
      </c>
      <c r="D88" s="132" t="s">
        <v>89</v>
      </c>
      <c r="E88" s="33" t="s">
        <v>132</v>
      </c>
      <c r="F88" s="33" t="s">
        <v>133</v>
      </c>
      <c r="G88" s="33" t="s">
        <v>134</v>
      </c>
      <c r="H88" s="34"/>
      <c r="I88" s="108" t="s">
        <v>195</v>
      </c>
      <c r="J88" s="110">
        <f t="shared" si="17"/>
        <v>133</v>
      </c>
      <c r="K88" s="35"/>
      <c r="L88" s="100">
        <v>46023</v>
      </c>
      <c r="M88" s="100">
        <v>46387</v>
      </c>
      <c r="N88" s="36" t="s">
        <v>74</v>
      </c>
      <c r="O88" s="1"/>
      <c r="P88" s="2"/>
      <c r="Q88" s="2"/>
      <c r="R88" s="2"/>
      <c r="S88" s="2">
        <v>133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182">
        <v>134</v>
      </c>
      <c r="B89" s="30"/>
      <c r="C89" s="132" t="s">
        <v>263</v>
      </c>
      <c r="D89" s="132" t="s">
        <v>89</v>
      </c>
      <c r="E89" s="33" t="s">
        <v>132</v>
      </c>
      <c r="F89" s="33" t="s">
        <v>133</v>
      </c>
      <c r="G89" s="33" t="s">
        <v>134</v>
      </c>
      <c r="H89" s="34"/>
      <c r="I89" s="108" t="s">
        <v>195</v>
      </c>
      <c r="J89" s="110">
        <f t="shared" si="17"/>
        <v>133</v>
      </c>
      <c r="K89" s="35"/>
      <c r="L89" s="100">
        <v>46023</v>
      </c>
      <c r="M89" s="100">
        <v>46387</v>
      </c>
      <c r="N89" s="36" t="s">
        <v>74</v>
      </c>
      <c r="O89" s="1"/>
      <c r="P89" s="2"/>
      <c r="Q89" s="2"/>
      <c r="R89" s="2"/>
      <c r="S89" s="2">
        <v>133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182">
        <v>135</v>
      </c>
      <c r="B90" s="30"/>
      <c r="C90" s="132" t="s">
        <v>236</v>
      </c>
      <c r="D90" s="132" t="s">
        <v>89</v>
      </c>
      <c r="E90" s="33" t="s">
        <v>132</v>
      </c>
      <c r="F90" s="33" t="s">
        <v>133</v>
      </c>
      <c r="G90" s="33" t="s">
        <v>134</v>
      </c>
      <c r="H90" s="34"/>
      <c r="I90" s="108" t="s">
        <v>195</v>
      </c>
      <c r="J90" s="110">
        <f t="shared" si="17"/>
        <v>133</v>
      </c>
      <c r="K90" s="35"/>
      <c r="L90" s="100">
        <v>46023</v>
      </c>
      <c r="M90" s="100">
        <v>46387</v>
      </c>
      <c r="N90" s="36" t="s">
        <v>74</v>
      </c>
      <c r="O90" s="1"/>
      <c r="P90" s="2"/>
      <c r="Q90" s="2"/>
      <c r="R90" s="2"/>
      <c r="S90" s="2">
        <v>133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82">
        <v>136</v>
      </c>
      <c r="B91" s="30"/>
      <c r="C91" s="132" t="s">
        <v>237</v>
      </c>
      <c r="D91" s="132" t="s">
        <v>89</v>
      </c>
      <c r="E91" s="33" t="s">
        <v>132</v>
      </c>
      <c r="F91" s="33" t="s">
        <v>133</v>
      </c>
      <c r="G91" s="33" t="s">
        <v>134</v>
      </c>
      <c r="H91" s="34"/>
      <c r="I91" s="108" t="s">
        <v>195</v>
      </c>
      <c r="J91" s="110">
        <f t="shared" si="17"/>
        <v>133</v>
      </c>
      <c r="K91" s="35"/>
      <c r="L91" s="100">
        <v>46023</v>
      </c>
      <c r="M91" s="100">
        <v>46387</v>
      </c>
      <c r="N91" s="36" t="s">
        <v>74</v>
      </c>
      <c r="O91" s="1"/>
      <c r="P91" s="2"/>
      <c r="Q91" s="2"/>
      <c r="R91" s="2"/>
      <c r="S91" s="2">
        <v>133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82">
        <v>137</v>
      </c>
      <c r="B92" s="30"/>
      <c r="C92" s="132" t="s">
        <v>238</v>
      </c>
      <c r="D92" s="132" t="s">
        <v>89</v>
      </c>
      <c r="E92" s="33" t="s">
        <v>132</v>
      </c>
      <c r="F92" s="33" t="s">
        <v>133</v>
      </c>
      <c r="G92" s="33" t="s">
        <v>134</v>
      </c>
      <c r="H92" s="34"/>
      <c r="I92" s="108" t="s">
        <v>195</v>
      </c>
      <c r="J92" s="110">
        <f t="shared" si="17"/>
        <v>133</v>
      </c>
      <c r="K92" s="35"/>
      <c r="L92" s="100">
        <v>46023</v>
      </c>
      <c r="M92" s="100">
        <v>46387</v>
      </c>
      <c r="N92" s="36" t="s">
        <v>74</v>
      </c>
      <c r="O92" s="1"/>
      <c r="P92" s="2"/>
      <c r="Q92" s="2"/>
      <c r="R92" s="2"/>
      <c r="S92" s="2">
        <v>133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29">
        <v>186</v>
      </c>
      <c r="B93" s="30"/>
      <c r="C93" s="64" t="s">
        <v>239</v>
      </c>
      <c r="D93" s="64" t="s">
        <v>89</v>
      </c>
      <c r="E93" s="33" t="s">
        <v>132</v>
      </c>
      <c r="F93" s="33" t="s">
        <v>133</v>
      </c>
      <c r="G93" s="33" t="s">
        <v>134</v>
      </c>
      <c r="H93" s="34"/>
      <c r="I93" s="108" t="s">
        <v>195</v>
      </c>
      <c r="J93" s="110">
        <f>SUM(O93:AC93)</f>
        <v>747</v>
      </c>
      <c r="K93" s="34"/>
      <c r="L93" s="100">
        <v>47484</v>
      </c>
      <c r="M93" s="100">
        <v>47848</v>
      </c>
      <c r="N93" s="36" t="s">
        <v>50</v>
      </c>
      <c r="O93" s="1"/>
      <c r="P93" s="2"/>
      <c r="Q93" s="2"/>
      <c r="R93" s="2"/>
      <c r="S93" s="2"/>
      <c r="T93" s="3"/>
      <c r="U93" s="3"/>
      <c r="V93" s="3"/>
      <c r="W93" s="3">
        <v>747</v>
      </c>
      <c r="X93" s="3"/>
      <c r="Y93" s="3"/>
      <c r="Z93" s="3"/>
      <c r="AA93" s="3"/>
      <c r="AB93" s="3"/>
      <c r="AC93" s="23"/>
    </row>
    <row r="94" spans="1:29" ht="45" x14ac:dyDescent="0.25">
      <c r="A94" s="29">
        <v>187</v>
      </c>
      <c r="B94" s="30"/>
      <c r="C94" s="132" t="s">
        <v>265</v>
      </c>
      <c r="D94" s="132" t="s">
        <v>89</v>
      </c>
      <c r="E94" s="33" t="s">
        <v>132</v>
      </c>
      <c r="F94" s="33" t="s">
        <v>133</v>
      </c>
      <c r="G94" s="33" t="s">
        <v>134</v>
      </c>
      <c r="H94" s="34"/>
      <c r="I94" s="108" t="s">
        <v>195</v>
      </c>
      <c r="J94" s="110">
        <f t="shared" ref="J94:J96" si="18">SUM(O94:AC94)</f>
        <v>133</v>
      </c>
      <c r="K94" s="34"/>
      <c r="L94" s="100">
        <v>47484</v>
      </c>
      <c r="M94" s="100">
        <v>47848</v>
      </c>
      <c r="N94" s="36" t="s">
        <v>50</v>
      </c>
      <c r="O94" s="1"/>
      <c r="P94" s="2"/>
      <c r="Q94" s="2"/>
      <c r="R94" s="2"/>
      <c r="S94" s="2"/>
      <c r="T94" s="3"/>
      <c r="U94" s="3"/>
      <c r="V94" s="3"/>
      <c r="W94" s="3">
        <v>133</v>
      </c>
      <c r="X94" s="3"/>
      <c r="Y94" s="3"/>
      <c r="Z94" s="3"/>
      <c r="AA94" s="3"/>
      <c r="AB94" s="3"/>
      <c r="AC94" s="4"/>
    </row>
    <row r="95" spans="1:29" ht="45" x14ac:dyDescent="0.25">
      <c r="A95" s="29">
        <v>159</v>
      </c>
      <c r="B95" s="30"/>
      <c r="C95" s="64" t="s">
        <v>116</v>
      </c>
      <c r="D95" s="64" t="s">
        <v>186</v>
      </c>
      <c r="E95" s="33" t="s">
        <v>135</v>
      </c>
      <c r="F95" s="33" t="s">
        <v>133</v>
      </c>
      <c r="G95" s="33" t="s">
        <v>134</v>
      </c>
      <c r="H95" s="34"/>
      <c r="I95" s="108" t="s">
        <v>195</v>
      </c>
      <c r="J95" s="110">
        <f t="shared" si="18"/>
        <v>282</v>
      </c>
      <c r="K95" s="34"/>
      <c r="L95" s="100">
        <v>46388</v>
      </c>
      <c r="M95" s="100">
        <v>46752</v>
      </c>
      <c r="N95" s="36" t="s">
        <v>50</v>
      </c>
      <c r="O95" s="1"/>
      <c r="P95" s="2"/>
      <c r="Q95" s="2"/>
      <c r="R95" s="2"/>
      <c r="S95" s="2"/>
      <c r="T95" s="3">
        <v>282</v>
      </c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182">
        <v>188</v>
      </c>
      <c r="B96" s="30"/>
      <c r="C96" s="132" t="s">
        <v>243</v>
      </c>
      <c r="D96" s="132" t="s">
        <v>89</v>
      </c>
      <c r="E96" s="33" t="s">
        <v>132</v>
      </c>
      <c r="F96" s="33" t="s">
        <v>133</v>
      </c>
      <c r="G96" s="33" t="s">
        <v>134</v>
      </c>
      <c r="H96" s="34"/>
      <c r="I96" s="108" t="s">
        <v>195</v>
      </c>
      <c r="J96" s="110">
        <f t="shared" si="18"/>
        <v>249</v>
      </c>
      <c r="K96" s="34"/>
      <c r="L96" s="100">
        <v>47484</v>
      </c>
      <c r="M96" s="100">
        <v>47848</v>
      </c>
      <c r="N96" s="57" t="s">
        <v>50</v>
      </c>
      <c r="O96" s="1"/>
      <c r="P96" s="2"/>
      <c r="Q96" s="2"/>
      <c r="R96" s="2"/>
      <c r="S96" s="2"/>
      <c r="T96" s="3"/>
      <c r="U96" s="3"/>
      <c r="V96" s="3"/>
      <c r="W96" s="3">
        <v>249</v>
      </c>
      <c r="X96" s="3"/>
      <c r="Y96" s="3"/>
      <c r="Z96" s="3"/>
      <c r="AA96" s="3"/>
      <c r="AB96" s="3"/>
      <c r="AC96" s="4"/>
    </row>
    <row r="97" spans="1:29" ht="45" x14ac:dyDescent="0.25">
      <c r="A97" s="182">
        <v>189</v>
      </c>
      <c r="B97" s="30"/>
      <c r="C97" s="64" t="s">
        <v>108</v>
      </c>
      <c r="D97" s="64" t="s">
        <v>186</v>
      </c>
      <c r="E97" s="33" t="s">
        <v>135</v>
      </c>
      <c r="F97" s="33" t="s">
        <v>133</v>
      </c>
      <c r="G97" s="33" t="s">
        <v>134</v>
      </c>
      <c r="H97" s="34"/>
      <c r="I97" s="108" t="s">
        <v>195</v>
      </c>
      <c r="J97" s="110">
        <f t="shared" ref="J97:J144" si="19">SUM(O97:AC97)</f>
        <v>116</v>
      </c>
      <c r="K97" s="34"/>
      <c r="L97" s="100">
        <v>47484</v>
      </c>
      <c r="M97" s="100">
        <v>47848</v>
      </c>
      <c r="N97" s="36" t="s">
        <v>50</v>
      </c>
      <c r="O97" s="1"/>
      <c r="P97" s="2"/>
      <c r="Q97" s="2"/>
      <c r="R97" s="2"/>
      <c r="S97" s="2"/>
      <c r="T97" s="3"/>
      <c r="U97" s="3"/>
      <c r="V97" s="3"/>
      <c r="W97" s="3">
        <v>116</v>
      </c>
      <c r="X97" s="3"/>
      <c r="Y97" s="3"/>
      <c r="Z97" s="3"/>
      <c r="AA97" s="3"/>
      <c r="AB97" s="3"/>
      <c r="AC97" s="23"/>
    </row>
    <row r="98" spans="1:29" ht="45" x14ac:dyDescent="0.25">
      <c r="A98" s="182">
        <v>190</v>
      </c>
      <c r="B98" s="30"/>
      <c r="C98" s="132" t="s">
        <v>241</v>
      </c>
      <c r="D98" s="132" t="s">
        <v>89</v>
      </c>
      <c r="E98" s="33" t="s">
        <v>132</v>
      </c>
      <c r="F98" s="33" t="s">
        <v>133</v>
      </c>
      <c r="G98" s="33" t="s">
        <v>134</v>
      </c>
      <c r="H98" s="34"/>
      <c r="I98" s="108" t="s">
        <v>195</v>
      </c>
      <c r="J98" s="110">
        <f>SUM(O98:AC98)</f>
        <v>133</v>
      </c>
      <c r="K98" s="34"/>
      <c r="L98" s="100">
        <v>47484</v>
      </c>
      <c r="M98" s="100">
        <v>47848</v>
      </c>
      <c r="N98" s="36" t="s">
        <v>50</v>
      </c>
      <c r="O98" s="1"/>
      <c r="P98" s="2"/>
      <c r="Q98" s="2"/>
      <c r="R98" s="2"/>
      <c r="S98" s="2"/>
      <c r="T98" s="3"/>
      <c r="U98" s="3"/>
      <c r="V98" s="3"/>
      <c r="W98" s="3">
        <v>133</v>
      </c>
      <c r="X98" s="3"/>
      <c r="Y98" s="3"/>
      <c r="Z98" s="3"/>
      <c r="AA98" s="3"/>
      <c r="AB98" s="3"/>
      <c r="AC98" s="4"/>
    </row>
    <row r="99" spans="1:29" ht="45" x14ac:dyDescent="0.25">
      <c r="A99" s="182">
        <v>191</v>
      </c>
      <c r="B99" s="30"/>
      <c r="C99" s="132" t="s">
        <v>230</v>
      </c>
      <c r="D99" s="132" t="s">
        <v>89</v>
      </c>
      <c r="E99" s="33" t="s">
        <v>132</v>
      </c>
      <c r="F99" s="33" t="s">
        <v>133</v>
      </c>
      <c r="G99" s="33" t="s">
        <v>134</v>
      </c>
      <c r="H99" s="34"/>
      <c r="I99" s="108" t="s">
        <v>195</v>
      </c>
      <c r="J99" s="110">
        <f t="shared" ref="J99:J100" si="20">SUM(O99:AC99)</f>
        <v>133</v>
      </c>
      <c r="K99" s="34"/>
      <c r="L99" s="100">
        <v>47484</v>
      </c>
      <c r="M99" s="100">
        <v>47848</v>
      </c>
      <c r="N99" s="36" t="s">
        <v>50</v>
      </c>
      <c r="O99" s="1"/>
      <c r="P99" s="2"/>
      <c r="Q99" s="2"/>
      <c r="R99" s="2"/>
      <c r="S99" s="2"/>
      <c r="T99" s="3"/>
      <c r="U99" s="3"/>
      <c r="V99" s="3"/>
      <c r="W99" s="3">
        <v>133</v>
      </c>
      <c r="X99" s="3"/>
      <c r="Y99" s="3"/>
      <c r="Z99" s="3"/>
      <c r="AA99" s="3"/>
      <c r="AB99" s="3"/>
      <c r="AC99" s="4"/>
    </row>
    <row r="100" spans="1:29" ht="45" x14ac:dyDescent="0.25">
      <c r="A100" s="182">
        <v>192</v>
      </c>
      <c r="B100" s="30"/>
      <c r="C100" s="132" t="s">
        <v>242</v>
      </c>
      <c r="D100" s="132" t="s">
        <v>89</v>
      </c>
      <c r="E100" s="33" t="s">
        <v>132</v>
      </c>
      <c r="F100" s="33" t="s">
        <v>133</v>
      </c>
      <c r="G100" s="33" t="s">
        <v>134</v>
      </c>
      <c r="H100" s="34"/>
      <c r="I100" s="108" t="s">
        <v>195</v>
      </c>
      <c r="J100" s="110">
        <f t="shared" si="20"/>
        <v>133</v>
      </c>
      <c r="K100" s="34"/>
      <c r="L100" s="100">
        <v>47484</v>
      </c>
      <c r="M100" s="100">
        <v>47848</v>
      </c>
      <c r="N100" s="36" t="s">
        <v>50</v>
      </c>
      <c r="O100" s="1"/>
      <c r="P100" s="2"/>
      <c r="Q100" s="2"/>
      <c r="R100" s="2"/>
      <c r="S100" s="2"/>
      <c r="T100" s="3"/>
      <c r="U100" s="3"/>
      <c r="V100" s="3"/>
      <c r="W100" s="3">
        <v>133</v>
      </c>
      <c r="X100" s="3"/>
      <c r="Y100" s="3"/>
      <c r="Z100" s="3"/>
      <c r="AA100" s="3"/>
      <c r="AB100" s="3"/>
      <c r="AC100" s="4"/>
    </row>
    <row r="101" spans="1:29" ht="45" x14ac:dyDescent="0.25">
      <c r="A101" s="182">
        <v>193</v>
      </c>
      <c r="B101" s="30"/>
      <c r="C101" s="132" t="s">
        <v>251</v>
      </c>
      <c r="D101" s="132" t="s">
        <v>89</v>
      </c>
      <c r="E101" s="33" t="s">
        <v>132</v>
      </c>
      <c r="F101" s="33" t="s">
        <v>133</v>
      </c>
      <c r="G101" s="33" t="s">
        <v>134</v>
      </c>
      <c r="H101" s="34"/>
      <c r="I101" s="108" t="s">
        <v>195</v>
      </c>
      <c r="J101" s="110">
        <f>SUM(O101:AC101)</f>
        <v>248</v>
      </c>
      <c r="K101" s="34"/>
      <c r="L101" s="100">
        <v>47849</v>
      </c>
      <c r="M101" s="100">
        <v>48213</v>
      </c>
      <c r="N101" s="36" t="s">
        <v>50</v>
      </c>
      <c r="O101" s="1"/>
      <c r="P101" s="2"/>
      <c r="Q101" s="2"/>
      <c r="R101" s="2"/>
      <c r="S101" s="2"/>
      <c r="T101" s="3"/>
      <c r="U101" s="3"/>
      <c r="V101" s="3"/>
      <c r="W101" s="3"/>
      <c r="X101" s="3">
        <v>248</v>
      </c>
      <c r="Y101" s="3"/>
      <c r="Z101" s="3"/>
      <c r="AA101" s="3"/>
      <c r="AB101" s="3"/>
      <c r="AC101" s="4"/>
    </row>
    <row r="102" spans="1:29" ht="45" x14ac:dyDescent="0.25">
      <c r="A102" s="182">
        <v>194</v>
      </c>
      <c r="B102" s="30"/>
      <c r="C102" s="132" t="s">
        <v>252</v>
      </c>
      <c r="D102" s="132" t="s">
        <v>89</v>
      </c>
      <c r="E102" s="33" t="s">
        <v>132</v>
      </c>
      <c r="F102" s="33" t="s">
        <v>133</v>
      </c>
      <c r="G102" s="33" t="s">
        <v>134</v>
      </c>
      <c r="H102" s="34"/>
      <c r="I102" s="108" t="s">
        <v>195</v>
      </c>
      <c r="J102" s="110">
        <f>SUM(O102:AC102)</f>
        <v>133</v>
      </c>
      <c r="K102" s="34"/>
      <c r="L102" s="100">
        <v>47849</v>
      </c>
      <c r="M102" s="100">
        <v>48213</v>
      </c>
      <c r="N102" s="36" t="s">
        <v>50</v>
      </c>
      <c r="O102" s="1"/>
      <c r="P102" s="2"/>
      <c r="Q102" s="2"/>
      <c r="R102" s="2"/>
      <c r="S102" s="2"/>
      <c r="T102" s="3"/>
      <c r="U102" s="3"/>
      <c r="V102" s="3"/>
      <c r="W102" s="3"/>
      <c r="X102" s="3">
        <v>133</v>
      </c>
      <c r="Y102" s="3"/>
      <c r="Z102" s="3"/>
      <c r="AA102" s="3"/>
      <c r="AB102" s="3"/>
      <c r="AC102" s="4"/>
    </row>
    <row r="103" spans="1:29" ht="45" x14ac:dyDescent="0.25">
      <c r="A103" s="182">
        <v>195</v>
      </c>
      <c r="B103" s="30"/>
      <c r="C103" s="132" t="s">
        <v>253</v>
      </c>
      <c r="D103" s="132" t="s">
        <v>89</v>
      </c>
      <c r="E103" s="33" t="s">
        <v>132</v>
      </c>
      <c r="F103" s="33" t="s">
        <v>133</v>
      </c>
      <c r="G103" s="33" t="s">
        <v>134</v>
      </c>
      <c r="H103" s="34"/>
      <c r="I103" s="108" t="s">
        <v>195</v>
      </c>
      <c r="J103" s="110">
        <f>SUM(O103:AC103)</f>
        <v>133</v>
      </c>
      <c r="K103" s="34"/>
      <c r="L103" s="100">
        <v>47849</v>
      </c>
      <c r="M103" s="100">
        <v>48213</v>
      </c>
      <c r="N103" s="36" t="s">
        <v>50</v>
      </c>
      <c r="O103" s="1"/>
      <c r="P103" s="2"/>
      <c r="Q103" s="2"/>
      <c r="R103" s="2"/>
      <c r="S103" s="2"/>
      <c r="T103" s="3"/>
      <c r="U103" s="3"/>
      <c r="V103" s="3"/>
      <c r="W103" s="3"/>
      <c r="X103" s="3">
        <v>133</v>
      </c>
      <c r="Y103" s="3"/>
      <c r="Z103" s="3"/>
      <c r="AA103" s="3"/>
      <c r="AB103" s="3"/>
      <c r="AC103" s="4"/>
    </row>
    <row r="104" spans="1:29" ht="45" x14ac:dyDescent="0.25">
      <c r="A104" s="182">
        <v>196</v>
      </c>
      <c r="B104" s="30"/>
      <c r="C104" s="132" t="s">
        <v>235</v>
      </c>
      <c r="D104" s="132" t="s">
        <v>89</v>
      </c>
      <c r="E104" s="33" t="s">
        <v>132</v>
      </c>
      <c r="F104" s="33" t="s">
        <v>133</v>
      </c>
      <c r="G104" s="33" t="s">
        <v>134</v>
      </c>
      <c r="H104" s="34"/>
      <c r="I104" s="108" t="s">
        <v>195</v>
      </c>
      <c r="J104" s="110">
        <f>SUM(O104:AC104)</f>
        <v>133</v>
      </c>
      <c r="K104" s="34"/>
      <c r="L104" s="100">
        <v>47849</v>
      </c>
      <c r="M104" s="100">
        <v>48213</v>
      </c>
      <c r="N104" s="36" t="s">
        <v>50</v>
      </c>
      <c r="O104" s="1"/>
      <c r="P104" s="2"/>
      <c r="Q104" s="2"/>
      <c r="R104" s="2"/>
      <c r="S104" s="2"/>
      <c r="T104" s="3"/>
      <c r="U104" s="3"/>
      <c r="V104" s="3"/>
      <c r="W104" s="3"/>
      <c r="X104" s="3">
        <v>133</v>
      </c>
      <c r="Y104" s="3"/>
      <c r="Z104" s="3"/>
      <c r="AA104" s="3"/>
      <c r="AB104" s="3"/>
      <c r="AC104" s="4"/>
    </row>
    <row r="105" spans="1:29" ht="45" x14ac:dyDescent="0.25">
      <c r="A105" s="182">
        <v>197</v>
      </c>
      <c r="B105" s="30"/>
      <c r="C105" s="132" t="s">
        <v>254</v>
      </c>
      <c r="D105" s="132" t="s">
        <v>89</v>
      </c>
      <c r="E105" s="33" t="s">
        <v>132</v>
      </c>
      <c r="F105" s="33" t="s">
        <v>133</v>
      </c>
      <c r="G105" s="33" t="s">
        <v>134</v>
      </c>
      <c r="H105" s="34"/>
      <c r="I105" s="108" t="s">
        <v>195</v>
      </c>
      <c r="J105" s="110">
        <f>SUM(O105:AC105)</f>
        <v>133</v>
      </c>
      <c r="K105" s="34"/>
      <c r="L105" s="100">
        <v>47849</v>
      </c>
      <c r="M105" s="100">
        <v>48213</v>
      </c>
      <c r="N105" s="36" t="s">
        <v>50</v>
      </c>
      <c r="O105" s="1"/>
      <c r="P105" s="2"/>
      <c r="Q105" s="2"/>
      <c r="R105" s="2"/>
      <c r="S105" s="2"/>
      <c r="T105" s="3"/>
      <c r="U105" s="3"/>
      <c r="V105" s="3"/>
      <c r="W105" s="3"/>
      <c r="X105" s="3">
        <v>133</v>
      </c>
      <c r="Y105" s="3"/>
      <c r="Z105" s="3"/>
      <c r="AA105" s="3"/>
      <c r="AB105" s="3"/>
      <c r="AC105" s="4"/>
    </row>
    <row r="106" spans="1:29" ht="45" x14ac:dyDescent="0.25">
      <c r="A106" s="182">
        <v>201</v>
      </c>
      <c r="B106" s="30"/>
      <c r="C106" s="132" t="s">
        <v>255</v>
      </c>
      <c r="D106" s="132" t="s">
        <v>89</v>
      </c>
      <c r="E106" s="33" t="s">
        <v>132</v>
      </c>
      <c r="F106" s="33" t="s">
        <v>133</v>
      </c>
      <c r="G106" s="33" t="s">
        <v>134</v>
      </c>
      <c r="H106" s="34"/>
      <c r="I106" s="108" t="s">
        <v>195</v>
      </c>
      <c r="J106" s="110">
        <f t="shared" si="19"/>
        <v>133</v>
      </c>
      <c r="K106" s="34"/>
      <c r="L106" s="100">
        <v>47849</v>
      </c>
      <c r="M106" s="100">
        <v>48213</v>
      </c>
      <c r="N106" s="36" t="s">
        <v>50</v>
      </c>
      <c r="O106" s="1"/>
      <c r="P106" s="2"/>
      <c r="Q106" s="2"/>
      <c r="R106" s="2"/>
      <c r="S106" s="2"/>
      <c r="T106" s="3"/>
      <c r="U106" s="3"/>
      <c r="V106" s="3"/>
      <c r="W106" s="3"/>
      <c r="X106" s="3">
        <v>133</v>
      </c>
      <c r="Y106" s="3"/>
      <c r="Z106" s="3"/>
      <c r="AA106" s="3"/>
      <c r="AB106" s="3"/>
      <c r="AC106" s="23"/>
    </row>
    <row r="107" spans="1:29" ht="45" x14ac:dyDescent="0.25">
      <c r="A107" s="182">
        <v>202</v>
      </c>
      <c r="B107" s="30"/>
      <c r="C107" s="132" t="s">
        <v>266</v>
      </c>
      <c r="D107" s="132" t="s">
        <v>89</v>
      </c>
      <c r="E107" s="33" t="s">
        <v>132</v>
      </c>
      <c r="F107" s="33" t="s">
        <v>133</v>
      </c>
      <c r="G107" s="33" t="s">
        <v>134</v>
      </c>
      <c r="H107" s="34"/>
      <c r="I107" s="108" t="s">
        <v>195</v>
      </c>
      <c r="J107" s="110">
        <f t="shared" si="19"/>
        <v>1660</v>
      </c>
      <c r="K107" s="35"/>
      <c r="L107" s="100">
        <v>47849</v>
      </c>
      <c r="M107" s="100">
        <v>48213</v>
      </c>
      <c r="N107" s="36" t="s">
        <v>50</v>
      </c>
      <c r="O107" s="1"/>
      <c r="P107" s="2"/>
      <c r="Q107" s="2"/>
      <c r="R107" s="2"/>
      <c r="S107" s="2"/>
      <c r="T107" s="3"/>
      <c r="U107" s="3"/>
      <c r="V107" s="3"/>
      <c r="W107" s="3"/>
      <c r="X107" s="3">
        <v>1660</v>
      </c>
      <c r="Y107" s="3"/>
      <c r="Z107" s="3"/>
      <c r="AA107" s="3"/>
      <c r="AB107" s="3"/>
      <c r="AC107" s="4"/>
    </row>
    <row r="108" spans="1:29" ht="45" x14ac:dyDescent="0.25">
      <c r="A108" s="182">
        <v>203</v>
      </c>
      <c r="B108" s="30"/>
      <c r="C108" s="132" t="s">
        <v>267</v>
      </c>
      <c r="D108" s="132" t="s">
        <v>89</v>
      </c>
      <c r="E108" s="33" t="s">
        <v>132</v>
      </c>
      <c r="F108" s="33" t="s">
        <v>133</v>
      </c>
      <c r="G108" s="33" t="s">
        <v>134</v>
      </c>
      <c r="H108" s="34"/>
      <c r="I108" s="108" t="s">
        <v>195</v>
      </c>
      <c r="J108" s="110">
        <f t="shared" si="19"/>
        <v>133</v>
      </c>
      <c r="K108" s="35"/>
      <c r="L108" s="100">
        <v>47849</v>
      </c>
      <c r="M108" s="100">
        <v>48213</v>
      </c>
      <c r="N108" s="36" t="s">
        <v>50</v>
      </c>
      <c r="O108" s="1"/>
      <c r="P108" s="2"/>
      <c r="Q108" s="2"/>
      <c r="R108" s="2"/>
      <c r="S108" s="2"/>
      <c r="T108" s="3"/>
      <c r="U108" s="3"/>
      <c r="V108" s="3"/>
      <c r="W108" s="3"/>
      <c r="X108" s="3">
        <v>133</v>
      </c>
      <c r="Y108" s="3"/>
      <c r="Z108" s="3"/>
      <c r="AA108" s="3"/>
      <c r="AB108" s="3"/>
      <c r="AC108" s="4"/>
    </row>
    <row r="109" spans="1:29" ht="45" x14ac:dyDescent="0.25">
      <c r="A109" s="182">
        <v>204</v>
      </c>
      <c r="B109" s="30"/>
      <c r="C109" s="132" t="s">
        <v>268</v>
      </c>
      <c r="D109" s="132" t="s">
        <v>89</v>
      </c>
      <c r="E109" s="33" t="s">
        <v>132</v>
      </c>
      <c r="F109" s="33" t="s">
        <v>133</v>
      </c>
      <c r="G109" s="33" t="s">
        <v>134</v>
      </c>
      <c r="H109" s="34"/>
      <c r="I109" s="108" t="s">
        <v>195</v>
      </c>
      <c r="J109" s="110">
        <f t="shared" si="19"/>
        <v>133</v>
      </c>
      <c r="K109" s="35"/>
      <c r="L109" s="100">
        <v>47849</v>
      </c>
      <c r="M109" s="100">
        <v>48213</v>
      </c>
      <c r="N109" s="36" t="s">
        <v>50</v>
      </c>
      <c r="O109" s="1"/>
      <c r="P109" s="2"/>
      <c r="Q109" s="2"/>
      <c r="R109" s="2"/>
      <c r="S109" s="2"/>
      <c r="T109" s="3"/>
      <c r="U109" s="3"/>
      <c r="V109" s="3"/>
      <c r="W109" s="3"/>
      <c r="X109" s="3">
        <v>133</v>
      </c>
      <c r="Y109" s="3"/>
      <c r="Z109" s="3"/>
      <c r="AA109" s="3"/>
      <c r="AB109" s="3"/>
      <c r="AC109" s="4"/>
    </row>
    <row r="110" spans="1:29" ht="45" x14ac:dyDescent="0.25">
      <c r="A110" s="182">
        <v>205</v>
      </c>
      <c r="B110" s="30"/>
      <c r="C110" s="64" t="s">
        <v>113</v>
      </c>
      <c r="D110" s="64" t="s">
        <v>186</v>
      </c>
      <c r="E110" s="33" t="s">
        <v>135</v>
      </c>
      <c r="F110" s="33" t="s">
        <v>133</v>
      </c>
      <c r="G110" s="33" t="s">
        <v>134</v>
      </c>
      <c r="H110" s="34"/>
      <c r="I110" s="108" t="s">
        <v>195</v>
      </c>
      <c r="J110" s="110">
        <f t="shared" si="19"/>
        <v>116</v>
      </c>
      <c r="K110" s="34"/>
      <c r="L110" s="100">
        <v>47849</v>
      </c>
      <c r="M110" s="100">
        <v>48213</v>
      </c>
      <c r="N110" s="36" t="s">
        <v>50</v>
      </c>
      <c r="O110" s="1"/>
      <c r="P110" s="2"/>
      <c r="Q110" s="2"/>
      <c r="R110" s="2"/>
      <c r="S110" s="2"/>
      <c r="T110" s="3"/>
      <c r="U110" s="3"/>
      <c r="V110" s="3"/>
      <c r="W110" s="3"/>
      <c r="X110" s="3">
        <v>116</v>
      </c>
      <c r="Y110" s="3"/>
      <c r="Z110" s="3"/>
      <c r="AA110" s="3"/>
      <c r="AB110" s="3"/>
      <c r="AC110" s="23"/>
    </row>
    <row r="111" spans="1:29" ht="45" x14ac:dyDescent="0.25">
      <c r="A111" s="182">
        <v>207</v>
      </c>
      <c r="B111" s="30"/>
      <c r="C111" s="132" t="s">
        <v>264</v>
      </c>
      <c r="D111" s="132" t="s">
        <v>89</v>
      </c>
      <c r="E111" s="33" t="s">
        <v>132</v>
      </c>
      <c r="F111" s="33" t="s">
        <v>133</v>
      </c>
      <c r="G111" s="33" t="s">
        <v>134</v>
      </c>
      <c r="H111" s="34"/>
      <c r="I111" s="108" t="s">
        <v>195</v>
      </c>
      <c r="J111" s="110">
        <f t="shared" si="19"/>
        <v>133</v>
      </c>
      <c r="K111" s="34"/>
      <c r="L111" s="100">
        <v>48214</v>
      </c>
      <c r="M111" s="100">
        <v>48579</v>
      </c>
      <c r="N111" s="36" t="s">
        <v>50</v>
      </c>
      <c r="O111" s="1"/>
      <c r="P111" s="2"/>
      <c r="Q111" s="2"/>
      <c r="R111" s="2"/>
      <c r="S111" s="2"/>
      <c r="T111" s="3"/>
      <c r="U111" s="3"/>
      <c r="V111" s="3"/>
      <c r="W111" s="3"/>
      <c r="X111" s="3"/>
      <c r="Y111" s="3">
        <v>133</v>
      </c>
      <c r="Z111" s="3"/>
      <c r="AA111" s="3"/>
      <c r="AB111" s="3"/>
      <c r="AC111" s="23"/>
    </row>
    <row r="112" spans="1:29" ht="45" x14ac:dyDescent="0.25">
      <c r="A112" s="182">
        <v>208</v>
      </c>
      <c r="B112" s="30"/>
      <c r="C112" s="64" t="s">
        <v>114</v>
      </c>
      <c r="D112" s="64" t="s">
        <v>186</v>
      </c>
      <c r="E112" s="33" t="s">
        <v>135</v>
      </c>
      <c r="F112" s="33" t="s">
        <v>133</v>
      </c>
      <c r="G112" s="33" t="s">
        <v>134</v>
      </c>
      <c r="H112" s="34"/>
      <c r="I112" s="108" t="s">
        <v>195</v>
      </c>
      <c r="J112" s="110">
        <f t="shared" si="19"/>
        <v>48</v>
      </c>
      <c r="K112" s="34"/>
      <c r="L112" s="100">
        <v>48214</v>
      </c>
      <c r="M112" s="100">
        <v>48944</v>
      </c>
      <c r="N112" s="36" t="s">
        <v>50</v>
      </c>
      <c r="O112" s="1"/>
      <c r="P112" s="2"/>
      <c r="Q112" s="2"/>
      <c r="R112" s="2"/>
      <c r="S112" s="2"/>
      <c r="T112" s="3"/>
      <c r="U112" s="3"/>
      <c r="V112" s="3"/>
      <c r="W112" s="3"/>
      <c r="X112" s="3"/>
      <c r="Y112" s="3">
        <v>24</v>
      </c>
      <c r="Z112" s="3">
        <v>24</v>
      </c>
      <c r="AA112" s="3"/>
      <c r="AB112" s="3"/>
      <c r="AC112" s="23"/>
    </row>
    <row r="113" spans="1:29" ht="45" x14ac:dyDescent="0.25">
      <c r="A113" s="182">
        <v>209</v>
      </c>
      <c r="B113" s="30"/>
      <c r="C113" s="132" t="s">
        <v>244</v>
      </c>
      <c r="D113" s="132" t="s">
        <v>89</v>
      </c>
      <c r="E113" s="33" t="s">
        <v>132</v>
      </c>
      <c r="F113" s="33" t="s">
        <v>133</v>
      </c>
      <c r="G113" s="33" t="s">
        <v>134</v>
      </c>
      <c r="H113" s="34"/>
      <c r="I113" s="108" t="s">
        <v>195</v>
      </c>
      <c r="J113" s="110">
        <f t="shared" ref="J113:J119" si="21">SUM(O113:AC113)</f>
        <v>631</v>
      </c>
      <c r="K113" s="34"/>
      <c r="L113" s="100">
        <v>48214</v>
      </c>
      <c r="M113" s="100">
        <v>48579</v>
      </c>
      <c r="N113" s="36" t="s">
        <v>50</v>
      </c>
      <c r="O113" s="1"/>
      <c r="P113" s="2"/>
      <c r="Q113" s="2"/>
      <c r="R113" s="2"/>
      <c r="S113" s="2"/>
      <c r="T113" s="3"/>
      <c r="U113" s="3"/>
      <c r="V113" s="3"/>
      <c r="W113" s="3"/>
      <c r="X113" s="3"/>
      <c r="Y113" s="3">
        <v>631</v>
      </c>
      <c r="Z113" s="3"/>
      <c r="AA113" s="3"/>
      <c r="AB113" s="3"/>
      <c r="AC113" s="4"/>
    </row>
    <row r="114" spans="1:29" ht="45" x14ac:dyDescent="0.25">
      <c r="A114" s="182">
        <v>210</v>
      </c>
      <c r="B114" s="30"/>
      <c r="C114" s="132" t="s">
        <v>256</v>
      </c>
      <c r="D114" s="132" t="s">
        <v>89</v>
      </c>
      <c r="E114" s="33" t="s">
        <v>132</v>
      </c>
      <c r="F114" s="33" t="s">
        <v>133</v>
      </c>
      <c r="G114" s="33" t="s">
        <v>134</v>
      </c>
      <c r="H114" s="34"/>
      <c r="I114" s="108" t="s">
        <v>195</v>
      </c>
      <c r="J114" s="110">
        <f t="shared" si="21"/>
        <v>133</v>
      </c>
      <c r="K114" s="34"/>
      <c r="L114" s="100">
        <v>48214</v>
      </c>
      <c r="M114" s="100">
        <v>48579</v>
      </c>
      <c r="N114" s="36" t="s">
        <v>50</v>
      </c>
      <c r="O114" s="1"/>
      <c r="P114" s="2"/>
      <c r="Q114" s="2"/>
      <c r="R114" s="2"/>
      <c r="S114" s="2"/>
      <c r="T114" s="3"/>
      <c r="U114" s="3"/>
      <c r="V114" s="3"/>
      <c r="W114" s="3"/>
      <c r="X114" s="3"/>
      <c r="Y114" s="3">
        <v>133</v>
      </c>
      <c r="Z114" s="3"/>
      <c r="AA114" s="3"/>
      <c r="AB114" s="3"/>
      <c r="AC114" s="23"/>
    </row>
    <row r="115" spans="1:29" ht="45" x14ac:dyDescent="0.25">
      <c r="A115" s="182">
        <v>211</v>
      </c>
      <c r="B115" s="30"/>
      <c r="C115" s="132" t="s">
        <v>257</v>
      </c>
      <c r="D115" s="132" t="s">
        <v>89</v>
      </c>
      <c r="E115" s="33" t="s">
        <v>132</v>
      </c>
      <c r="F115" s="33" t="s">
        <v>133</v>
      </c>
      <c r="G115" s="33" t="s">
        <v>134</v>
      </c>
      <c r="H115" s="34"/>
      <c r="I115" s="108" t="s">
        <v>195</v>
      </c>
      <c r="J115" s="110">
        <f t="shared" si="21"/>
        <v>1660</v>
      </c>
      <c r="K115" s="35"/>
      <c r="L115" s="100">
        <v>48214</v>
      </c>
      <c r="M115" s="100">
        <v>48579</v>
      </c>
      <c r="N115" s="36" t="s">
        <v>50</v>
      </c>
      <c r="O115" s="1"/>
      <c r="P115" s="2"/>
      <c r="Q115" s="2"/>
      <c r="R115" s="2"/>
      <c r="S115" s="2"/>
      <c r="T115" s="3"/>
      <c r="U115" s="3"/>
      <c r="V115" s="3"/>
      <c r="W115" s="3"/>
      <c r="X115" s="3"/>
      <c r="Y115" s="3">
        <v>1660</v>
      </c>
      <c r="Z115" s="3"/>
      <c r="AA115" s="3"/>
      <c r="AB115" s="3"/>
      <c r="AC115" s="4"/>
    </row>
    <row r="116" spans="1:29" ht="45" x14ac:dyDescent="0.25">
      <c r="A116" s="182">
        <v>212</v>
      </c>
      <c r="B116" s="30"/>
      <c r="C116" s="132" t="s">
        <v>258</v>
      </c>
      <c r="D116" s="132" t="s">
        <v>89</v>
      </c>
      <c r="E116" s="33" t="s">
        <v>132</v>
      </c>
      <c r="F116" s="33" t="s">
        <v>133</v>
      </c>
      <c r="G116" s="33" t="s">
        <v>134</v>
      </c>
      <c r="H116" s="34"/>
      <c r="I116" s="108" t="s">
        <v>195</v>
      </c>
      <c r="J116" s="110">
        <f t="shared" si="21"/>
        <v>249</v>
      </c>
      <c r="K116" s="35"/>
      <c r="L116" s="100">
        <v>48214</v>
      </c>
      <c r="M116" s="100">
        <v>48579</v>
      </c>
      <c r="N116" s="36" t="s">
        <v>50</v>
      </c>
      <c r="O116" s="1"/>
      <c r="P116" s="2"/>
      <c r="Q116" s="2"/>
      <c r="R116" s="2"/>
      <c r="S116" s="2"/>
      <c r="T116" s="3"/>
      <c r="U116" s="3"/>
      <c r="V116" s="3"/>
      <c r="W116" s="3"/>
      <c r="X116" s="3"/>
      <c r="Y116" s="3">
        <v>249</v>
      </c>
      <c r="Z116" s="3"/>
      <c r="AA116" s="3"/>
      <c r="AB116" s="3"/>
      <c r="AC116" s="4"/>
    </row>
    <row r="117" spans="1:29" ht="45" x14ac:dyDescent="0.25">
      <c r="A117" s="182">
        <v>213</v>
      </c>
      <c r="B117" s="30"/>
      <c r="C117" s="132" t="s">
        <v>259</v>
      </c>
      <c r="D117" s="132" t="s">
        <v>89</v>
      </c>
      <c r="E117" s="33" t="s">
        <v>132</v>
      </c>
      <c r="F117" s="33" t="s">
        <v>133</v>
      </c>
      <c r="G117" s="33" t="s">
        <v>134</v>
      </c>
      <c r="H117" s="34"/>
      <c r="I117" s="108" t="s">
        <v>195</v>
      </c>
      <c r="J117" s="110">
        <f t="shared" si="21"/>
        <v>133</v>
      </c>
      <c r="K117" s="35"/>
      <c r="L117" s="100">
        <v>48214</v>
      </c>
      <c r="M117" s="100">
        <v>48579</v>
      </c>
      <c r="N117" s="36" t="s">
        <v>50</v>
      </c>
      <c r="O117" s="1"/>
      <c r="P117" s="2"/>
      <c r="Q117" s="2"/>
      <c r="R117" s="2"/>
      <c r="S117" s="2"/>
      <c r="T117" s="3"/>
      <c r="U117" s="3"/>
      <c r="V117" s="3"/>
      <c r="W117" s="3"/>
      <c r="X117" s="3"/>
      <c r="Y117" s="3">
        <v>133</v>
      </c>
      <c r="Z117" s="3"/>
      <c r="AA117" s="3"/>
      <c r="AB117" s="3"/>
      <c r="AC117" s="4"/>
    </row>
    <row r="118" spans="1:29" ht="45" x14ac:dyDescent="0.25">
      <c r="A118" s="182">
        <v>214</v>
      </c>
      <c r="B118" s="30"/>
      <c r="C118" s="132" t="s">
        <v>260</v>
      </c>
      <c r="D118" s="132" t="s">
        <v>89</v>
      </c>
      <c r="E118" s="33" t="s">
        <v>132</v>
      </c>
      <c r="F118" s="33" t="s">
        <v>133</v>
      </c>
      <c r="G118" s="33" t="s">
        <v>134</v>
      </c>
      <c r="H118" s="34"/>
      <c r="I118" s="108" t="s">
        <v>195</v>
      </c>
      <c r="J118" s="110">
        <f t="shared" si="21"/>
        <v>133</v>
      </c>
      <c r="K118" s="35"/>
      <c r="L118" s="100">
        <v>48214</v>
      </c>
      <c r="M118" s="100">
        <v>48579</v>
      </c>
      <c r="N118" s="36" t="s">
        <v>50</v>
      </c>
      <c r="O118" s="1"/>
      <c r="P118" s="2"/>
      <c r="Q118" s="2"/>
      <c r="R118" s="2"/>
      <c r="S118" s="2"/>
      <c r="T118" s="3"/>
      <c r="U118" s="3"/>
      <c r="V118" s="3"/>
      <c r="W118" s="3"/>
      <c r="X118" s="3"/>
      <c r="Y118" s="3">
        <v>133</v>
      </c>
      <c r="Z118" s="3"/>
      <c r="AA118" s="3"/>
      <c r="AB118" s="3"/>
      <c r="AC118" s="4"/>
    </row>
    <row r="119" spans="1:29" ht="45" x14ac:dyDescent="0.25">
      <c r="A119" s="182">
        <v>215</v>
      </c>
      <c r="B119" s="30"/>
      <c r="C119" s="132" t="s">
        <v>261</v>
      </c>
      <c r="D119" s="132" t="s">
        <v>89</v>
      </c>
      <c r="E119" s="33" t="s">
        <v>132</v>
      </c>
      <c r="F119" s="33" t="s">
        <v>133</v>
      </c>
      <c r="G119" s="33" t="s">
        <v>134</v>
      </c>
      <c r="H119" s="34"/>
      <c r="I119" s="108" t="s">
        <v>195</v>
      </c>
      <c r="J119" s="110">
        <f t="shared" si="21"/>
        <v>133</v>
      </c>
      <c r="K119" s="35"/>
      <c r="L119" s="100">
        <v>48214</v>
      </c>
      <c r="M119" s="100">
        <v>48579</v>
      </c>
      <c r="N119" s="36" t="s">
        <v>50</v>
      </c>
      <c r="O119" s="1"/>
      <c r="P119" s="2"/>
      <c r="Q119" s="2"/>
      <c r="R119" s="2"/>
      <c r="S119" s="2"/>
      <c r="T119" s="3"/>
      <c r="U119" s="3"/>
      <c r="V119" s="3"/>
      <c r="W119" s="3"/>
      <c r="X119" s="3"/>
      <c r="Y119" s="3">
        <v>133</v>
      </c>
      <c r="Z119" s="3"/>
      <c r="AA119" s="3"/>
      <c r="AB119" s="3"/>
      <c r="AC119" s="4"/>
    </row>
    <row r="120" spans="1:29" ht="45" x14ac:dyDescent="0.25">
      <c r="A120" s="182">
        <v>217</v>
      </c>
      <c r="B120" s="30"/>
      <c r="C120" s="132" t="s">
        <v>232</v>
      </c>
      <c r="D120" s="132" t="s">
        <v>89</v>
      </c>
      <c r="E120" s="33" t="s">
        <v>132</v>
      </c>
      <c r="F120" s="33" t="s">
        <v>133</v>
      </c>
      <c r="G120" s="33" t="s">
        <v>134</v>
      </c>
      <c r="H120" s="34"/>
      <c r="I120" s="108" t="s">
        <v>195</v>
      </c>
      <c r="J120" s="110">
        <f t="shared" ref="J120:J128" si="22">SUM(O120:AC120)</f>
        <v>531</v>
      </c>
      <c r="K120" s="34"/>
      <c r="L120" s="100">
        <v>48580</v>
      </c>
      <c r="M120" s="100">
        <v>48944</v>
      </c>
      <c r="N120" s="36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/>
      <c r="Y120" s="3"/>
      <c r="Z120" s="3">
        <v>531</v>
      </c>
      <c r="AA120" s="3"/>
      <c r="AB120" s="3"/>
      <c r="AC120" s="4"/>
    </row>
    <row r="121" spans="1:29" ht="45" x14ac:dyDescent="0.25">
      <c r="A121" s="182">
        <v>218</v>
      </c>
      <c r="B121" s="30"/>
      <c r="C121" s="64" t="s">
        <v>248</v>
      </c>
      <c r="D121" s="132" t="s">
        <v>89</v>
      </c>
      <c r="E121" s="33" t="s">
        <v>132</v>
      </c>
      <c r="F121" s="33" t="s">
        <v>133</v>
      </c>
      <c r="G121" s="33" t="s">
        <v>134</v>
      </c>
      <c r="H121" s="34"/>
      <c r="I121" s="108" t="s">
        <v>195</v>
      </c>
      <c r="J121" s="110">
        <f t="shared" si="22"/>
        <v>249</v>
      </c>
      <c r="K121" s="35"/>
      <c r="L121" s="100">
        <v>48580</v>
      </c>
      <c r="M121" s="100">
        <v>48944</v>
      </c>
      <c r="N121" s="36" t="s">
        <v>50</v>
      </c>
      <c r="O121" s="1"/>
      <c r="P121" s="2"/>
      <c r="Q121" s="2"/>
      <c r="R121" s="2"/>
      <c r="S121" s="2"/>
      <c r="T121" s="3"/>
      <c r="U121" s="3"/>
      <c r="V121" s="3"/>
      <c r="W121" s="3"/>
      <c r="X121" s="3"/>
      <c r="Y121" s="3"/>
      <c r="Z121" s="3">
        <v>249</v>
      </c>
      <c r="AA121" s="3"/>
      <c r="AB121" s="3"/>
      <c r="AC121" s="4"/>
    </row>
    <row r="122" spans="1:29" ht="45" x14ac:dyDescent="0.25">
      <c r="A122" s="182">
        <v>219</v>
      </c>
      <c r="B122" s="30"/>
      <c r="C122" s="64" t="s">
        <v>249</v>
      </c>
      <c r="D122" s="132" t="s">
        <v>89</v>
      </c>
      <c r="E122" s="33" t="s">
        <v>132</v>
      </c>
      <c r="F122" s="33" t="s">
        <v>133</v>
      </c>
      <c r="G122" s="33" t="s">
        <v>134</v>
      </c>
      <c r="H122" s="34"/>
      <c r="I122" s="108" t="s">
        <v>195</v>
      </c>
      <c r="J122" s="110">
        <f t="shared" si="22"/>
        <v>249</v>
      </c>
      <c r="K122" s="35"/>
      <c r="L122" s="100">
        <v>48580</v>
      </c>
      <c r="M122" s="100">
        <v>48944</v>
      </c>
      <c r="N122" s="36" t="s">
        <v>50</v>
      </c>
      <c r="O122" s="1"/>
      <c r="P122" s="2"/>
      <c r="Q122" s="2"/>
      <c r="R122" s="2"/>
      <c r="S122" s="2"/>
      <c r="T122" s="3"/>
      <c r="U122" s="3"/>
      <c r="V122" s="3"/>
      <c r="W122" s="3"/>
      <c r="X122" s="3"/>
      <c r="Y122" s="3"/>
      <c r="Z122" s="3">
        <v>249</v>
      </c>
      <c r="AA122" s="3"/>
      <c r="AB122" s="3"/>
      <c r="AC122" s="4"/>
    </row>
    <row r="123" spans="1:29" ht="45" x14ac:dyDescent="0.25">
      <c r="A123" s="182">
        <v>220</v>
      </c>
      <c r="B123" s="30"/>
      <c r="C123" s="64" t="s">
        <v>231</v>
      </c>
      <c r="D123" s="132" t="s">
        <v>89</v>
      </c>
      <c r="E123" s="33" t="s">
        <v>132</v>
      </c>
      <c r="F123" s="33" t="s">
        <v>133</v>
      </c>
      <c r="G123" s="33" t="s">
        <v>134</v>
      </c>
      <c r="H123" s="34"/>
      <c r="I123" s="108" t="s">
        <v>195</v>
      </c>
      <c r="J123" s="110">
        <f t="shared" si="22"/>
        <v>249</v>
      </c>
      <c r="K123" s="35"/>
      <c r="L123" s="100">
        <v>48580</v>
      </c>
      <c r="M123" s="100">
        <v>48944</v>
      </c>
      <c r="N123" s="36" t="s">
        <v>50</v>
      </c>
      <c r="O123" s="1"/>
      <c r="P123" s="2"/>
      <c r="Q123" s="2"/>
      <c r="R123" s="2"/>
      <c r="S123" s="2"/>
      <c r="T123" s="3"/>
      <c r="U123" s="3"/>
      <c r="V123" s="3"/>
      <c r="W123" s="3"/>
      <c r="X123" s="3"/>
      <c r="Y123" s="3"/>
      <c r="Z123" s="3">
        <v>249</v>
      </c>
      <c r="AA123" s="3"/>
      <c r="AB123" s="3"/>
      <c r="AC123" s="4"/>
    </row>
    <row r="124" spans="1:29" ht="45" x14ac:dyDescent="0.25">
      <c r="A124" s="182">
        <v>221</v>
      </c>
      <c r="B124" s="30"/>
      <c r="C124" s="132" t="s">
        <v>262</v>
      </c>
      <c r="D124" s="132" t="s">
        <v>89</v>
      </c>
      <c r="E124" s="33" t="s">
        <v>132</v>
      </c>
      <c r="F124" s="33" t="s">
        <v>133</v>
      </c>
      <c r="G124" s="33" t="s">
        <v>134</v>
      </c>
      <c r="H124" s="34"/>
      <c r="I124" s="108" t="s">
        <v>195</v>
      </c>
      <c r="J124" s="110">
        <f t="shared" si="22"/>
        <v>133</v>
      </c>
      <c r="K124" s="35"/>
      <c r="L124" s="100">
        <v>48580</v>
      </c>
      <c r="M124" s="100">
        <v>48944</v>
      </c>
      <c r="N124" s="36" t="s">
        <v>50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/>
      <c r="Z124" s="3">
        <v>133</v>
      </c>
      <c r="AA124" s="3"/>
      <c r="AB124" s="3"/>
      <c r="AC124" s="4"/>
    </row>
    <row r="125" spans="1:29" ht="45" x14ac:dyDescent="0.25">
      <c r="A125" s="182">
        <v>222</v>
      </c>
      <c r="B125" s="30"/>
      <c r="C125" s="132" t="s">
        <v>263</v>
      </c>
      <c r="D125" s="132" t="s">
        <v>89</v>
      </c>
      <c r="E125" s="33" t="s">
        <v>132</v>
      </c>
      <c r="F125" s="33" t="s">
        <v>133</v>
      </c>
      <c r="G125" s="33" t="s">
        <v>134</v>
      </c>
      <c r="H125" s="34"/>
      <c r="I125" s="108" t="s">
        <v>195</v>
      </c>
      <c r="J125" s="110">
        <f t="shared" si="22"/>
        <v>133</v>
      </c>
      <c r="K125" s="35"/>
      <c r="L125" s="100">
        <v>48580</v>
      </c>
      <c r="M125" s="100">
        <v>48944</v>
      </c>
      <c r="N125" s="36" t="s">
        <v>50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/>
      <c r="Z125" s="3">
        <v>133</v>
      </c>
      <c r="AA125" s="3"/>
      <c r="AB125" s="3"/>
      <c r="AC125" s="4"/>
    </row>
    <row r="126" spans="1:29" ht="45" x14ac:dyDescent="0.25">
      <c r="A126" s="182">
        <v>223</v>
      </c>
      <c r="B126" s="30"/>
      <c r="C126" s="132" t="s">
        <v>236</v>
      </c>
      <c r="D126" s="132" t="s">
        <v>89</v>
      </c>
      <c r="E126" s="33" t="s">
        <v>132</v>
      </c>
      <c r="F126" s="33" t="s">
        <v>133</v>
      </c>
      <c r="G126" s="33" t="s">
        <v>134</v>
      </c>
      <c r="H126" s="34"/>
      <c r="I126" s="108" t="s">
        <v>195</v>
      </c>
      <c r="J126" s="110">
        <f t="shared" si="22"/>
        <v>133</v>
      </c>
      <c r="K126" s="35"/>
      <c r="L126" s="100">
        <v>48580</v>
      </c>
      <c r="M126" s="100">
        <v>48944</v>
      </c>
      <c r="N126" s="36" t="s">
        <v>50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/>
      <c r="Z126" s="3">
        <v>133</v>
      </c>
      <c r="AA126" s="3"/>
      <c r="AB126" s="3"/>
      <c r="AC126" s="4"/>
    </row>
    <row r="127" spans="1:29" ht="45" x14ac:dyDescent="0.25">
      <c r="A127" s="182">
        <v>224</v>
      </c>
      <c r="B127" s="30"/>
      <c r="C127" s="132" t="s">
        <v>237</v>
      </c>
      <c r="D127" s="132" t="s">
        <v>89</v>
      </c>
      <c r="E127" s="33" t="s">
        <v>132</v>
      </c>
      <c r="F127" s="33" t="s">
        <v>133</v>
      </c>
      <c r="G127" s="33" t="s">
        <v>134</v>
      </c>
      <c r="H127" s="34"/>
      <c r="I127" s="108" t="s">
        <v>195</v>
      </c>
      <c r="J127" s="110">
        <f t="shared" si="22"/>
        <v>133</v>
      </c>
      <c r="K127" s="35"/>
      <c r="L127" s="100">
        <v>48580</v>
      </c>
      <c r="M127" s="100">
        <v>48944</v>
      </c>
      <c r="N127" s="36" t="s">
        <v>50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/>
      <c r="Z127" s="3">
        <v>133</v>
      </c>
      <c r="AA127" s="3"/>
      <c r="AB127" s="3"/>
      <c r="AC127" s="4"/>
    </row>
    <row r="128" spans="1:29" ht="45" x14ac:dyDescent="0.25">
      <c r="A128" s="182">
        <v>225</v>
      </c>
      <c r="B128" s="30"/>
      <c r="C128" s="132" t="s">
        <v>238</v>
      </c>
      <c r="D128" s="132" t="s">
        <v>89</v>
      </c>
      <c r="E128" s="33" t="s">
        <v>132</v>
      </c>
      <c r="F128" s="33" t="s">
        <v>133</v>
      </c>
      <c r="G128" s="33" t="s">
        <v>134</v>
      </c>
      <c r="H128" s="34"/>
      <c r="I128" s="108" t="s">
        <v>195</v>
      </c>
      <c r="J128" s="110">
        <f t="shared" si="22"/>
        <v>133</v>
      </c>
      <c r="K128" s="35"/>
      <c r="L128" s="100">
        <v>48580</v>
      </c>
      <c r="M128" s="100">
        <v>48944</v>
      </c>
      <c r="N128" s="36" t="s">
        <v>50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>
        <v>133</v>
      </c>
      <c r="AA128" s="3"/>
      <c r="AB128" s="3"/>
      <c r="AC128" s="4"/>
    </row>
    <row r="129" spans="1:29" ht="45" x14ac:dyDescent="0.25">
      <c r="A129" s="182">
        <v>64</v>
      </c>
      <c r="B129" s="30"/>
      <c r="C129" s="64" t="s">
        <v>67</v>
      </c>
      <c r="D129" s="64" t="s">
        <v>161</v>
      </c>
      <c r="E129" s="33" t="s">
        <v>135</v>
      </c>
      <c r="F129" s="33" t="s">
        <v>133</v>
      </c>
      <c r="G129" s="33" t="s">
        <v>134</v>
      </c>
      <c r="H129" s="34"/>
      <c r="I129" s="108" t="s">
        <v>195</v>
      </c>
      <c r="J129" s="110">
        <f>SUM(O129:AC129)</f>
        <v>248</v>
      </c>
      <c r="K129" s="35"/>
      <c r="L129" s="100">
        <v>44927</v>
      </c>
      <c r="M129" s="100">
        <v>46387</v>
      </c>
      <c r="N129" s="57" t="s">
        <v>74</v>
      </c>
      <c r="O129" s="1"/>
      <c r="P129" s="2">
        <v>62</v>
      </c>
      <c r="Q129" s="2">
        <v>62</v>
      </c>
      <c r="R129" s="2">
        <v>62</v>
      </c>
      <c r="S129" s="2">
        <v>62</v>
      </c>
      <c r="T129" s="3"/>
      <c r="U129" s="3"/>
      <c r="V129" s="3"/>
      <c r="W129" s="3"/>
      <c r="X129" s="3"/>
      <c r="Y129" s="3"/>
      <c r="Z129" s="3"/>
      <c r="AA129" s="3"/>
      <c r="AB129" s="3"/>
      <c r="AC129" s="4"/>
    </row>
    <row r="130" spans="1:29" ht="45" x14ac:dyDescent="0.25">
      <c r="A130" s="182">
        <v>160</v>
      </c>
      <c r="B130" s="30"/>
      <c r="C130" s="64" t="s">
        <v>67</v>
      </c>
      <c r="D130" s="64" t="s">
        <v>161</v>
      </c>
      <c r="E130" s="33" t="s">
        <v>135</v>
      </c>
      <c r="F130" s="33" t="s">
        <v>133</v>
      </c>
      <c r="G130" s="33" t="s">
        <v>134</v>
      </c>
      <c r="H130" s="34"/>
      <c r="I130" s="108" t="s">
        <v>195</v>
      </c>
      <c r="J130" s="110">
        <f t="shared" ref="J130" si="23">SUM(O130:AC130)</f>
        <v>530</v>
      </c>
      <c r="K130" s="35"/>
      <c r="L130" s="100">
        <v>46388</v>
      </c>
      <c r="M130" s="100">
        <v>50040</v>
      </c>
      <c r="N130" s="36" t="s">
        <v>50</v>
      </c>
      <c r="O130" s="1"/>
      <c r="P130" s="2"/>
      <c r="Q130" s="2"/>
      <c r="R130" s="2"/>
      <c r="S130" s="2"/>
      <c r="T130" s="3">
        <v>53</v>
      </c>
      <c r="U130" s="3">
        <v>53</v>
      </c>
      <c r="V130" s="3">
        <v>53</v>
      </c>
      <c r="W130" s="3">
        <v>53</v>
      </c>
      <c r="X130" s="3">
        <v>53</v>
      </c>
      <c r="Y130" s="3">
        <v>53</v>
      </c>
      <c r="Z130" s="3">
        <v>53</v>
      </c>
      <c r="AA130" s="3">
        <v>53</v>
      </c>
      <c r="AB130" s="3">
        <v>53</v>
      </c>
      <c r="AC130" s="4">
        <v>53</v>
      </c>
    </row>
    <row r="131" spans="1:29" ht="45" x14ac:dyDescent="0.25">
      <c r="A131" s="182">
        <v>65</v>
      </c>
      <c r="B131" s="30"/>
      <c r="C131" s="64" t="s">
        <v>67</v>
      </c>
      <c r="D131" s="64" t="s">
        <v>163</v>
      </c>
      <c r="E131" s="33" t="s">
        <v>135</v>
      </c>
      <c r="F131" s="33" t="s">
        <v>133</v>
      </c>
      <c r="G131" s="33" t="s">
        <v>134</v>
      </c>
      <c r="H131" s="34"/>
      <c r="I131" s="108" t="s">
        <v>195</v>
      </c>
      <c r="J131" s="110">
        <f>SUM(O131:AC131)</f>
        <v>248</v>
      </c>
      <c r="K131" s="35"/>
      <c r="L131" s="100">
        <v>44927</v>
      </c>
      <c r="M131" s="100">
        <v>46387</v>
      </c>
      <c r="N131" s="57" t="s">
        <v>74</v>
      </c>
      <c r="O131" s="1"/>
      <c r="P131" s="2">
        <v>62</v>
      </c>
      <c r="Q131" s="2">
        <v>62</v>
      </c>
      <c r="R131" s="2">
        <v>62</v>
      </c>
      <c r="S131" s="2">
        <v>62</v>
      </c>
      <c r="T131" s="3"/>
      <c r="U131" s="3"/>
      <c r="V131" s="3"/>
      <c r="W131" s="3"/>
      <c r="X131" s="3"/>
      <c r="Y131" s="3"/>
      <c r="Z131" s="3"/>
      <c r="AA131" s="3"/>
      <c r="AB131" s="3"/>
      <c r="AC131" s="4"/>
    </row>
    <row r="132" spans="1:29" ht="45" x14ac:dyDescent="0.25">
      <c r="A132" s="182">
        <v>161</v>
      </c>
      <c r="B132" s="30"/>
      <c r="C132" s="64" t="s">
        <v>67</v>
      </c>
      <c r="D132" s="64" t="s">
        <v>163</v>
      </c>
      <c r="E132" s="33" t="s">
        <v>135</v>
      </c>
      <c r="F132" s="33" t="s">
        <v>133</v>
      </c>
      <c r="G132" s="33" t="s">
        <v>134</v>
      </c>
      <c r="H132" s="34"/>
      <c r="I132" s="108" t="s">
        <v>195</v>
      </c>
      <c r="J132" s="110">
        <f t="shared" ref="J132:J136" si="24">SUM(O132:AC132)</f>
        <v>530</v>
      </c>
      <c r="K132" s="35"/>
      <c r="L132" s="100">
        <v>46388</v>
      </c>
      <c r="M132" s="100">
        <v>50040</v>
      </c>
      <c r="N132" s="36" t="s">
        <v>50</v>
      </c>
      <c r="O132" s="1"/>
      <c r="P132" s="2"/>
      <c r="Q132" s="2"/>
      <c r="R132" s="2"/>
      <c r="S132" s="2"/>
      <c r="T132" s="3">
        <v>53</v>
      </c>
      <c r="U132" s="3">
        <v>53</v>
      </c>
      <c r="V132" s="3">
        <v>53</v>
      </c>
      <c r="W132" s="3">
        <v>53</v>
      </c>
      <c r="X132" s="3">
        <v>53</v>
      </c>
      <c r="Y132" s="3">
        <v>53</v>
      </c>
      <c r="Z132" s="3">
        <v>53</v>
      </c>
      <c r="AA132" s="3">
        <v>53</v>
      </c>
      <c r="AB132" s="3">
        <v>53</v>
      </c>
      <c r="AC132" s="4">
        <v>53</v>
      </c>
    </row>
    <row r="133" spans="1:29" ht="45" x14ac:dyDescent="0.25">
      <c r="A133" s="182">
        <v>66</v>
      </c>
      <c r="B133" s="30"/>
      <c r="C133" s="64" t="s">
        <v>68</v>
      </c>
      <c r="D133" s="64" t="s">
        <v>161</v>
      </c>
      <c r="E133" s="33" t="s">
        <v>135</v>
      </c>
      <c r="F133" s="33" t="s">
        <v>133</v>
      </c>
      <c r="G133" s="33" t="s">
        <v>134</v>
      </c>
      <c r="H133" s="34"/>
      <c r="I133" s="108" t="s">
        <v>195</v>
      </c>
      <c r="J133" s="110">
        <f t="shared" si="24"/>
        <v>556</v>
      </c>
      <c r="K133" s="35"/>
      <c r="L133" s="100">
        <v>44927</v>
      </c>
      <c r="M133" s="100">
        <v>46387</v>
      </c>
      <c r="N133" s="57" t="s">
        <v>74</v>
      </c>
      <c r="O133" s="1"/>
      <c r="P133" s="2">
        <v>139</v>
      </c>
      <c r="Q133" s="2">
        <v>139</v>
      </c>
      <c r="R133" s="2">
        <v>139</v>
      </c>
      <c r="S133" s="2">
        <v>139</v>
      </c>
      <c r="T133" s="3"/>
      <c r="U133" s="3"/>
      <c r="V133" s="3"/>
      <c r="W133" s="3"/>
      <c r="X133" s="3"/>
      <c r="Y133" s="3"/>
      <c r="Z133" s="3"/>
      <c r="AA133" s="3"/>
      <c r="AB133" s="3"/>
      <c r="AC133" s="4"/>
    </row>
    <row r="134" spans="1:29" ht="45" x14ac:dyDescent="0.25">
      <c r="A134" s="182">
        <v>162</v>
      </c>
      <c r="B134" s="30"/>
      <c r="C134" s="64" t="s">
        <v>68</v>
      </c>
      <c r="D134" s="64" t="s">
        <v>161</v>
      </c>
      <c r="E134" s="33" t="s">
        <v>135</v>
      </c>
      <c r="F134" s="33" t="s">
        <v>133</v>
      </c>
      <c r="G134" s="33" t="s">
        <v>134</v>
      </c>
      <c r="H134" s="34"/>
      <c r="I134" s="108" t="s">
        <v>195</v>
      </c>
      <c r="J134" s="110">
        <f>SUM(O134:AC134)</f>
        <v>1200</v>
      </c>
      <c r="K134" s="35"/>
      <c r="L134" s="100">
        <v>46388</v>
      </c>
      <c r="M134" s="100">
        <v>50040</v>
      </c>
      <c r="N134" s="36" t="s">
        <v>50</v>
      </c>
      <c r="O134" s="1"/>
      <c r="P134" s="2"/>
      <c r="Q134" s="2"/>
      <c r="R134" s="2"/>
      <c r="S134" s="2"/>
      <c r="T134" s="3">
        <v>120</v>
      </c>
      <c r="U134" s="3">
        <v>120</v>
      </c>
      <c r="V134" s="3">
        <v>120</v>
      </c>
      <c r="W134" s="3">
        <v>120</v>
      </c>
      <c r="X134" s="3">
        <v>120</v>
      </c>
      <c r="Y134" s="3">
        <v>120</v>
      </c>
      <c r="Z134" s="3">
        <v>120</v>
      </c>
      <c r="AA134" s="3">
        <v>120</v>
      </c>
      <c r="AB134" s="3">
        <v>120</v>
      </c>
      <c r="AC134" s="4">
        <v>120</v>
      </c>
    </row>
    <row r="135" spans="1:29" ht="45" x14ac:dyDescent="0.25">
      <c r="A135" s="182">
        <v>67</v>
      </c>
      <c r="B135" s="30"/>
      <c r="C135" s="64" t="s">
        <v>68</v>
      </c>
      <c r="D135" s="64" t="s">
        <v>163</v>
      </c>
      <c r="E135" s="33" t="s">
        <v>135</v>
      </c>
      <c r="F135" s="33" t="s">
        <v>133</v>
      </c>
      <c r="G135" s="33" t="s">
        <v>134</v>
      </c>
      <c r="H135" s="34"/>
      <c r="I135" s="108" t="s">
        <v>195</v>
      </c>
      <c r="J135" s="110">
        <f>SUM(O135:AC135)</f>
        <v>556</v>
      </c>
      <c r="K135" s="35"/>
      <c r="L135" s="100">
        <v>44927</v>
      </c>
      <c r="M135" s="100">
        <v>46387</v>
      </c>
      <c r="N135" s="57" t="s">
        <v>74</v>
      </c>
      <c r="O135" s="1"/>
      <c r="P135" s="2">
        <v>139</v>
      </c>
      <c r="Q135" s="2">
        <v>139</v>
      </c>
      <c r="R135" s="2">
        <v>139</v>
      </c>
      <c r="S135" s="2">
        <v>139</v>
      </c>
      <c r="T135" s="3"/>
      <c r="U135" s="3"/>
      <c r="V135" s="3"/>
      <c r="W135" s="3"/>
      <c r="X135" s="3"/>
      <c r="Y135" s="3"/>
      <c r="Z135" s="3"/>
      <c r="AA135" s="3"/>
      <c r="AB135" s="3"/>
      <c r="AC135" s="4"/>
    </row>
    <row r="136" spans="1:29" ht="45" x14ac:dyDescent="0.25">
      <c r="A136" s="182">
        <v>163</v>
      </c>
      <c r="B136" s="30"/>
      <c r="C136" s="64" t="s">
        <v>68</v>
      </c>
      <c r="D136" s="64" t="s">
        <v>163</v>
      </c>
      <c r="E136" s="33" t="s">
        <v>135</v>
      </c>
      <c r="F136" s="33" t="s">
        <v>133</v>
      </c>
      <c r="G136" s="33" t="s">
        <v>134</v>
      </c>
      <c r="H136" s="34"/>
      <c r="I136" s="108" t="s">
        <v>195</v>
      </c>
      <c r="J136" s="110">
        <f t="shared" si="24"/>
        <v>1200</v>
      </c>
      <c r="K136" s="35"/>
      <c r="L136" s="100">
        <v>46388</v>
      </c>
      <c r="M136" s="100">
        <v>50040</v>
      </c>
      <c r="N136" s="36" t="s">
        <v>50</v>
      </c>
      <c r="O136" s="1"/>
      <c r="P136" s="2"/>
      <c r="Q136" s="2"/>
      <c r="R136" s="2"/>
      <c r="S136" s="2"/>
      <c r="T136" s="3">
        <v>120</v>
      </c>
      <c r="U136" s="3">
        <v>120</v>
      </c>
      <c r="V136" s="3">
        <v>120</v>
      </c>
      <c r="W136" s="3">
        <v>120</v>
      </c>
      <c r="X136" s="3">
        <v>120</v>
      </c>
      <c r="Y136" s="3">
        <v>120</v>
      </c>
      <c r="Z136" s="3">
        <v>120</v>
      </c>
      <c r="AA136" s="3">
        <v>120</v>
      </c>
      <c r="AB136" s="3">
        <v>120</v>
      </c>
      <c r="AC136" s="4">
        <v>120</v>
      </c>
    </row>
    <row r="137" spans="1:29" ht="45" x14ac:dyDescent="0.25">
      <c r="A137" s="182">
        <v>68</v>
      </c>
      <c r="B137" s="30"/>
      <c r="C137" s="64" t="s">
        <v>69</v>
      </c>
      <c r="D137" s="64" t="s">
        <v>161</v>
      </c>
      <c r="E137" s="33" t="s">
        <v>135</v>
      </c>
      <c r="F137" s="33" t="s">
        <v>133</v>
      </c>
      <c r="G137" s="33" t="s">
        <v>134</v>
      </c>
      <c r="H137" s="34"/>
      <c r="I137" s="108" t="s">
        <v>195</v>
      </c>
      <c r="J137" s="110">
        <f>SUM(O137:AC137)</f>
        <v>488</v>
      </c>
      <c r="K137" s="35"/>
      <c r="L137" s="100">
        <v>44927</v>
      </c>
      <c r="M137" s="100">
        <v>46387</v>
      </c>
      <c r="N137" s="57" t="s">
        <v>74</v>
      </c>
      <c r="O137" s="1"/>
      <c r="P137" s="2">
        <v>122</v>
      </c>
      <c r="Q137" s="2">
        <v>122</v>
      </c>
      <c r="R137" s="2">
        <v>122</v>
      </c>
      <c r="S137" s="2">
        <v>122</v>
      </c>
      <c r="T137" s="3"/>
      <c r="U137" s="3"/>
      <c r="V137" s="3"/>
      <c r="W137" s="3"/>
      <c r="X137" s="3"/>
      <c r="Y137" s="3"/>
      <c r="Z137" s="3"/>
      <c r="AA137" s="3"/>
      <c r="AB137" s="3"/>
      <c r="AC137" s="23"/>
    </row>
    <row r="138" spans="1:29" ht="45" x14ac:dyDescent="0.25">
      <c r="A138" s="182">
        <v>164</v>
      </c>
      <c r="B138" s="30"/>
      <c r="C138" s="64" t="s">
        <v>69</v>
      </c>
      <c r="D138" s="64" t="s">
        <v>161</v>
      </c>
      <c r="E138" s="33" t="s">
        <v>135</v>
      </c>
      <c r="F138" s="33" t="s">
        <v>133</v>
      </c>
      <c r="G138" s="33" t="s">
        <v>134</v>
      </c>
      <c r="H138" s="34"/>
      <c r="I138" s="108" t="s">
        <v>195</v>
      </c>
      <c r="J138" s="110">
        <f>SUM(O138:AC138)</f>
        <v>1060</v>
      </c>
      <c r="K138" s="35"/>
      <c r="L138" s="100">
        <v>46388</v>
      </c>
      <c r="M138" s="100">
        <v>50040</v>
      </c>
      <c r="N138" s="36" t="s">
        <v>50</v>
      </c>
      <c r="O138" s="1"/>
      <c r="P138" s="2"/>
      <c r="Q138" s="2"/>
      <c r="R138" s="2"/>
      <c r="S138" s="2"/>
      <c r="T138" s="3">
        <v>106</v>
      </c>
      <c r="U138" s="3">
        <v>106</v>
      </c>
      <c r="V138" s="3">
        <v>106</v>
      </c>
      <c r="W138" s="3">
        <v>106</v>
      </c>
      <c r="X138" s="3">
        <v>106</v>
      </c>
      <c r="Y138" s="3">
        <v>106</v>
      </c>
      <c r="Z138" s="3">
        <v>106</v>
      </c>
      <c r="AA138" s="3">
        <v>106</v>
      </c>
      <c r="AB138" s="3">
        <v>106</v>
      </c>
      <c r="AC138" s="4">
        <v>106</v>
      </c>
    </row>
    <row r="139" spans="1:29" ht="45" x14ac:dyDescent="0.25">
      <c r="A139" s="182">
        <v>69</v>
      </c>
      <c r="B139" s="30"/>
      <c r="C139" s="64" t="s">
        <v>69</v>
      </c>
      <c r="D139" s="64" t="s">
        <v>163</v>
      </c>
      <c r="E139" s="33" t="s">
        <v>135</v>
      </c>
      <c r="F139" s="33" t="s">
        <v>133</v>
      </c>
      <c r="G139" s="33" t="s">
        <v>134</v>
      </c>
      <c r="H139" s="34"/>
      <c r="I139" s="108" t="s">
        <v>195</v>
      </c>
      <c r="J139" s="110">
        <f>SUM(O139:AC139)</f>
        <v>488</v>
      </c>
      <c r="K139" s="35"/>
      <c r="L139" s="100">
        <v>44927</v>
      </c>
      <c r="M139" s="100">
        <v>46387</v>
      </c>
      <c r="N139" s="57" t="s">
        <v>74</v>
      </c>
      <c r="O139" s="1"/>
      <c r="P139" s="2">
        <v>122</v>
      </c>
      <c r="Q139" s="2">
        <v>122</v>
      </c>
      <c r="R139" s="2">
        <v>122</v>
      </c>
      <c r="S139" s="2">
        <v>122</v>
      </c>
      <c r="T139" s="3"/>
      <c r="U139" s="3"/>
      <c r="V139" s="3"/>
      <c r="W139" s="3"/>
      <c r="X139" s="3"/>
      <c r="Y139" s="3"/>
      <c r="Z139" s="3"/>
      <c r="AA139" s="3"/>
      <c r="AB139" s="3"/>
      <c r="AC139" s="23"/>
    </row>
    <row r="140" spans="1:29" ht="45" x14ac:dyDescent="0.25">
      <c r="A140" s="182">
        <v>165</v>
      </c>
      <c r="B140" s="30"/>
      <c r="C140" s="64" t="s">
        <v>69</v>
      </c>
      <c r="D140" s="64" t="s">
        <v>163</v>
      </c>
      <c r="E140" s="33" t="s">
        <v>135</v>
      </c>
      <c r="F140" s="33" t="s">
        <v>133</v>
      </c>
      <c r="G140" s="33" t="s">
        <v>134</v>
      </c>
      <c r="H140" s="34"/>
      <c r="I140" s="108" t="s">
        <v>195</v>
      </c>
      <c r="J140" s="110">
        <f t="shared" si="19"/>
        <v>1060</v>
      </c>
      <c r="K140" s="35"/>
      <c r="L140" s="100">
        <v>46388</v>
      </c>
      <c r="M140" s="100">
        <v>50040</v>
      </c>
      <c r="N140" s="36" t="s">
        <v>50</v>
      </c>
      <c r="O140" s="1"/>
      <c r="P140" s="2"/>
      <c r="Q140" s="2"/>
      <c r="R140" s="2"/>
      <c r="S140" s="2"/>
      <c r="T140" s="3">
        <v>106</v>
      </c>
      <c r="U140" s="3">
        <v>106</v>
      </c>
      <c r="V140" s="3">
        <v>106</v>
      </c>
      <c r="W140" s="3">
        <v>106</v>
      </c>
      <c r="X140" s="3">
        <v>106</v>
      </c>
      <c r="Y140" s="3">
        <v>106</v>
      </c>
      <c r="Z140" s="3">
        <v>106</v>
      </c>
      <c r="AA140" s="3">
        <v>106</v>
      </c>
      <c r="AB140" s="3">
        <v>106</v>
      </c>
      <c r="AC140" s="4">
        <v>106</v>
      </c>
    </row>
    <row r="141" spans="1:29" ht="45" x14ac:dyDescent="0.25">
      <c r="A141" s="182">
        <v>70</v>
      </c>
      <c r="B141" s="30"/>
      <c r="C141" s="64" t="s">
        <v>66</v>
      </c>
      <c r="D141" s="64" t="s">
        <v>161</v>
      </c>
      <c r="E141" s="33" t="s">
        <v>135</v>
      </c>
      <c r="F141" s="33" t="s">
        <v>133</v>
      </c>
      <c r="G141" s="33" t="s">
        <v>134</v>
      </c>
      <c r="H141" s="34"/>
      <c r="I141" s="108" t="s">
        <v>195</v>
      </c>
      <c r="J141" s="110">
        <f t="shared" si="19"/>
        <v>804</v>
      </c>
      <c r="K141" s="35"/>
      <c r="L141" s="100">
        <v>44927</v>
      </c>
      <c r="M141" s="100">
        <v>46387</v>
      </c>
      <c r="N141" s="57" t="s">
        <v>74</v>
      </c>
      <c r="O141" s="1"/>
      <c r="P141" s="2">
        <v>201</v>
      </c>
      <c r="Q141" s="2">
        <v>201</v>
      </c>
      <c r="R141" s="2">
        <v>201</v>
      </c>
      <c r="S141" s="2">
        <v>201</v>
      </c>
      <c r="T141" s="3"/>
      <c r="U141" s="3"/>
      <c r="V141" s="3"/>
      <c r="W141" s="3"/>
      <c r="X141" s="3"/>
      <c r="Y141" s="3"/>
      <c r="Z141" s="3"/>
      <c r="AA141" s="3"/>
      <c r="AB141" s="3"/>
      <c r="AC141" s="4"/>
    </row>
    <row r="142" spans="1:29" ht="45" x14ac:dyDescent="0.25">
      <c r="A142" s="182">
        <v>166</v>
      </c>
      <c r="B142" s="30"/>
      <c r="C142" s="64" t="s">
        <v>66</v>
      </c>
      <c r="D142" s="64" t="s">
        <v>161</v>
      </c>
      <c r="E142" s="33" t="s">
        <v>135</v>
      </c>
      <c r="F142" s="33" t="s">
        <v>133</v>
      </c>
      <c r="G142" s="33" t="s">
        <v>134</v>
      </c>
      <c r="H142" s="34"/>
      <c r="I142" s="108" t="s">
        <v>195</v>
      </c>
      <c r="J142" s="110">
        <f>SUM(O142:AC142)</f>
        <v>3020</v>
      </c>
      <c r="K142" s="35"/>
      <c r="L142" s="100">
        <v>46388</v>
      </c>
      <c r="M142" s="100">
        <v>50040</v>
      </c>
      <c r="N142" s="36" t="s">
        <v>50</v>
      </c>
      <c r="O142" s="1"/>
      <c r="P142" s="2"/>
      <c r="Q142" s="2"/>
      <c r="R142" s="2"/>
      <c r="S142" s="2"/>
      <c r="T142" s="3">
        <v>302</v>
      </c>
      <c r="U142" s="3">
        <v>302</v>
      </c>
      <c r="V142" s="3">
        <v>302</v>
      </c>
      <c r="W142" s="3">
        <v>302</v>
      </c>
      <c r="X142" s="3">
        <v>302</v>
      </c>
      <c r="Y142" s="3">
        <v>302</v>
      </c>
      <c r="Z142" s="3">
        <v>302</v>
      </c>
      <c r="AA142" s="3">
        <v>302</v>
      </c>
      <c r="AB142" s="3">
        <v>302</v>
      </c>
      <c r="AC142" s="4">
        <v>302</v>
      </c>
    </row>
    <row r="143" spans="1:29" ht="45" x14ac:dyDescent="0.25">
      <c r="A143" s="182">
        <v>71</v>
      </c>
      <c r="B143" s="30"/>
      <c r="C143" s="64" t="s">
        <v>66</v>
      </c>
      <c r="D143" s="64" t="s">
        <v>163</v>
      </c>
      <c r="E143" s="33" t="s">
        <v>135</v>
      </c>
      <c r="F143" s="33" t="s">
        <v>133</v>
      </c>
      <c r="G143" s="33" t="s">
        <v>134</v>
      </c>
      <c r="H143" s="34"/>
      <c r="I143" s="108" t="s">
        <v>195</v>
      </c>
      <c r="J143" s="110">
        <f>SUM(O143:AC143)</f>
        <v>1168</v>
      </c>
      <c r="K143" s="35"/>
      <c r="L143" s="100">
        <v>44927</v>
      </c>
      <c r="M143" s="100">
        <v>46387</v>
      </c>
      <c r="N143" s="57" t="s">
        <v>74</v>
      </c>
      <c r="O143" s="1"/>
      <c r="P143" s="2">
        <v>292</v>
      </c>
      <c r="Q143" s="2">
        <v>292</v>
      </c>
      <c r="R143" s="2">
        <v>292</v>
      </c>
      <c r="S143" s="2">
        <v>292</v>
      </c>
      <c r="T143" s="3"/>
      <c r="U143" s="3"/>
      <c r="V143" s="3"/>
      <c r="W143" s="3"/>
      <c r="X143" s="3"/>
      <c r="Y143" s="3"/>
      <c r="Z143" s="3"/>
      <c r="AA143" s="3"/>
      <c r="AB143" s="3"/>
      <c r="AC143" s="4"/>
    </row>
    <row r="144" spans="1:29" ht="45" x14ac:dyDescent="0.25">
      <c r="A144" s="182">
        <v>167</v>
      </c>
      <c r="B144" s="30"/>
      <c r="C144" s="64" t="s">
        <v>66</v>
      </c>
      <c r="D144" s="64" t="s">
        <v>163</v>
      </c>
      <c r="E144" s="33" t="s">
        <v>135</v>
      </c>
      <c r="F144" s="33" t="s">
        <v>133</v>
      </c>
      <c r="G144" s="33" t="s">
        <v>134</v>
      </c>
      <c r="H144" s="34"/>
      <c r="I144" s="108" t="s">
        <v>195</v>
      </c>
      <c r="J144" s="110">
        <f t="shared" si="19"/>
        <v>3010</v>
      </c>
      <c r="K144" s="35"/>
      <c r="L144" s="100">
        <v>46388</v>
      </c>
      <c r="M144" s="100">
        <v>50040</v>
      </c>
      <c r="N144" s="36" t="s">
        <v>50</v>
      </c>
      <c r="O144" s="1"/>
      <c r="P144" s="2"/>
      <c r="Q144" s="2"/>
      <c r="R144" s="2"/>
      <c r="S144" s="2"/>
      <c r="T144" s="3">
        <v>301</v>
      </c>
      <c r="U144" s="3">
        <v>301</v>
      </c>
      <c r="V144" s="3">
        <v>301</v>
      </c>
      <c r="W144" s="3">
        <v>301</v>
      </c>
      <c r="X144" s="3">
        <v>301</v>
      </c>
      <c r="Y144" s="3">
        <v>301</v>
      </c>
      <c r="Z144" s="3">
        <v>301</v>
      </c>
      <c r="AA144" s="3">
        <v>301</v>
      </c>
      <c r="AB144" s="3">
        <v>301</v>
      </c>
      <c r="AC144" s="4">
        <v>301</v>
      </c>
    </row>
    <row r="145" spans="1:30" ht="45" x14ac:dyDescent="0.25">
      <c r="A145" s="182">
        <v>72</v>
      </c>
      <c r="B145" s="30"/>
      <c r="C145" s="64" t="s">
        <v>70</v>
      </c>
      <c r="D145" s="64" t="s">
        <v>161</v>
      </c>
      <c r="E145" s="33" t="s">
        <v>135</v>
      </c>
      <c r="F145" s="33" t="s">
        <v>133</v>
      </c>
      <c r="G145" s="33" t="s">
        <v>134</v>
      </c>
      <c r="H145" s="34"/>
      <c r="I145" s="108" t="s">
        <v>195</v>
      </c>
      <c r="J145" s="110">
        <f>SUM(O145:AC145)</f>
        <v>280</v>
      </c>
      <c r="K145" s="35"/>
      <c r="L145" s="100">
        <v>44927</v>
      </c>
      <c r="M145" s="100">
        <v>46387</v>
      </c>
      <c r="N145" s="57" t="s">
        <v>74</v>
      </c>
      <c r="O145" s="1"/>
      <c r="P145" s="2">
        <v>70</v>
      </c>
      <c r="Q145" s="2">
        <v>70</v>
      </c>
      <c r="R145" s="2">
        <v>70</v>
      </c>
      <c r="S145" s="2">
        <v>70</v>
      </c>
      <c r="T145" s="3"/>
      <c r="U145" s="3"/>
      <c r="V145" s="3"/>
      <c r="W145" s="3"/>
      <c r="X145" s="3"/>
      <c r="Y145" s="3"/>
      <c r="Z145" s="3"/>
      <c r="AA145" s="3"/>
      <c r="AB145" s="3"/>
      <c r="AC145" s="4"/>
    </row>
    <row r="146" spans="1:30" ht="45" x14ac:dyDescent="0.25">
      <c r="A146" s="182">
        <v>168</v>
      </c>
      <c r="B146" s="30"/>
      <c r="C146" s="64" t="s">
        <v>70</v>
      </c>
      <c r="D146" s="64" t="s">
        <v>161</v>
      </c>
      <c r="E146" s="33" t="s">
        <v>135</v>
      </c>
      <c r="F146" s="33" t="s">
        <v>133</v>
      </c>
      <c r="G146" s="33" t="s">
        <v>134</v>
      </c>
      <c r="H146" s="34"/>
      <c r="I146" s="108" t="s">
        <v>195</v>
      </c>
      <c r="J146" s="110">
        <f>SUM(O146:AC146)</f>
        <v>600</v>
      </c>
      <c r="K146" s="35"/>
      <c r="L146" s="100">
        <v>46388</v>
      </c>
      <c r="M146" s="100">
        <v>50040</v>
      </c>
      <c r="N146" s="36" t="s">
        <v>50</v>
      </c>
      <c r="O146" s="1"/>
      <c r="P146" s="2"/>
      <c r="Q146" s="2"/>
      <c r="R146" s="2"/>
      <c r="S146" s="2"/>
      <c r="T146" s="3">
        <v>60</v>
      </c>
      <c r="U146" s="3">
        <v>60</v>
      </c>
      <c r="V146" s="3">
        <v>60</v>
      </c>
      <c r="W146" s="3">
        <v>60</v>
      </c>
      <c r="X146" s="3">
        <v>60</v>
      </c>
      <c r="Y146" s="3">
        <v>60</v>
      </c>
      <c r="Z146" s="3">
        <v>60</v>
      </c>
      <c r="AA146" s="3">
        <v>60</v>
      </c>
      <c r="AB146" s="3">
        <v>60</v>
      </c>
      <c r="AC146" s="4">
        <v>60</v>
      </c>
    </row>
    <row r="147" spans="1:30" ht="45" x14ac:dyDescent="0.25">
      <c r="A147" s="182">
        <v>73</v>
      </c>
      <c r="B147" s="30"/>
      <c r="C147" s="64" t="s">
        <v>70</v>
      </c>
      <c r="D147" s="64" t="s">
        <v>163</v>
      </c>
      <c r="E147" s="33" t="s">
        <v>135</v>
      </c>
      <c r="F147" s="33" t="s">
        <v>133</v>
      </c>
      <c r="G147" s="33" t="s">
        <v>134</v>
      </c>
      <c r="H147" s="34"/>
      <c r="I147" s="108" t="s">
        <v>195</v>
      </c>
      <c r="J147" s="110">
        <f>SUM(O147:AC147)</f>
        <v>280</v>
      </c>
      <c r="K147" s="35"/>
      <c r="L147" s="100">
        <v>44927</v>
      </c>
      <c r="M147" s="100">
        <v>46387</v>
      </c>
      <c r="N147" s="57" t="s">
        <v>74</v>
      </c>
      <c r="O147" s="1"/>
      <c r="P147" s="2">
        <v>70</v>
      </c>
      <c r="Q147" s="2">
        <v>70</v>
      </c>
      <c r="R147" s="2">
        <v>70</v>
      </c>
      <c r="S147" s="2">
        <v>70</v>
      </c>
      <c r="T147" s="3"/>
      <c r="U147" s="3"/>
      <c r="V147" s="3"/>
      <c r="W147" s="3"/>
      <c r="X147" s="3"/>
      <c r="Y147" s="3"/>
      <c r="Z147" s="3"/>
      <c r="AA147" s="3"/>
      <c r="AB147" s="3"/>
      <c r="AC147" s="4"/>
    </row>
    <row r="148" spans="1:30" ht="45" x14ac:dyDescent="0.25">
      <c r="A148" s="182">
        <v>169</v>
      </c>
      <c r="B148" s="30"/>
      <c r="C148" s="64" t="s">
        <v>70</v>
      </c>
      <c r="D148" s="64" t="s">
        <v>163</v>
      </c>
      <c r="E148" s="33" t="s">
        <v>135</v>
      </c>
      <c r="F148" s="33" t="s">
        <v>133</v>
      </c>
      <c r="G148" s="33" t="s">
        <v>134</v>
      </c>
      <c r="H148" s="34"/>
      <c r="I148" s="108" t="s">
        <v>195</v>
      </c>
      <c r="J148" s="110">
        <f t="shared" ref="J148" si="25">SUM(O148:AC148)</f>
        <v>600</v>
      </c>
      <c r="K148" s="35"/>
      <c r="L148" s="100">
        <v>46388</v>
      </c>
      <c r="M148" s="100">
        <v>50040</v>
      </c>
      <c r="N148" s="36" t="s">
        <v>50</v>
      </c>
      <c r="O148" s="1"/>
      <c r="P148" s="2"/>
      <c r="Q148" s="2"/>
      <c r="R148" s="2"/>
      <c r="S148" s="2"/>
      <c r="T148" s="3">
        <v>60</v>
      </c>
      <c r="U148" s="3">
        <v>60</v>
      </c>
      <c r="V148" s="3">
        <v>60</v>
      </c>
      <c r="W148" s="3">
        <v>60</v>
      </c>
      <c r="X148" s="3">
        <v>60</v>
      </c>
      <c r="Y148" s="3">
        <v>60</v>
      </c>
      <c r="Z148" s="3">
        <v>60</v>
      </c>
      <c r="AA148" s="3">
        <v>60</v>
      </c>
      <c r="AB148" s="3">
        <v>60</v>
      </c>
      <c r="AC148" s="4">
        <v>60</v>
      </c>
    </row>
    <row r="149" spans="1:30" x14ac:dyDescent="0.25">
      <c r="A149" s="105"/>
      <c r="B149" s="47" t="s">
        <v>3</v>
      </c>
      <c r="C149" s="42"/>
      <c r="D149" s="42"/>
      <c r="E149" s="42"/>
      <c r="F149" s="42"/>
      <c r="G149" s="42"/>
      <c r="H149" s="48"/>
      <c r="I149" s="106"/>
      <c r="J149" s="119"/>
      <c r="K149" s="48"/>
      <c r="L149" s="104"/>
      <c r="M149" s="104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126"/>
    </row>
    <row r="150" spans="1:30" s="62" customFormat="1" ht="60" x14ac:dyDescent="0.25">
      <c r="A150" s="182">
        <v>74</v>
      </c>
      <c r="B150" s="30"/>
      <c r="C150" s="64" t="s">
        <v>106</v>
      </c>
      <c r="D150" s="174" t="s">
        <v>229</v>
      </c>
      <c r="E150" s="66" t="s">
        <v>136</v>
      </c>
      <c r="F150" s="66" t="s">
        <v>137</v>
      </c>
      <c r="G150" s="66" t="s">
        <v>138</v>
      </c>
      <c r="H150" s="34"/>
      <c r="I150" s="108" t="s">
        <v>195</v>
      </c>
      <c r="J150" s="110">
        <f>SUM(O150:AC150)</f>
        <v>356</v>
      </c>
      <c r="K150" s="34"/>
      <c r="L150" s="100">
        <v>44927</v>
      </c>
      <c r="M150" s="100">
        <v>45291</v>
      </c>
      <c r="N150" s="54" t="s">
        <v>74</v>
      </c>
      <c r="O150" s="21"/>
      <c r="P150" s="2">
        <v>356</v>
      </c>
      <c r="Q150" s="2"/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82">
        <v>78</v>
      </c>
      <c r="B151" s="30"/>
      <c r="C151" s="132" t="s">
        <v>227</v>
      </c>
      <c r="D151" s="174" t="s">
        <v>233</v>
      </c>
      <c r="E151" s="66" t="s">
        <v>136</v>
      </c>
      <c r="F151" s="66" t="s">
        <v>137</v>
      </c>
      <c r="G151" s="66" t="s">
        <v>138</v>
      </c>
      <c r="H151" s="34"/>
      <c r="I151" s="108" t="s">
        <v>195</v>
      </c>
      <c r="J151" s="110">
        <f t="shared" ref="J151" si="26">SUM(O151:AC151)</f>
        <v>1280</v>
      </c>
      <c r="K151" s="35"/>
      <c r="L151" s="100">
        <v>44927</v>
      </c>
      <c r="M151" s="100">
        <v>45291</v>
      </c>
      <c r="N151" s="54" t="s">
        <v>74</v>
      </c>
      <c r="O151" s="21"/>
      <c r="P151" s="2">
        <v>1280</v>
      </c>
      <c r="Q151" s="2"/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82">
        <v>79</v>
      </c>
      <c r="B152" s="30"/>
      <c r="C152" s="132" t="s">
        <v>217</v>
      </c>
      <c r="D152" s="174" t="s">
        <v>229</v>
      </c>
      <c r="E152" s="66" t="s">
        <v>136</v>
      </c>
      <c r="F152" s="66" t="s">
        <v>137</v>
      </c>
      <c r="G152" s="66" t="s">
        <v>138</v>
      </c>
      <c r="H152" s="34"/>
      <c r="I152" s="108" t="s">
        <v>195</v>
      </c>
      <c r="J152" s="110">
        <f>SUM(O152:AC152)</f>
        <v>356</v>
      </c>
      <c r="K152" s="34"/>
      <c r="L152" s="100">
        <v>44927</v>
      </c>
      <c r="M152" s="100">
        <v>45291</v>
      </c>
      <c r="N152" s="54" t="s">
        <v>74</v>
      </c>
      <c r="O152" s="21"/>
      <c r="P152" s="2">
        <v>356</v>
      </c>
      <c r="Q152" s="2"/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23"/>
      <c r="AD152" s="27"/>
    </row>
    <row r="153" spans="1:30" s="62" customFormat="1" ht="60" x14ac:dyDescent="0.25">
      <c r="A153" s="182">
        <v>80</v>
      </c>
      <c r="B153" s="30"/>
      <c r="C153" s="132" t="s">
        <v>218</v>
      </c>
      <c r="D153" s="174" t="s">
        <v>204</v>
      </c>
      <c r="E153" s="66" t="s">
        <v>136</v>
      </c>
      <c r="F153" s="66" t="s">
        <v>137</v>
      </c>
      <c r="G153" s="66" t="s">
        <v>138</v>
      </c>
      <c r="H153" s="34"/>
      <c r="I153" s="108" t="s">
        <v>195</v>
      </c>
      <c r="J153" s="110">
        <f t="shared" ref="J153:J156" si="27">SUM(O153:AC153)</f>
        <v>699</v>
      </c>
      <c r="K153" s="35"/>
      <c r="L153" s="100">
        <v>44927</v>
      </c>
      <c r="M153" s="100">
        <v>45291</v>
      </c>
      <c r="N153" s="54" t="s">
        <v>74</v>
      </c>
      <c r="O153" s="21"/>
      <c r="P153" s="2">
        <v>699</v>
      </c>
      <c r="Q153" s="2"/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82">
        <v>101</v>
      </c>
      <c r="B154" s="30"/>
      <c r="C154" s="132" t="s">
        <v>232</v>
      </c>
      <c r="D154" s="174" t="s">
        <v>214</v>
      </c>
      <c r="E154" s="66" t="s">
        <v>136</v>
      </c>
      <c r="F154" s="66" t="s">
        <v>137</v>
      </c>
      <c r="G154" s="66" t="s">
        <v>138</v>
      </c>
      <c r="H154" s="34"/>
      <c r="I154" s="108" t="s">
        <v>195</v>
      </c>
      <c r="J154" s="110">
        <f>SUM(O154:AC154)</f>
        <v>356</v>
      </c>
      <c r="K154" s="34"/>
      <c r="L154" s="100">
        <v>45292</v>
      </c>
      <c r="M154" s="100">
        <v>45657</v>
      </c>
      <c r="N154" s="57" t="s">
        <v>74</v>
      </c>
      <c r="O154" s="21"/>
      <c r="P154" s="2"/>
      <c r="Q154" s="2">
        <v>356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82">
        <v>102</v>
      </c>
      <c r="B155" s="30"/>
      <c r="C155" s="132" t="s">
        <v>234</v>
      </c>
      <c r="D155" s="174" t="s">
        <v>229</v>
      </c>
      <c r="E155" s="66" t="s">
        <v>136</v>
      </c>
      <c r="F155" s="66" t="s">
        <v>137</v>
      </c>
      <c r="G155" s="66" t="s">
        <v>138</v>
      </c>
      <c r="H155" s="34"/>
      <c r="I155" s="108" t="s">
        <v>195</v>
      </c>
      <c r="J155" s="110">
        <f t="shared" si="27"/>
        <v>356</v>
      </c>
      <c r="K155" s="35"/>
      <c r="L155" s="100">
        <v>45292</v>
      </c>
      <c r="M155" s="100">
        <v>45657</v>
      </c>
      <c r="N155" s="57" t="s">
        <v>74</v>
      </c>
      <c r="O155" s="1"/>
      <c r="P155" s="2"/>
      <c r="Q155" s="2">
        <v>356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82">
        <v>103</v>
      </c>
      <c r="B156" s="30"/>
      <c r="C156" s="64" t="s">
        <v>235</v>
      </c>
      <c r="D156" s="174" t="s">
        <v>229</v>
      </c>
      <c r="E156" s="66" t="s">
        <v>136</v>
      </c>
      <c r="F156" s="66" t="s">
        <v>137</v>
      </c>
      <c r="G156" s="66" t="s">
        <v>138</v>
      </c>
      <c r="H156" s="34"/>
      <c r="I156" s="108" t="s">
        <v>195</v>
      </c>
      <c r="J156" s="110">
        <f t="shared" si="27"/>
        <v>356</v>
      </c>
      <c r="K156" s="35"/>
      <c r="L156" s="100">
        <v>45292</v>
      </c>
      <c r="M156" s="100">
        <v>45657</v>
      </c>
      <c r="N156" s="57" t="s">
        <v>74</v>
      </c>
      <c r="O156" s="1"/>
      <c r="P156" s="2"/>
      <c r="Q156" s="2">
        <v>356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82">
        <v>104</v>
      </c>
      <c r="B157" s="30"/>
      <c r="C157" s="64" t="s">
        <v>115</v>
      </c>
      <c r="D157" s="174" t="s">
        <v>229</v>
      </c>
      <c r="E157" s="66" t="s">
        <v>136</v>
      </c>
      <c r="F157" s="66" t="s">
        <v>137</v>
      </c>
      <c r="G157" s="66" t="s">
        <v>138</v>
      </c>
      <c r="H157" s="34"/>
      <c r="I157" s="108" t="s">
        <v>195</v>
      </c>
      <c r="J157" s="110">
        <f t="shared" ref="J157:J188" si="28">SUM(O157:AC157)</f>
        <v>356</v>
      </c>
      <c r="K157" s="34"/>
      <c r="L157" s="100">
        <v>45292</v>
      </c>
      <c r="M157" s="100">
        <v>45657</v>
      </c>
      <c r="N157" s="57" t="s">
        <v>74</v>
      </c>
      <c r="O157" s="1"/>
      <c r="P157" s="2"/>
      <c r="Q157" s="2">
        <v>356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23"/>
      <c r="AD157" s="27"/>
    </row>
    <row r="158" spans="1:30" s="62" customFormat="1" ht="60" x14ac:dyDescent="0.25">
      <c r="A158" s="182">
        <v>106</v>
      </c>
      <c r="B158" s="30"/>
      <c r="C158" s="64" t="s">
        <v>98</v>
      </c>
      <c r="D158" s="65" t="s">
        <v>205</v>
      </c>
      <c r="E158" s="66" t="s">
        <v>136</v>
      </c>
      <c r="F158" s="66" t="s">
        <v>137</v>
      </c>
      <c r="G158" s="66" t="s">
        <v>138</v>
      </c>
      <c r="H158" s="34"/>
      <c r="I158" s="108" t="s">
        <v>195</v>
      </c>
      <c r="J158" s="110">
        <f t="shared" si="28"/>
        <v>137</v>
      </c>
      <c r="K158" s="34"/>
      <c r="L158" s="100">
        <v>45292</v>
      </c>
      <c r="M158" s="100">
        <v>45657</v>
      </c>
      <c r="N158" s="57" t="s">
        <v>74</v>
      </c>
      <c r="O158" s="1"/>
      <c r="P158" s="2"/>
      <c r="Q158" s="2">
        <v>137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23"/>
      <c r="AD158" s="27"/>
    </row>
    <row r="159" spans="1:30" s="62" customFormat="1" ht="60" x14ac:dyDescent="0.25">
      <c r="A159" s="182">
        <v>117</v>
      </c>
      <c r="B159" s="30"/>
      <c r="C159" s="132" t="s">
        <v>228</v>
      </c>
      <c r="D159" s="174" t="s">
        <v>167</v>
      </c>
      <c r="E159" s="66" t="s">
        <v>136</v>
      </c>
      <c r="F159" s="66" t="s">
        <v>137</v>
      </c>
      <c r="G159" s="66" t="s">
        <v>138</v>
      </c>
      <c r="H159" s="34"/>
      <c r="I159" s="108" t="s">
        <v>195</v>
      </c>
      <c r="J159" s="110">
        <f t="shared" ref="J159:J163" si="29">SUM(O159:AC159)</f>
        <v>382</v>
      </c>
      <c r="K159" s="35"/>
      <c r="L159" s="100">
        <v>45658</v>
      </c>
      <c r="M159" s="100">
        <v>46022</v>
      </c>
      <c r="N159" s="54" t="s">
        <v>74</v>
      </c>
      <c r="O159" s="21"/>
      <c r="P159" s="2"/>
      <c r="Q159" s="2"/>
      <c r="R159" s="2">
        <v>382</v>
      </c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82">
        <v>118</v>
      </c>
      <c r="B160" s="30"/>
      <c r="C160" s="132" t="s">
        <v>230</v>
      </c>
      <c r="D160" s="174" t="s">
        <v>167</v>
      </c>
      <c r="E160" s="66" t="s">
        <v>136</v>
      </c>
      <c r="F160" s="66" t="s">
        <v>137</v>
      </c>
      <c r="G160" s="66" t="s">
        <v>138</v>
      </c>
      <c r="H160" s="34"/>
      <c r="I160" s="108" t="s">
        <v>195</v>
      </c>
      <c r="J160" s="110">
        <f t="shared" si="29"/>
        <v>382</v>
      </c>
      <c r="K160" s="34"/>
      <c r="L160" s="100">
        <v>45658</v>
      </c>
      <c r="M160" s="100">
        <v>46022</v>
      </c>
      <c r="N160" s="54" t="s">
        <v>74</v>
      </c>
      <c r="O160" s="21"/>
      <c r="P160" s="2"/>
      <c r="Q160" s="2"/>
      <c r="R160" s="2">
        <v>382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82">
        <v>119</v>
      </c>
      <c r="B161" s="30"/>
      <c r="C161" s="132" t="s">
        <v>236</v>
      </c>
      <c r="D161" s="174" t="s">
        <v>167</v>
      </c>
      <c r="E161" s="66" t="s">
        <v>136</v>
      </c>
      <c r="F161" s="66" t="s">
        <v>137</v>
      </c>
      <c r="G161" s="66" t="s">
        <v>138</v>
      </c>
      <c r="H161" s="34"/>
      <c r="I161" s="108" t="s">
        <v>195</v>
      </c>
      <c r="J161" s="110">
        <f t="shared" si="29"/>
        <v>382</v>
      </c>
      <c r="K161" s="34"/>
      <c r="L161" s="100">
        <v>45658</v>
      </c>
      <c r="M161" s="100">
        <v>46022</v>
      </c>
      <c r="N161" s="54" t="s">
        <v>74</v>
      </c>
      <c r="O161" s="21"/>
      <c r="P161" s="2"/>
      <c r="Q161" s="2"/>
      <c r="R161" s="2">
        <v>382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82">
        <v>120</v>
      </c>
      <c r="B162" s="30"/>
      <c r="C162" s="132" t="s">
        <v>237</v>
      </c>
      <c r="D162" s="174" t="s">
        <v>167</v>
      </c>
      <c r="E162" s="66" t="s">
        <v>136</v>
      </c>
      <c r="F162" s="66" t="s">
        <v>137</v>
      </c>
      <c r="G162" s="66" t="s">
        <v>138</v>
      </c>
      <c r="H162" s="34"/>
      <c r="I162" s="108" t="s">
        <v>195</v>
      </c>
      <c r="J162" s="110">
        <f t="shared" si="29"/>
        <v>382</v>
      </c>
      <c r="K162" s="34"/>
      <c r="L162" s="100">
        <v>45658</v>
      </c>
      <c r="M162" s="100">
        <v>46022</v>
      </c>
      <c r="N162" s="54" t="s">
        <v>74</v>
      </c>
      <c r="O162" s="21"/>
      <c r="P162" s="2"/>
      <c r="Q162" s="2"/>
      <c r="R162" s="2">
        <v>382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82">
        <v>121</v>
      </c>
      <c r="B163" s="30"/>
      <c r="C163" s="132" t="s">
        <v>238</v>
      </c>
      <c r="D163" s="65" t="s">
        <v>167</v>
      </c>
      <c r="E163" s="66" t="s">
        <v>136</v>
      </c>
      <c r="F163" s="66" t="s">
        <v>137</v>
      </c>
      <c r="G163" s="66" t="s">
        <v>138</v>
      </c>
      <c r="H163" s="34"/>
      <c r="I163" s="108" t="s">
        <v>195</v>
      </c>
      <c r="J163" s="110">
        <f t="shared" si="29"/>
        <v>382</v>
      </c>
      <c r="K163" s="34"/>
      <c r="L163" s="100">
        <v>45658</v>
      </c>
      <c r="M163" s="100">
        <v>46022</v>
      </c>
      <c r="N163" s="54" t="s">
        <v>74</v>
      </c>
      <c r="O163" s="21"/>
      <c r="P163" s="2"/>
      <c r="Q163" s="2"/>
      <c r="R163" s="2">
        <v>382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82">
        <v>122</v>
      </c>
      <c r="B164" s="30"/>
      <c r="C164" s="64" t="s">
        <v>231</v>
      </c>
      <c r="D164" s="65" t="s">
        <v>167</v>
      </c>
      <c r="E164" s="66" t="s">
        <v>136</v>
      </c>
      <c r="F164" s="66" t="s">
        <v>137</v>
      </c>
      <c r="G164" s="66" t="s">
        <v>138</v>
      </c>
      <c r="H164" s="34"/>
      <c r="I164" s="108" t="s">
        <v>195</v>
      </c>
      <c r="J164" s="110">
        <f>SUM(O164:AC164)</f>
        <v>382</v>
      </c>
      <c r="K164" s="34"/>
      <c r="L164" s="100">
        <v>45658</v>
      </c>
      <c r="M164" s="100">
        <v>46022</v>
      </c>
      <c r="N164" s="54" t="s">
        <v>74</v>
      </c>
      <c r="O164" s="21"/>
      <c r="P164" s="2"/>
      <c r="Q164" s="2"/>
      <c r="R164" s="2">
        <v>382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82">
        <v>123</v>
      </c>
      <c r="B165" s="30"/>
      <c r="C165" s="64" t="s">
        <v>109</v>
      </c>
      <c r="D165" s="65" t="s">
        <v>205</v>
      </c>
      <c r="E165" s="66" t="s">
        <v>136</v>
      </c>
      <c r="F165" s="66" t="s">
        <v>137</v>
      </c>
      <c r="G165" s="66" t="s">
        <v>138</v>
      </c>
      <c r="H165" s="34"/>
      <c r="I165" s="108" t="s">
        <v>195</v>
      </c>
      <c r="J165" s="110">
        <f t="shared" si="28"/>
        <v>137</v>
      </c>
      <c r="K165" s="34"/>
      <c r="L165" s="100">
        <v>45658</v>
      </c>
      <c r="M165" s="100">
        <v>46022</v>
      </c>
      <c r="N165" s="57" t="s">
        <v>74</v>
      </c>
      <c r="O165" s="1"/>
      <c r="P165" s="2"/>
      <c r="Q165" s="2"/>
      <c r="R165" s="2">
        <v>137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23"/>
      <c r="AD165" s="27"/>
    </row>
    <row r="166" spans="1:30" s="62" customFormat="1" ht="60" x14ac:dyDescent="0.25">
      <c r="A166" s="182">
        <v>138</v>
      </c>
      <c r="B166" s="30"/>
      <c r="C166" s="64" t="s">
        <v>110</v>
      </c>
      <c r="D166" s="65" t="s">
        <v>205</v>
      </c>
      <c r="E166" s="66" t="s">
        <v>136</v>
      </c>
      <c r="F166" s="66" t="s">
        <v>137</v>
      </c>
      <c r="G166" s="66" t="s">
        <v>138</v>
      </c>
      <c r="H166" s="34"/>
      <c r="I166" s="108" t="s">
        <v>195</v>
      </c>
      <c r="J166" s="110">
        <f t="shared" si="28"/>
        <v>137</v>
      </c>
      <c r="K166" s="34"/>
      <c r="L166" s="100">
        <v>46023</v>
      </c>
      <c r="M166" s="100">
        <v>46387</v>
      </c>
      <c r="N166" s="57" t="s">
        <v>74</v>
      </c>
      <c r="O166" s="1"/>
      <c r="P166" s="2"/>
      <c r="Q166" s="2"/>
      <c r="R166" s="2"/>
      <c r="S166" s="2">
        <v>137</v>
      </c>
      <c r="T166" s="3"/>
      <c r="U166" s="3"/>
      <c r="V166" s="3"/>
      <c r="W166" s="3"/>
      <c r="X166" s="3"/>
      <c r="Y166" s="3"/>
      <c r="Z166" s="3"/>
      <c r="AA166" s="3"/>
      <c r="AB166" s="3"/>
      <c r="AC166" s="23"/>
      <c r="AD166" s="27"/>
    </row>
    <row r="167" spans="1:30" s="62" customFormat="1" ht="60" x14ac:dyDescent="0.25">
      <c r="A167" s="182">
        <v>139</v>
      </c>
      <c r="B167" s="30"/>
      <c r="C167" s="64" t="s">
        <v>94</v>
      </c>
      <c r="D167" s="65" t="s">
        <v>205</v>
      </c>
      <c r="E167" s="66" t="s">
        <v>136</v>
      </c>
      <c r="F167" s="66" t="s">
        <v>137</v>
      </c>
      <c r="G167" s="66" t="s">
        <v>138</v>
      </c>
      <c r="H167" s="34"/>
      <c r="I167" s="108" t="s">
        <v>195</v>
      </c>
      <c r="J167" s="110">
        <f t="shared" si="28"/>
        <v>137</v>
      </c>
      <c r="K167" s="34"/>
      <c r="L167" s="100">
        <v>46023</v>
      </c>
      <c r="M167" s="100">
        <v>46387</v>
      </c>
      <c r="N167" s="57" t="s">
        <v>74</v>
      </c>
      <c r="O167" s="1"/>
      <c r="P167" s="2"/>
      <c r="Q167" s="2"/>
      <c r="R167" s="2"/>
      <c r="S167" s="2">
        <v>137</v>
      </c>
      <c r="T167" s="3"/>
      <c r="U167" s="3"/>
      <c r="V167" s="3"/>
      <c r="W167" s="3"/>
      <c r="X167" s="3"/>
      <c r="Y167" s="3"/>
      <c r="Z167" s="3"/>
      <c r="AA167" s="3"/>
      <c r="AB167" s="3"/>
      <c r="AC167" s="23"/>
      <c r="AD167" s="27"/>
    </row>
    <row r="168" spans="1:30" s="62" customFormat="1" ht="60" x14ac:dyDescent="0.25">
      <c r="A168" s="182">
        <v>170</v>
      </c>
      <c r="B168" s="30"/>
      <c r="C168" s="64" t="s">
        <v>111</v>
      </c>
      <c r="D168" s="65" t="s">
        <v>205</v>
      </c>
      <c r="E168" s="66" t="s">
        <v>136</v>
      </c>
      <c r="F168" s="66" t="s">
        <v>137</v>
      </c>
      <c r="G168" s="66" t="s">
        <v>138</v>
      </c>
      <c r="H168" s="34"/>
      <c r="I168" s="108" t="s">
        <v>195</v>
      </c>
      <c r="J168" s="110">
        <f t="shared" si="28"/>
        <v>137</v>
      </c>
      <c r="K168" s="34"/>
      <c r="L168" s="100">
        <v>46388</v>
      </c>
      <c r="M168" s="100">
        <v>46752</v>
      </c>
      <c r="N168" s="57" t="s">
        <v>50</v>
      </c>
      <c r="O168" s="1"/>
      <c r="P168" s="2"/>
      <c r="Q168" s="2"/>
      <c r="R168" s="2"/>
      <c r="S168" s="2"/>
      <c r="T168" s="3">
        <v>137</v>
      </c>
      <c r="U168" s="3"/>
      <c r="V168" s="3"/>
      <c r="W168" s="3"/>
      <c r="X168" s="3"/>
      <c r="Y168" s="3"/>
      <c r="Z168" s="3"/>
      <c r="AA168" s="3"/>
      <c r="AB168" s="3"/>
      <c r="AC168" s="23"/>
      <c r="AD168" s="27"/>
    </row>
    <row r="169" spans="1:30" s="62" customFormat="1" ht="60" x14ac:dyDescent="0.25">
      <c r="A169" s="182">
        <v>171</v>
      </c>
      <c r="B169" s="30"/>
      <c r="C169" s="64" t="s">
        <v>99</v>
      </c>
      <c r="D169" s="65" t="s">
        <v>205</v>
      </c>
      <c r="E169" s="66" t="s">
        <v>136</v>
      </c>
      <c r="F169" s="66" t="s">
        <v>137</v>
      </c>
      <c r="G169" s="66" t="s">
        <v>138</v>
      </c>
      <c r="H169" s="34"/>
      <c r="I169" s="108" t="s">
        <v>195</v>
      </c>
      <c r="J169" s="110">
        <f t="shared" si="28"/>
        <v>137</v>
      </c>
      <c r="K169" s="34"/>
      <c r="L169" s="100">
        <v>46388</v>
      </c>
      <c r="M169" s="100">
        <v>46752</v>
      </c>
      <c r="N169" s="57" t="s">
        <v>50</v>
      </c>
      <c r="O169" s="1"/>
      <c r="P169" s="2"/>
      <c r="Q169" s="2"/>
      <c r="R169" s="2"/>
      <c r="S169" s="2"/>
      <c r="T169" s="3">
        <v>137</v>
      </c>
      <c r="U169" s="3"/>
      <c r="V169" s="3"/>
      <c r="W169" s="3"/>
      <c r="X169" s="3"/>
      <c r="Y169" s="3"/>
      <c r="Z169" s="3"/>
      <c r="AA169" s="3"/>
      <c r="AB169" s="3"/>
      <c r="AC169" s="23"/>
      <c r="AD169" s="27"/>
    </row>
    <row r="170" spans="1:30" s="62" customFormat="1" ht="60" x14ac:dyDescent="0.25">
      <c r="A170" s="182">
        <v>178</v>
      </c>
      <c r="B170" s="30"/>
      <c r="C170" s="64" t="s">
        <v>112</v>
      </c>
      <c r="D170" s="65" t="s">
        <v>205</v>
      </c>
      <c r="E170" s="66" t="s">
        <v>136</v>
      </c>
      <c r="F170" s="66" t="s">
        <v>137</v>
      </c>
      <c r="G170" s="66" t="s">
        <v>138</v>
      </c>
      <c r="H170" s="34"/>
      <c r="I170" s="108" t="s">
        <v>195</v>
      </c>
      <c r="J170" s="110">
        <f t="shared" si="28"/>
        <v>137</v>
      </c>
      <c r="K170" s="34"/>
      <c r="L170" s="100">
        <v>46753</v>
      </c>
      <c r="M170" s="100">
        <v>47118</v>
      </c>
      <c r="N170" s="57" t="s">
        <v>50</v>
      </c>
      <c r="O170" s="1"/>
      <c r="P170" s="2"/>
      <c r="Q170" s="2"/>
      <c r="R170" s="2"/>
      <c r="S170" s="2"/>
      <c r="T170" s="3"/>
      <c r="U170" s="3">
        <v>137</v>
      </c>
      <c r="V170" s="3"/>
      <c r="W170" s="3"/>
      <c r="X170" s="3"/>
      <c r="Y170" s="3"/>
      <c r="Z170" s="3"/>
      <c r="AA170" s="3"/>
      <c r="AB170" s="3"/>
      <c r="AC170" s="23"/>
      <c r="AD170" s="27"/>
    </row>
    <row r="171" spans="1:30" s="62" customFormat="1" ht="60" x14ac:dyDescent="0.25">
      <c r="A171" s="182">
        <v>179</v>
      </c>
      <c r="B171" s="30"/>
      <c r="C171" s="64" t="s">
        <v>113</v>
      </c>
      <c r="D171" s="65" t="s">
        <v>205</v>
      </c>
      <c r="E171" s="66" t="s">
        <v>136</v>
      </c>
      <c r="F171" s="66" t="s">
        <v>137</v>
      </c>
      <c r="G171" s="66" t="s">
        <v>138</v>
      </c>
      <c r="H171" s="34"/>
      <c r="I171" s="108" t="s">
        <v>195</v>
      </c>
      <c r="J171" s="110">
        <f t="shared" si="28"/>
        <v>137</v>
      </c>
      <c r="K171" s="34"/>
      <c r="L171" s="100">
        <v>46753</v>
      </c>
      <c r="M171" s="100">
        <v>47118</v>
      </c>
      <c r="N171" s="57" t="s">
        <v>50</v>
      </c>
      <c r="O171" s="1"/>
      <c r="P171" s="2"/>
      <c r="Q171" s="2"/>
      <c r="R171" s="2"/>
      <c r="S171" s="2"/>
      <c r="T171" s="3"/>
      <c r="U171" s="3">
        <v>137</v>
      </c>
      <c r="V171" s="3"/>
      <c r="W171" s="3"/>
      <c r="X171" s="3"/>
      <c r="Y171" s="3"/>
      <c r="Z171" s="3"/>
      <c r="AA171" s="3"/>
      <c r="AB171" s="3"/>
      <c r="AC171" s="23"/>
      <c r="AD171" s="27"/>
    </row>
    <row r="172" spans="1:30" s="62" customFormat="1" ht="60" x14ac:dyDescent="0.25">
      <c r="A172" s="182">
        <v>180</v>
      </c>
      <c r="B172" s="30"/>
      <c r="C172" s="64" t="s">
        <v>114</v>
      </c>
      <c r="D172" s="65" t="s">
        <v>205</v>
      </c>
      <c r="E172" s="66" t="s">
        <v>136</v>
      </c>
      <c r="F172" s="66" t="s">
        <v>137</v>
      </c>
      <c r="G172" s="66" t="s">
        <v>138</v>
      </c>
      <c r="H172" s="34"/>
      <c r="I172" s="108" t="s">
        <v>195</v>
      </c>
      <c r="J172" s="110">
        <f t="shared" si="28"/>
        <v>137</v>
      </c>
      <c r="K172" s="34"/>
      <c r="L172" s="100">
        <v>46753</v>
      </c>
      <c r="M172" s="100">
        <v>47118</v>
      </c>
      <c r="N172" s="57" t="s">
        <v>50</v>
      </c>
      <c r="O172" s="1"/>
      <c r="P172" s="2"/>
      <c r="Q172" s="2"/>
      <c r="R172" s="2"/>
      <c r="S172" s="2"/>
      <c r="T172" s="3"/>
      <c r="U172" s="3">
        <v>137</v>
      </c>
      <c r="V172" s="3"/>
      <c r="W172" s="3"/>
      <c r="X172" s="3"/>
      <c r="Y172" s="3"/>
      <c r="Z172" s="3"/>
      <c r="AA172" s="3"/>
      <c r="AB172" s="3"/>
      <c r="AC172" s="23"/>
      <c r="AD172" s="27"/>
    </row>
    <row r="173" spans="1:30" s="62" customFormat="1" ht="60" x14ac:dyDescent="0.25">
      <c r="A173" s="182">
        <v>181</v>
      </c>
      <c r="B173" s="30"/>
      <c r="C173" s="64" t="s">
        <v>115</v>
      </c>
      <c r="D173" s="65" t="s">
        <v>205</v>
      </c>
      <c r="E173" s="66" t="s">
        <v>136</v>
      </c>
      <c r="F173" s="66" t="s">
        <v>137</v>
      </c>
      <c r="G173" s="66" t="s">
        <v>138</v>
      </c>
      <c r="H173" s="34"/>
      <c r="I173" s="108" t="s">
        <v>195</v>
      </c>
      <c r="J173" s="110">
        <f t="shared" si="28"/>
        <v>137</v>
      </c>
      <c r="K173" s="34"/>
      <c r="L173" s="100">
        <v>46753</v>
      </c>
      <c r="M173" s="100">
        <v>47118</v>
      </c>
      <c r="N173" s="57" t="s">
        <v>50</v>
      </c>
      <c r="O173" s="1"/>
      <c r="P173" s="2"/>
      <c r="Q173" s="2"/>
      <c r="R173" s="2"/>
      <c r="S173" s="2"/>
      <c r="T173" s="3"/>
      <c r="U173" s="3">
        <v>137</v>
      </c>
      <c r="V173" s="3"/>
      <c r="W173" s="3"/>
      <c r="X173" s="3"/>
      <c r="Y173" s="3"/>
      <c r="Z173" s="3"/>
      <c r="AA173" s="3"/>
      <c r="AB173" s="3"/>
      <c r="AC173" s="23"/>
      <c r="AD173" s="27"/>
    </row>
    <row r="174" spans="1:30" s="62" customFormat="1" ht="60" x14ac:dyDescent="0.25">
      <c r="A174" s="182">
        <v>184</v>
      </c>
      <c r="B174" s="30"/>
      <c r="C174" s="64" t="s">
        <v>117</v>
      </c>
      <c r="D174" s="65" t="s">
        <v>205</v>
      </c>
      <c r="E174" s="66" t="s">
        <v>136</v>
      </c>
      <c r="F174" s="66" t="s">
        <v>137</v>
      </c>
      <c r="G174" s="66" t="s">
        <v>138</v>
      </c>
      <c r="H174" s="34"/>
      <c r="I174" s="108" t="s">
        <v>195</v>
      </c>
      <c r="J174" s="110">
        <f t="shared" ref="J174:J177" si="30">SUM(O174:AB174)</f>
        <v>332</v>
      </c>
      <c r="K174" s="34"/>
      <c r="L174" s="100">
        <v>47119</v>
      </c>
      <c r="M174" s="100">
        <v>47483</v>
      </c>
      <c r="N174" s="57" t="s">
        <v>50</v>
      </c>
      <c r="O174" s="1"/>
      <c r="P174" s="2"/>
      <c r="Q174" s="2"/>
      <c r="R174" s="2"/>
      <c r="S174" s="2"/>
      <c r="T174" s="3"/>
      <c r="U174" s="3"/>
      <c r="V174" s="3">
        <v>332</v>
      </c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82">
        <v>185</v>
      </c>
      <c r="B175" s="30"/>
      <c r="C175" s="64" t="s">
        <v>105</v>
      </c>
      <c r="D175" s="65" t="s">
        <v>205</v>
      </c>
      <c r="E175" s="66" t="s">
        <v>136</v>
      </c>
      <c r="F175" s="66" t="s">
        <v>137</v>
      </c>
      <c r="G175" s="66" t="s">
        <v>138</v>
      </c>
      <c r="H175" s="34"/>
      <c r="I175" s="108" t="s">
        <v>195</v>
      </c>
      <c r="J175" s="110">
        <f t="shared" si="30"/>
        <v>332</v>
      </c>
      <c r="K175" s="34"/>
      <c r="L175" s="100">
        <v>47119</v>
      </c>
      <c r="M175" s="100">
        <v>47483</v>
      </c>
      <c r="N175" s="57" t="s">
        <v>50</v>
      </c>
      <c r="O175" s="1"/>
      <c r="P175" s="2"/>
      <c r="Q175" s="2"/>
      <c r="R175" s="2"/>
      <c r="S175" s="2"/>
      <c r="T175" s="3"/>
      <c r="U175" s="3"/>
      <c r="V175" s="3">
        <v>332</v>
      </c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82">
        <v>206</v>
      </c>
      <c r="B176" s="30"/>
      <c r="C176" s="64" t="s">
        <v>118</v>
      </c>
      <c r="D176" s="65" t="s">
        <v>205</v>
      </c>
      <c r="E176" s="66" t="s">
        <v>136</v>
      </c>
      <c r="F176" s="66" t="s">
        <v>137</v>
      </c>
      <c r="G176" s="66" t="s">
        <v>138</v>
      </c>
      <c r="H176" s="34"/>
      <c r="I176" s="108" t="s">
        <v>195</v>
      </c>
      <c r="J176" s="110">
        <f t="shared" si="30"/>
        <v>332</v>
      </c>
      <c r="K176" s="34"/>
      <c r="L176" s="100">
        <v>47849</v>
      </c>
      <c r="M176" s="100">
        <v>48213</v>
      </c>
      <c r="N176" s="57" t="s">
        <v>50</v>
      </c>
      <c r="O176" s="1"/>
      <c r="P176" s="2"/>
      <c r="Q176" s="2"/>
      <c r="R176" s="2"/>
      <c r="S176" s="2"/>
      <c r="T176" s="3"/>
      <c r="U176" s="3"/>
      <c r="V176" s="3"/>
      <c r="W176" s="3"/>
      <c r="X176" s="3">
        <v>332</v>
      </c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82">
        <v>216</v>
      </c>
      <c r="B177" s="30"/>
      <c r="C177" s="64" t="s">
        <v>119</v>
      </c>
      <c r="D177" s="65" t="s">
        <v>205</v>
      </c>
      <c r="E177" s="66" t="s">
        <v>136</v>
      </c>
      <c r="F177" s="66" t="s">
        <v>137</v>
      </c>
      <c r="G177" s="66" t="s">
        <v>138</v>
      </c>
      <c r="H177" s="34"/>
      <c r="I177" s="108" t="s">
        <v>195</v>
      </c>
      <c r="J177" s="110">
        <f t="shared" si="30"/>
        <v>137</v>
      </c>
      <c r="K177" s="34"/>
      <c r="L177" s="100">
        <v>48214</v>
      </c>
      <c r="M177" s="100">
        <v>48579</v>
      </c>
      <c r="N177" s="57" t="s">
        <v>50</v>
      </c>
      <c r="O177" s="1"/>
      <c r="P177" s="2"/>
      <c r="Q177" s="2"/>
      <c r="R177" s="2"/>
      <c r="S177" s="2"/>
      <c r="T177" s="3"/>
      <c r="U177" s="3"/>
      <c r="V177" s="3"/>
      <c r="W177" s="3"/>
      <c r="X177" s="3"/>
      <c r="Y177" s="3">
        <v>137</v>
      </c>
      <c r="Z177" s="3"/>
      <c r="AA177" s="3"/>
      <c r="AB177" s="3"/>
      <c r="AC177" s="23"/>
      <c r="AD177" s="27"/>
    </row>
    <row r="178" spans="1:30" s="62" customFormat="1" ht="60" x14ac:dyDescent="0.25">
      <c r="A178" s="182">
        <v>26</v>
      </c>
      <c r="B178" s="30"/>
      <c r="C178" s="64" t="s">
        <v>120</v>
      </c>
      <c r="D178" s="65" t="s">
        <v>205</v>
      </c>
      <c r="E178" s="66" t="s">
        <v>136</v>
      </c>
      <c r="F178" s="66" t="s">
        <v>137</v>
      </c>
      <c r="G178" s="66" t="s">
        <v>138</v>
      </c>
      <c r="H178" s="34"/>
      <c r="I178" s="108" t="s">
        <v>195</v>
      </c>
      <c r="J178" s="110">
        <f t="shared" ref="J178" si="31">SUM(O178:AB178)</f>
        <v>664</v>
      </c>
      <c r="K178" s="34"/>
      <c r="L178" s="100">
        <v>48580</v>
      </c>
      <c r="M178" s="100">
        <v>49309</v>
      </c>
      <c r="N178" s="57" t="s">
        <v>50</v>
      </c>
      <c r="O178" s="1"/>
      <c r="P178" s="2"/>
      <c r="Q178" s="2"/>
      <c r="R178" s="2"/>
      <c r="S178" s="2"/>
      <c r="T178" s="3"/>
      <c r="U178" s="3"/>
      <c r="V178" s="3"/>
      <c r="W178" s="3"/>
      <c r="X178" s="3"/>
      <c r="Y178" s="3"/>
      <c r="Z178" s="3">
        <v>332</v>
      </c>
      <c r="AA178" s="3">
        <v>332</v>
      </c>
      <c r="AB178" s="3"/>
      <c r="AC178" s="4"/>
      <c r="AD178" s="27"/>
    </row>
    <row r="179" spans="1:30" s="62" customFormat="1" ht="60" x14ac:dyDescent="0.25">
      <c r="A179" s="182">
        <v>81</v>
      </c>
      <c r="B179" s="30"/>
      <c r="C179" s="64" t="s">
        <v>67</v>
      </c>
      <c r="D179" s="65" t="s">
        <v>205</v>
      </c>
      <c r="E179" s="66" t="s">
        <v>136</v>
      </c>
      <c r="F179" s="66" t="s">
        <v>137</v>
      </c>
      <c r="G179" s="66" t="s">
        <v>138</v>
      </c>
      <c r="H179" s="34"/>
      <c r="I179" s="108" t="s">
        <v>195</v>
      </c>
      <c r="J179" s="110">
        <f t="shared" si="28"/>
        <v>248</v>
      </c>
      <c r="K179" s="35"/>
      <c r="L179" s="100">
        <v>44927</v>
      </c>
      <c r="M179" s="100">
        <v>46387</v>
      </c>
      <c r="N179" s="57" t="s">
        <v>74</v>
      </c>
      <c r="O179" s="1"/>
      <c r="P179" s="2">
        <v>62</v>
      </c>
      <c r="Q179" s="2">
        <v>62</v>
      </c>
      <c r="R179" s="2">
        <v>62</v>
      </c>
      <c r="S179" s="2">
        <v>62</v>
      </c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82">
        <v>172</v>
      </c>
      <c r="B180" s="30"/>
      <c r="C180" s="64" t="s">
        <v>67</v>
      </c>
      <c r="D180" s="65" t="s">
        <v>205</v>
      </c>
      <c r="E180" s="66" t="s">
        <v>136</v>
      </c>
      <c r="F180" s="66" t="s">
        <v>137</v>
      </c>
      <c r="G180" s="66" t="s">
        <v>138</v>
      </c>
      <c r="H180" s="34"/>
      <c r="I180" s="108" t="s">
        <v>195</v>
      </c>
      <c r="J180" s="110">
        <f t="shared" si="28"/>
        <v>530</v>
      </c>
      <c r="K180" s="35"/>
      <c r="L180" s="100">
        <v>46388</v>
      </c>
      <c r="M180" s="100">
        <v>50040</v>
      </c>
      <c r="N180" s="36" t="s">
        <v>50</v>
      </c>
      <c r="O180" s="1"/>
      <c r="P180" s="2"/>
      <c r="Q180" s="2"/>
      <c r="R180" s="2"/>
      <c r="S180" s="2"/>
      <c r="T180" s="3">
        <v>53</v>
      </c>
      <c r="U180" s="3">
        <v>53</v>
      </c>
      <c r="V180" s="3">
        <v>53</v>
      </c>
      <c r="W180" s="3">
        <v>53</v>
      </c>
      <c r="X180" s="3">
        <v>53</v>
      </c>
      <c r="Y180" s="3">
        <v>53</v>
      </c>
      <c r="Z180" s="3">
        <v>53</v>
      </c>
      <c r="AA180" s="3">
        <v>53</v>
      </c>
      <c r="AB180" s="3">
        <v>53</v>
      </c>
      <c r="AC180" s="4">
        <v>53</v>
      </c>
      <c r="AD180" s="27"/>
    </row>
    <row r="181" spans="1:30" s="62" customFormat="1" ht="60" x14ac:dyDescent="0.25">
      <c r="A181" s="182">
        <v>82</v>
      </c>
      <c r="B181" s="30"/>
      <c r="C181" s="64" t="s">
        <v>68</v>
      </c>
      <c r="D181" s="65" t="s">
        <v>205</v>
      </c>
      <c r="E181" s="66" t="s">
        <v>136</v>
      </c>
      <c r="F181" s="66" t="s">
        <v>137</v>
      </c>
      <c r="G181" s="66" t="s">
        <v>138</v>
      </c>
      <c r="H181" s="34"/>
      <c r="I181" s="108" t="s">
        <v>195</v>
      </c>
      <c r="J181" s="110">
        <f t="shared" si="28"/>
        <v>560</v>
      </c>
      <c r="K181" s="35"/>
      <c r="L181" s="100">
        <v>44927</v>
      </c>
      <c r="M181" s="100">
        <v>46387</v>
      </c>
      <c r="N181" s="57" t="s">
        <v>74</v>
      </c>
      <c r="O181" s="1"/>
      <c r="P181" s="2">
        <v>140</v>
      </c>
      <c r="Q181" s="2">
        <v>140</v>
      </c>
      <c r="R181" s="2">
        <v>140</v>
      </c>
      <c r="S181" s="2">
        <v>140</v>
      </c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82">
        <v>173</v>
      </c>
      <c r="B182" s="30"/>
      <c r="C182" s="64" t="s">
        <v>68</v>
      </c>
      <c r="D182" s="65" t="s">
        <v>205</v>
      </c>
      <c r="E182" s="66" t="s">
        <v>136</v>
      </c>
      <c r="F182" s="66" t="s">
        <v>137</v>
      </c>
      <c r="G182" s="66" t="s">
        <v>138</v>
      </c>
      <c r="H182" s="34"/>
      <c r="I182" s="108" t="s">
        <v>195</v>
      </c>
      <c r="J182" s="110">
        <f t="shared" si="28"/>
        <v>1200</v>
      </c>
      <c r="K182" s="35"/>
      <c r="L182" s="100">
        <v>46388</v>
      </c>
      <c r="M182" s="100">
        <v>50040</v>
      </c>
      <c r="N182" s="36" t="s">
        <v>50</v>
      </c>
      <c r="O182" s="1"/>
      <c r="P182" s="2"/>
      <c r="Q182" s="2"/>
      <c r="R182" s="2"/>
      <c r="S182" s="2"/>
      <c r="T182" s="3">
        <v>120</v>
      </c>
      <c r="U182" s="3">
        <v>120</v>
      </c>
      <c r="V182" s="3">
        <v>120</v>
      </c>
      <c r="W182" s="3">
        <v>120</v>
      </c>
      <c r="X182" s="3">
        <v>120</v>
      </c>
      <c r="Y182" s="3">
        <v>120</v>
      </c>
      <c r="Z182" s="3">
        <v>120</v>
      </c>
      <c r="AA182" s="3">
        <v>120</v>
      </c>
      <c r="AB182" s="3">
        <v>120</v>
      </c>
      <c r="AC182" s="4">
        <v>120</v>
      </c>
      <c r="AD182" s="27"/>
    </row>
    <row r="183" spans="1:30" s="62" customFormat="1" ht="60" x14ac:dyDescent="0.25">
      <c r="A183" s="182">
        <v>83</v>
      </c>
      <c r="B183" s="30"/>
      <c r="C183" s="64" t="s">
        <v>69</v>
      </c>
      <c r="D183" s="65" t="s">
        <v>205</v>
      </c>
      <c r="E183" s="66" t="s">
        <v>136</v>
      </c>
      <c r="F183" s="66" t="s">
        <v>137</v>
      </c>
      <c r="G183" s="66" t="s">
        <v>138</v>
      </c>
      <c r="H183" s="34"/>
      <c r="I183" s="108" t="s">
        <v>195</v>
      </c>
      <c r="J183" s="110">
        <f t="shared" si="28"/>
        <v>488</v>
      </c>
      <c r="K183" s="35"/>
      <c r="L183" s="100">
        <v>44927</v>
      </c>
      <c r="M183" s="100">
        <v>46387</v>
      </c>
      <c r="N183" s="57" t="s">
        <v>74</v>
      </c>
      <c r="O183" s="1"/>
      <c r="P183" s="2">
        <v>122</v>
      </c>
      <c r="Q183" s="2">
        <v>122</v>
      </c>
      <c r="R183" s="2">
        <v>122</v>
      </c>
      <c r="S183" s="2">
        <v>122</v>
      </c>
      <c r="T183" s="3"/>
      <c r="U183" s="3"/>
      <c r="V183" s="3"/>
      <c r="W183" s="3"/>
      <c r="X183" s="3"/>
      <c r="Y183" s="3"/>
      <c r="Z183" s="3"/>
      <c r="AA183" s="3"/>
      <c r="AB183" s="3"/>
      <c r="AC183" s="24"/>
      <c r="AD183" s="27"/>
    </row>
    <row r="184" spans="1:30" s="62" customFormat="1" ht="60" x14ac:dyDescent="0.25">
      <c r="A184" s="182">
        <v>174</v>
      </c>
      <c r="B184" s="30"/>
      <c r="C184" s="64" t="s">
        <v>69</v>
      </c>
      <c r="D184" s="65" t="s">
        <v>205</v>
      </c>
      <c r="E184" s="66" t="s">
        <v>136</v>
      </c>
      <c r="F184" s="66" t="s">
        <v>137</v>
      </c>
      <c r="G184" s="66" t="s">
        <v>138</v>
      </c>
      <c r="H184" s="34"/>
      <c r="I184" s="108" t="s">
        <v>195</v>
      </c>
      <c r="J184" s="110">
        <f t="shared" si="28"/>
        <v>1050</v>
      </c>
      <c r="K184" s="35"/>
      <c r="L184" s="100">
        <v>46388</v>
      </c>
      <c r="M184" s="100">
        <v>50040</v>
      </c>
      <c r="N184" s="36" t="s">
        <v>50</v>
      </c>
      <c r="O184" s="1"/>
      <c r="P184" s="2"/>
      <c r="Q184" s="2"/>
      <c r="R184" s="2"/>
      <c r="S184" s="2"/>
      <c r="T184" s="3">
        <v>105</v>
      </c>
      <c r="U184" s="3">
        <v>105</v>
      </c>
      <c r="V184" s="3">
        <v>105</v>
      </c>
      <c r="W184" s="3">
        <v>105</v>
      </c>
      <c r="X184" s="3">
        <v>105</v>
      </c>
      <c r="Y184" s="3">
        <v>105</v>
      </c>
      <c r="Z184" s="3">
        <v>105</v>
      </c>
      <c r="AA184" s="3">
        <v>105</v>
      </c>
      <c r="AB184" s="3">
        <v>105</v>
      </c>
      <c r="AC184" s="4">
        <v>105</v>
      </c>
      <c r="AD184" s="27"/>
    </row>
    <row r="185" spans="1:30" s="62" customFormat="1" ht="60" x14ac:dyDescent="0.25">
      <c r="A185" s="182">
        <v>84</v>
      </c>
      <c r="B185" s="30"/>
      <c r="C185" s="64" t="s">
        <v>66</v>
      </c>
      <c r="D185" s="65" t="s">
        <v>205</v>
      </c>
      <c r="E185" s="66" t="s">
        <v>136</v>
      </c>
      <c r="F185" s="66" t="s">
        <v>137</v>
      </c>
      <c r="G185" s="66" t="s">
        <v>138</v>
      </c>
      <c r="H185" s="34"/>
      <c r="I185" s="108" t="s">
        <v>195</v>
      </c>
      <c r="J185" s="110">
        <f t="shared" si="28"/>
        <v>1168</v>
      </c>
      <c r="K185" s="35"/>
      <c r="L185" s="100">
        <v>44927</v>
      </c>
      <c r="M185" s="100">
        <v>46387</v>
      </c>
      <c r="N185" s="57" t="s">
        <v>74</v>
      </c>
      <c r="O185" s="1"/>
      <c r="P185" s="2">
        <v>292</v>
      </c>
      <c r="Q185" s="2">
        <v>292</v>
      </c>
      <c r="R185" s="2">
        <v>292</v>
      </c>
      <c r="S185" s="2">
        <v>292</v>
      </c>
      <c r="T185" s="3"/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82">
        <v>175</v>
      </c>
      <c r="B186" s="30"/>
      <c r="C186" s="64" t="s">
        <v>66</v>
      </c>
      <c r="D186" s="65" t="s">
        <v>205</v>
      </c>
      <c r="E186" s="66" t="s">
        <v>136</v>
      </c>
      <c r="F186" s="66" t="s">
        <v>137</v>
      </c>
      <c r="G186" s="66" t="s">
        <v>138</v>
      </c>
      <c r="H186" s="34"/>
      <c r="I186" s="108" t="s">
        <v>195</v>
      </c>
      <c r="J186" s="110">
        <f t="shared" si="28"/>
        <v>3020</v>
      </c>
      <c r="K186" s="35"/>
      <c r="L186" s="100">
        <v>46388</v>
      </c>
      <c r="M186" s="100">
        <v>50040</v>
      </c>
      <c r="N186" s="36" t="s">
        <v>50</v>
      </c>
      <c r="O186" s="1"/>
      <c r="P186" s="2"/>
      <c r="Q186" s="2"/>
      <c r="R186" s="2"/>
      <c r="S186" s="2"/>
      <c r="T186" s="3">
        <v>302</v>
      </c>
      <c r="U186" s="3">
        <v>302</v>
      </c>
      <c r="V186" s="3">
        <v>302</v>
      </c>
      <c r="W186" s="3">
        <v>302</v>
      </c>
      <c r="X186" s="3">
        <v>302</v>
      </c>
      <c r="Y186" s="3">
        <v>302</v>
      </c>
      <c r="Z186" s="3">
        <v>302</v>
      </c>
      <c r="AA186" s="3">
        <v>302</v>
      </c>
      <c r="AB186" s="3">
        <v>302</v>
      </c>
      <c r="AC186" s="4">
        <v>302</v>
      </c>
      <c r="AD186" s="27"/>
    </row>
    <row r="187" spans="1:30" s="62" customFormat="1" ht="60" x14ac:dyDescent="0.25">
      <c r="A187" s="182">
        <v>85</v>
      </c>
      <c r="B187" s="30"/>
      <c r="C187" s="64" t="s">
        <v>70</v>
      </c>
      <c r="D187" s="65" t="s">
        <v>205</v>
      </c>
      <c r="E187" s="66" t="s">
        <v>136</v>
      </c>
      <c r="F187" s="66" t="s">
        <v>137</v>
      </c>
      <c r="G187" s="66" t="s">
        <v>138</v>
      </c>
      <c r="H187" s="34"/>
      <c r="I187" s="108" t="s">
        <v>195</v>
      </c>
      <c r="J187" s="110">
        <f>SUM(O187:AC187)</f>
        <v>280</v>
      </c>
      <c r="K187" s="35"/>
      <c r="L187" s="100">
        <v>44927</v>
      </c>
      <c r="M187" s="100">
        <v>46387</v>
      </c>
      <c r="N187" s="57" t="s">
        <v>74</v>
      </c>
      <c r="O187" s="1"/>
      <c r="P187" s="2">
        <v>70</v>
      </c>
      <c r="Q187" s="2">
        <v>70</v>
      </c>
      <c r="R187" s="2">
        <v>70</v>
      </c>
      <c r="S187" s="2">
        <v>70</v>
      </c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.75" thickBot="1" x14ac:dyDescent="0.3">
      <c r="A188" s="183">
        <v>176</v>
      </c>
      <c r="B188" s="30"/>
      <c r="C188" s="64" t="s">
        <v>70</v>
      </c>
      <c r="D188" s="65" t="s">
        <v>205</v>
      </c>
      <c r="E188" s="66" t="s">
        <v>136</v>
      </c>
      <c r="F188" s="66" t="s">
        <v>137</v>
      </c>
      <c r="G188" s="66" t="s">
        <v>138</v>
      </c>
      <c r="H188" s="34"/>
      <c r="I188" s="108" t="s">
        <v>195</v>
      </c>
      <c r="J188" s="110">
        <f t="shared" si="28"/>
        <v>600</v>
      </c>
      <c r="K188" s="35"/>
      <c r="L188" s="100">
        <v>46388</v>
      </c>
      <c r="M188" s="100">
        <v>50040</v>
      </c>
      <c r="N188" s="36" t="s">
        <v>50</v>
      </c>
      <c r="O188" s="1"/>
      <c r="P188" s="2"/>
      <c r="Q188" s="2"/>
      <c r="R188" s="2"/>
      <c r="S188" s="2"/>
      <c r="T188" s="3">
        <v>60</v>
      </c>
      <c r="U188" s="3">
        <v>60</v>
      </c>
      <c r="V188" s="3">
        <v>60</v>
      </c>
      <c r="W188" s="3">
        <v>60</v>
      </c>
      <c r="X188" s="3">
        <v>60</v>
      </c>
      <c r="Y188" s="3">
        <v>60</v>
      </c>
      <c r="Z188" s="3">
        <v>60</v>
      </c>
      <c r="AA188" s="3">
        <v>60</v>
      </c>
      <c r="AB188" s="3">
        <v>60</v>
      </c>
      <c r="AC188" s="17">
        <v>60</v>
      </c>
      <c r="AD188" s="27"/>
    </row>
    <row r="189" spans="1:30" s="92" customFormat="1" ht="15.75" thickBot="1" x14ac:dyDescent="0.3">
      <c r="A189" s="89"/>
      <c r="B189" s="90" t="s">
        <v>0</v>
      </c>
      <c r="C189" s="90"/>
      <c r="D189" s="90"/>
      <c r="E189" s="90"/>
      <c r="F189" s="90"/>
      <c r="G189" s="90"/>
      <c r="H189" s="90"/>
      <c r="I189" s="120"/>
      <c r="J189" s="120">
        <f>SUM(J12:J188)</f>
        <v>80911.25</v>
      </c>
      <c r="K189" s="122">
        <f>C193</f>
        <v>1293</v>
      </c>
      <c r="L189" s="90"/>
      <c r="M189" s="90"/>
      <c r="N189" s="91"/>
      <c r="O189" s="13">
        <f t="shared" ref="O189:AC189" si="32">SUM(O12:O188)</f>
        <v>193.95</v>
      </c>
      <c r="P189" s="14">
        <f t="shared" si="32"/>
        <v>11004.95</v>
      </c>
      <c r="Q189" s="14">
        <f t="shared" si="32"/>
        <v>8098.95</v>
      </c>
      <c r="R189" s="14">
        <f t="shared" si="32"/>
        <v>9082.9500000000007</v>
      </c>
      <c r="S189" s="14">
        <f t="shared" si="32"/>
        <v>5864.95</v>
      </c>
      <c r="T189" s="15">
        <f t="shared" si="32"/>
        <v>3952.95</v>
      </c>
      <c r="U189" s="15">
        <f t="shared" si="32"/>
        <v>3944.95</v>
      </c>
      <c r="V189" s="15">
        <f t="shared" si="32"/>
        <v>4060.95</v>
      </c>
      <c r="W189" s="15">
        <f t="shared" si="32"/>
        <v>5040.95</v>
      </c>
      <c r="X189" s="15">
        <f t="shared" si="32"/>
        <v>6683.95</v>
      </c>
      <c r="Y189" s="15">
        <f t="shared" si="32"/>
        <v>6762.95</v>
      </c>
      <c r="Z189" s="15">
        <f t="shared" si="32"/>
        <v>5695.95</v>
      </c>
      <c r="AA189" s="15">
        <f t="shared" si="32"/>
        <v>3728.95</v>
      </c>
      <c r="AB189" s="15">
        <f t="shared" si="32"/>
        <v>3396.95</v>
      </c>
      <c r="AC189" s="15">
        <f t="shared" si="32"/>
        <v>3396.95</v>
      </c>
    </row>
    <row r="190" spans="1:30" ht="15.75" x14ac:dyDescent="0.25">
      <c r="A190" s="118"/>
      <c r="B190" s="67"/>
      <c r="C190" s="67"/>
      <c r="D190" s="67"/>
      <c r="E190" s="67"/>
      <c r="F190" s="67"/>
      <c r="G190" s="67"/>
      <c r="H190" s="67"/>
      <c r="I190" s="68"/>
      <c r="K190" s="93" t="s">
        <v>221</v>
      </c>
    </row>
    <row r="191" spans="1:30" s="28" customFormat="1" ht="15.75" x14ac:dyDescent="0.25">
      <c r="K191" s="94"/>
    </row>
    <row r="192" spans="1:30" s="28" customFormat="1" ht="60" x14ac:dyDescent="0.25">
      <c r="A192" s="5"/>
      <c r="B192" s="6" t="s">
        <v>206</v>
      </c>
      <c r="C192" s="6" t="s">
        <v>56</v>
      </c>
      <c r="D192" s="194" t="s">
        <v>207</v>
      </c>
      <c r="K192" s="94"/>
    </row>
    <row r="193" spans="1:11" s="28" customFormat="1" ht="15.75" x14ac:dyDescent="0.25">
      <c r="A193" s="7" t="s">
        <v>57</v>
      </c>
      <c r="B193" s="8">
        <f>O189</f>
        <v>193.95</v>
      </c>
      <c r="C193" s="8">
        <v>1293</v>
      </c>
      <c r="D193" s="177" t="s">
        <v>222</v>
      </c>
      <c r="K193" s="94"/>
    </row>
    <row r="194" spans="1:11" s="28" customFormat="1" ht="15.75" x14ac:dyDescent="0.25">
      <c r="A194" s="7" t="s">
        <v>58</v>
      </c>
      <c r="B194" s="8">
        <f>SUM(P189:S189)</f>
        <v>34051.800000000003</v>
      </c>
      <c r="C194" s="8">
        <f>C193*4</f>
        <v>5172</v>
      </c>
      <c r="D194" s="177" t="s">
        <v>223</v>
      </c>
      <c r="K194" s="94"/>
    </row>
    <row r="195" spans="1:11" s="28" customFormat="1" ht="15.75" thickBot="1" x14ac:dyDescent="0.3">
      <c r="A195" s="9" t="s">
        <v>59</v>
      </c>
      <c r="B195" s="10">
        <f>SUM(T189:AC189)</f>
        <v>46665.499999999993</v>
      </c>
      <c r="C195" s="10">
        <f>C193*10</f>
        <v>12930</v>
      </c>
      <c r="D195" s="178" t="s">
        <v>224</v>
      </c>
    </row>
    <row r="196" spans="1:11" s="28" customFormat="1" x14ac:dyDescent="0.25">
      <c r="A196" s="11"/>
      <c r="B196" s="12"/>
      <c r="C196" s="12"/>
    </row>
    <row r="198" spans="1:11" ht="30" x14ac:dyDescent="0.25">
      <c r="B198" s="95" t="s">
        <v>16</v>
      </c>
    </row>
    <row r="199" spans="1:11" ht="75" x14ac:dyDescent="0.25">
      <c r="B199" s="96" t="s">
        <v>15</v>
      </c>
    </row>
    <row r="200" spans="1:11" ht="60" x14ac:dyDescent="0.25">
      <c r="B200" s="96" t="s">
        <v>19</v>
      </c>
    </row>
    <row r="201" spans="1:11" ht="60" x14ac:dyDescent="0.25">
      <c r="B201" s="96" t="s">
        <v>17</v>
      </c>
    </row>
    <row r="202" spans="1:11" ht="30" x14ac:dyDescent="0.25">
      <c r="B202" s="96" t="s">
        <v>18</v>
      </c>
    </row>
    <row r="204" spans="1:11" x14ac:dyDescent="0.25">
      <c r="B204" s="97" t="s">
        <v>187</v>
      </c>
    </row>
    <row r="205" spans="1:11" x14ac:dyDescent="0.25">
      <c r="B205" s="27" t="s">
        <v>24</v>
      </c>
    </row>
    <row r="206" spans="1:11" x14ac:dyDescent="0.25">
      <c r="B206" s="27" t="s">
        <v>25</v>
      </c>
    </row>
    <row r="207" spans="1:11" x14ac:dyDescent="0.25">
      <c r="B207" s="27" t="s">
        <v>26</v>
      </c>
    </row>
    <row r="208" spans="1:11" x14ac:dyDescent="0.25">
      <c r="B208" s="27" t="s">
        <v>27</v>
      </c>
    </row>
    <row r="209" spans="2:2" x14ac:dyDescent="0.25">
      <c r="B209" s="27" t="s">
        <v>28</v>
      </c>
    </row>
    <row r="210" spans="2:2" x14ac:dyDescent="0.25">
      <c r="B210" s="27" t="s">
        <v>29</v>
      </c>
    </row>
    <row r="212" spans="2:2" x14ac:dyDescent="0.25">
      <c r="B212" s="97" t="s">
        <v>188</v>
      </c>
    </row>
    <row r="213" spans="2:2" x14ac:dyDescent="0.25">
      <c r="B213" s="27" t="s">
        <v>21</v>
      </c>
    </row>
    <row r="214" spans="2:2" x14ac:dyDescent="0.25">
      <c r="B214" s="27" t="s">
        <v>22</v>
      </c>
    </row>
    <row r="215" spans="2:2" x14ac:dyDescent="0.25">
      <c r="B215" s="27" t="s">
        <v>23</v>
      </c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301"/>
  <sheetViews>
    <sheetView topLeftCell="A176" zoomScale="60" zoomScaleNormal="60" zoomScaleSheetLayoutView="20" workbookViewId="0">
      <selection activeCell="F216" sqref="F216"/>
    </sheetView>
  </sheetViews>
  <sheetFormatPr defaultRowHeight="15" x14ac:dyDescent="0.25"/>
  <cols>
    <col min="1" max="1" width="8.7109375" style="27" customWidth="1"/>
    <col min="2" max="2" width="25.5703125" style="27" customWidth="1"/>
    <col min="3" max="3" width="27.7109375" style="27" customWidth="1"/>
    <col min="4" max="4" width="35.28515625" style="27" customWidth="1"/>
    <col min="5" max="5" width="36" style="27" customWidth="1"/>
    <col min="6" max="6" width="36.7109375" style="27" customWidth="1"/>
    <col min="7" max="7" width="31.5703125" style="27" customWidth="1"/>
    <col min="8" max="8" width="13.42578125" style="27" customWidth="1"/>
    <col min="9" max="9" width="19" style="27" customWidth="1"/>
    <col min="10" max="10" width="14" style="27" bestFit="1" customWidth="1"/>
    <col min="11" max="13" width="14" style="27" customWidth="1"/>
    <col min="14" max="14" width="16.42578125" style="27" customWidth="1"/>
    <col min="15" max="15" width="13.140625" style="27" bestFit="1" customWidth="1"/>
    <col min="16" max="16" width="9.5703125" style="27" bestFit="1" customWidth="1"/>
    <col min="17" max="29" width="9.140625" style="27"/>
    <col min="30" max="30" width="11.5703125" style="27" customWidth="1"/>
    <col min="31" max="31" width="12" style="27" customWidth="1"/>
    <col min="32" max="16384" width="9.140625" style="27"/>
  </cols>
  <sheetData>
    <row r="1" spans="1:29" x14ac:dyDescent="0.25">
      <c r="A1" s="246" t="s">
        <v>219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8"/>
    </row>
    <row r="2" spans="1:29" x14ac:dyDescent="0.25">
      <c r="A2" s="249" t="s">
        <v>46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1"/>
    </row>
    <row r="3" spans="1:29" x14ac:dyDescent="0.25">
      <c r="A3" s="241" t="s">
        <v>30</v>
      </c>
      <c r="B3" s="242"/>
      <c r="C3" s="242"/>
      <c r="D3" s="242"/>
      <c r="E3" s="242"/>
      <c r="F3" s="242"/>
      <c r="G3" s="242"/>
      <c r="H3" s="242"/>
      <c r="I3" s="242"/>
      <c r="J3" s="242"/>
      <c r="K3" s="236" t="s">
        <v>60</v>
      </c>
      <c r="L3" s="236"/>
      <c r="M3" s="236"/>
      <c r="N3" s="236"/>
      <c r="O3" s="236"/>
      <c r="P3" s="236"/>
      <c r="Q3" s="236"/>
      <c r="R3" s="236" t="s">
        <v>190</v>
      </c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7"/>
    </row>
    <row r="4" spans="1:29" x14ac:dyDescent="0.25">
      <c r="A4" s="241" t="s">
        <v>31</v>
      </c>
      <c r="B4" s="242"/>
      <c r="C4" s="242"/>
      <c r="D4" s="242"/>
      <c r="E4" s="242"/>
      <c r="F4" s="242"/>
      <c r="G4" s="242"/>
      <c r="H4" s="242"/>
      <c r="I4" s="242"/>
      <c r="J4" s="242"/>
      <c r="K4" s="235" t="s">
        <v>47</v>
      </c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7"/>
    </row>
    <row r="5" spans="1:29" x14ac:dyDescent="0.25">
      <c r="A5" s="241" t="s">
        <v>45</v>
      </c>
      <c r="B5" s="242"/>
      <c r="C5" s="242"/>
      <c r="D5" s="242"/>
      <c r="E5" s="242"/>
      <c r="F5" s="242"/>
      <c r="G5" s="242"/>
      <c r="H5" s="242"/>
      <c r="I5" s="242"/>
      <c r="J5" s="242"/>
      <c r="K5" s="236" t="s">
        <v>48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7"/>
    </row>
    <row r="6" spans="1:29" x14ac:dyDescent="0.25">
      <c r="A6" s="241" t="s">
        <v>32</v>
      </c>
      <c r="B6" s="242"/>
      <c r="C6" s="242"/>
      <c r="D6" s="242"/>
      <c r="E6" s="242"/>
      <c r="F6" s="242"/>
      <c r="G6" s="242"/>
      <c r="H6" s="242"/>
      <c r="I6" s="242"/>
      <c r="J6" s="242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</row>
    <row r="7" spans="1:29" x14ac:dyDescent="0.25">
      <c r="A7" s="241" t="s">
        <v>33</v>
      </c>
      <c r="B7" s="242"/>
      <c r="C7" s="242"/>
      <c r="D7" s="242"/>
      <c r="E7" s="242"/>
      <c r="F7" s="242"/>
      <c r="G7" s="242"/>
      <c r="H7" s="242"/>
      <c r="I7" s="242"/>
      <c r="J7" s="242"/>
      <c r="K7" s="236" t="s">
        <v>158</v>
      </c>
      <c r="L7" s="236"/>
      <c r="M7" s="236"/>
      <c r="N7" s="236"/>
      <c r="O7" s="236"/>
      <c r="P7" s="236"/>
      <c r="Q7" s="236"/>
      <c r="R7" s="236" t="s">
        <v>61</v>
      </c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7"/>
    </row>
    <row r="8" spans="1:29" x14ac:dyDescent="0.25">
      <c r="A8" s="241" t="s">
        <v>6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52"/>
    </row>
    <row r="9" spans="1:29" s="28" customFormat="1" ht="30" x14ac:dyDescent="0.25">
      <c r="A9" s="213" t="s">
        <v>34</v>
      </c>
      <c r="B9" s="211" t="s">
        <v>51</v>
      </c>
      <c r="C9" s="212"/>
      <c r="D9" s="213"/>
      <c r="E9" s="217" t="s">
        <v>52</v>
      </c>
      <c r="F9" s="218"/>
      <c r="G9" s="219"/>
      <c r="H9" s="220" t="s">
        <v>35</v>
      </c>
      <c r="I9" s="220" t="s">
        <v>36</v>
      </c>
      <c r="J9" s="98" t="s">
        <v>37</v>
      </c>
      <c r="K9" s="220" t="s">
        <v>220</v>
      </c>
      <c r="L9" s="220" t="s">
        <v>38</v>
      </c>
      <c r="M9" s="220"/>
      <c r="N9" s="98" t="s">
        <v>39</v>
      </c>
      <c r="O9" s="220" t="s">
        <v>40</v>
      </c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38"/>
    </row>
    <row r="10" spans="1:29" s="28" customFormat="1" x14ac:dyDescent="0.25">
      <c r="A10" s="216"/>
      <c r="B10" s="214"/>
      <c r="C10" s="215"/>
      <c r="D10" s="216"/>
      <c r="E10" s="217" t="s">
        <v>53</v>
      </c>
      <c r="F10" s="217" t="s">
        <v>54</v>
      </c>
      <c r="G10" s="222" t="s">
        <v>55</v>
      </c>
      <c r="H10" s="220"/>
      <c r="I10" s="220"/>
      <c r="J10" s="224" t="s">
        <v>41</v>
      </c>
      <c r="K10" s="220"/>
      <c r="L10" s="226" t="s">
        <v>42</v>
      </c>
      <c r="M10" s="226" t="s">
        <v>43</v>
      </c>
      <c r="N10" s="229" t="s">
        <v>44</v>
      </c>
      <c r="O10" s="243">
        <v>1</v>
      </c>
      <c r="P10" s="233">
        <v>2</v>
      </c>
      <c r="Q10" s="233">
        <v>3</v>
      </c>
      <c r="R10" s="233">
        <v>4</v>
      </c>
      <c r="S10" s="233">
        <v>5</v>
      </c>
      <c r="T10" s="231">
        <v>6</v>
      </c>
      <c r="U10" s="231">
        <v>7</v>
      </c>
      <c r="V10" s="231">
        <v>8</v>
      </c>
      <c r="W10" s="231">
        <v>9</v>
      </c>
      <c r="X10" s="231">
        <v>10</v>
      </c>
      <c r="Y10" s="231">
        <v>11</v>
      </c>
      <c r="Z10" s="231">
        <v>12</v>
      </c>
      <c r="AA10" s="231">
        <v>13</v>
      </c>
      <c r="AB10" s="231">
        <v>14</v>
      </c>
      <c r="AC10" s="239">
        <v>15</v>
      </c>
    </row>
    <row r="11" spans="1:29" s="28" customFormat="1" ht="15.75" thickBot="1" x14ac:dyDescent="0.3">
      <c r="A11" s="245"/>
      <c r="B11" s="145" t="s">
        <v>12</v>
      </c>
      <c r="C11" s="145" t="s">
        <v>20</v>
      </c>
      <c r="D11" s="145" t="s">
        <v>13</v>
      </c>
      <c r="E11" s="228"/>
      <c r="F11" s="228"/>
      <c r="G11" s="223"/>
      <c r="H11" s="221"/>
      <c r="I11" s="221"/>
      <c r="J11" s="225"/>
      <c r="K11" s="221"/>
      <c r="L11" s="227"/>
      <c r="M11" s="227"/>
      <c r="N11" s="230"/>
      <c r="O11" s="244"/>
      <c r="P11" s="234"/>
      <c r="Q11" s="234"/>
      <c r="R11" s="234"/>
      <c r="S11" s="234"/>
      <c r="T11" s="232"/>
      <c r="U11" s="232"/>
      <c r="V11" s="232"/>
      <c r="W11" s="232"/>
      <c r="X11" s="232"/>
      <c r="Y11" s="232"/>
      <c r="Z11" s="232"/>
      <c r="AA11" s="232"/>
      <c r="AB11" s="232"/>
      <c r="AC11" s="240"/>
    </row>
    <row r="12" spans="1:29" ht="60" x14ac:dyDescent="0.25">
      <c r="A12" s="29">
        <v>1</v>
      </c>
      <c r="B12" s="142"/>
      <c r="C12" s="143" t="s">
        <v>66</v>
      </c>
      <c r="D12" s="144" t="s">
        <v>159</v>
      </c>
      <c r="E12" s="66" t="s">
        <v>121</v>
      </c>
      <c r="F12" s="66" t="s">
        <v>122</v>
      </c>
      <c r="G12" s="66" t="s">
        <v>123</v>
      </c>
      <c r="H12" s="139"/>
      <c r="I12" s="141" t="s">
        <v>66</v>
      </c>
      <c r="J12" s="140">
        <f t="shared" ref="J12" si="0">SUM(O12:AC12)</f>
        <v>25512.749999999993</v>
      </c>
      <c r="K12" s="139"/>
      <c r="L12" s="137">
        <v>44562</v>
      </c>
      <c r="M12" s="137">
        <v>50040</v>
      </c>
      <c r="N12" s="57"/>
      <c r="O12" s="172">
        <f t="shared" ref="O12:AC12" si="1">0.15*$C$277</f>
        <v>1700.85</v>
      </c>
      <c r="P12" s="146">
        <f t="shared" si="1"/>
        <v>1700.85</v>
      </c>
      <c r="Q12" s="146">
        <f t="shared" si="1"/>
        <v>1700.85</v>
      </c>
      <c r="R12" s="146">
        <f t="shared" si="1"/>
        <v>1700.85</v>
      </c>
      <c r="S12" s="146">
        <f t="shared" si="1"/>
        <v>1700.85</v>
      </c>
      <c r="T12" s="147">
        <f t="shared" si="1"/>
        <v>1700.85</v>
      </c>
      <c r="U12" s="147">
        <f t="shared" si="1"/>
        <v>1700.85</v>
      </c>
      <c r="V12" s="147">
        <f t="shared" si="1"/>
        <v>1700.85</v>
      </c>
      <c r="W12" s="147">
        <f t="shared" si="1"/>
        <v>1700.85</v>
      </c>
      <c r="X12" s="147">
        <f t="shared" si="1"/>
        <v>1700.85</v>
      </c>
      <c r="Y12" s="147">
        <f t="shared" si="1"/>
        <v>1700.85</v>
      </c>
      <c r="Z12" s="147">
        <f t="shared" si="1"/>
        <v>1700.85</v>
      </c>
      <c r="AA12" s="147">
        <f t="shared" si="1"/>
        <v>1700.85</v>
      </c>
      <c r="AB12" s="147">
        <f t="shared" si="1"/>
        <v>1700.85</v>
      </c>
      <c r="AC12" s="25">
        <f t="shared" si="1"/>
        <v>1700.85</v>
      </c>
    </row>
    <row r="13" spans="1:29" x14ac:dyDescent="0.25">
      <c r="A13" s="38"/>
      <c r="B13" s="39" t="s">
        <v>4</v>
      </c>
      <c r="C13" s="40"/>
      <c r="D13" s="40"/>
      <c r="E13" s="40"/>
      <c r="F13" s="40"/>
      <c r="G13" s="40"/>
      <c r="H13" s="41"/>
      <c r="I13" s="111"/>
      <c r="J13" s="106"/>
      <c r="K13" s="42"/>
      <c r="L13" s="103"/>
      <c r="M13" s="104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x14ac:dyDescent="0.25">
      <c r="A14" s="46"/>
      <c r="B14" s="47" t="s">
        <v>1</v>
      </c>
      <c r="C14" s="42"/>
      <c r="D14" s="42"/>
      <c r="E14" s="42"/>
      <c r="F14" s="42"/>
      <c r="G14" s="42"/>
      <c r="H14" s="41"/>
      <c r="I14" s="112"/>
      <c r="J14" s="106"/>
      <c r="K14" s="48"/>
      <c r="L14" s="103"/>
      <c r="M14" s="104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72.75" customHeight="1" x14ac:dyDescent="0.25">
      <c r="A15" s="29">
        <v>2</v>
      </c>
      <c r="B15" s="30"/>
      <c r="C15" s="50" t="s">
        <v>215</v>
      </c>
      <c r="D15" s="176" t="s">
        <v>200</v>
      </c>
      <c r="E15" s="32" t="s">
        <v>165</v>
      </c>
      <c r="F15" s="51" t="s">
        <v>164</v>
      </c>
      <c r="G15" s="51" t="s">
        <v>166</v>
      </c>
      <c r="H15" s="52"/>
      <c r="I15" s="107" t="s">
        <v>66</v>
      </c>
      <c r="J15" s="110">
        <f>SUM(O15:AC15)</f>
        <v>13000</v>
      </c>
      <c r="K15" s="53"/>
      <c r="L15" s="101">
        <v>44562</v>
      </c>
      <c r="M15" s="102">
        <v>44926</v>
      </c>
      <c r="N15" s="179" t="s">
        <v>49</v>
      </c>
      <c r="O15" s="204">
        <v>13000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17</v>
      </c>
      <c r="B16" s="30"/>
      <c r="C16" s="50" t="s">
        <v>225</v>
      </c>
      <c r="D16" s="176" t="s">
        <v>226</v>
      </c>
      <c r="E16" s="32" t="s">
        <v>165</v>
      </c>
      <c r="F16" s="51" t="s">
        <v>164</v>
      </c>
      <c r="G16" s="51" t="s">
        <v>166</v>
      </c>
      <c r="H16" s="52"/>
      <c r="I16" s="107" t="s">
        <v>66</v>
      </c>
      <c r="J16" s="110">
        <f>SUM(O16:AC16)</f>
        <v>800</v>
      </c>
      <c r="K16" s="53"/>
      <c r="L16" s="101">
        <v>44927</v>
      </c>
      <c r="M16" s="102">
        <v>45291</v>
      </c>
      <c r="N16" s="57" t="s">
        <v>74</v>
      </c>
      <c r="O16" s="204"/>
      <c r="P16" s="2">
        <v>800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18</v>
      </c>
      <c r="B17" s="30"/>
      <c r="C17" s="50" t="s">
        <v>203</v>
      </c>
      <c r="D17" s="176" t="s">
        <v>226</v>
      </c>
      <c r="E17" s="32" t="s">
        <v>165</v>
      </c>
      <c r="F17" s="51" t="s">
        <v>164</v>
      </c>
      <c r="G17" s="51" t="s">
        <v>166</v>
      </c>
      <c r="H17" s="52"/>
      <c r="I17" s="107" t="s">
        <v>66</v>
      </c>
      <c r="J17" s="110">
        <f>SUM(O17:AC17)</f>
        <v>1250</v>
      </c>
      <c r="K17" s="53"/>
      <c r="L17" s="101">
        <v>44927</v>
      </c>
      <c r="M17" s="102">
        <v>45291</v>
      </c>
      <c r="N17" s="57" t="s">
        <v>74</v>
      </c>
      <c r="O17" s="204"/>
      <c r="P17" s="2">
        <v>1250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19</v>
      </c>
      <c r="B18" s="30"/>
      <c r="C18" s="50" t="s">
        <v>202</v>
      </c>
      <c r="D18" s="176" t="s">
        <v>201</v>
      </c>
      <c r="E18" s="32" t="s">
        <v>165</v>
      </c>
      <c r="F18" s="51" t="s">
        <v>164</v>
      </c>
      <c r="G18" s="51" t="s">
        <v>166</v>
      </c>
      <c r="H18" s="52"/>
      <c r="I18" s="107" t="s">
        <v>66</v>
      </c>
      <c r="J18" s="110">
        <f>SUM(O18:AC18)</f>
        <v>17000</v>
      </c>
      <c r="K18" s="53"/>
      <c r="L18" s="101">
        <v>44927</v>
      </c>
      <c r="M18" s="102">
        <v>45291</v>
      </c>
      <c r="N18" s="54" t="s">
        <v>74</v>
      </c>
      <c r="O18" s="21"/>
      <c r="P18" s="2">
        <v>17000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9">
        <v>20</v>
      </c>
      <c r="B19" s="30"/>
      <c r="C19" s="50" t="s">
        <v>203</v>
      </c>
      <c r="D19" s="176" t="s">
        <v>216</v>
      </c>
      <c r="E19" s="32" t="s">
        <v>165</v>
      </c>
      <c r="F19" s="51" t="s">
        <v>164</v>
      </c>
      <c r="G19" s="51" t="s">
        <v>166</v>
      </c>
      <c r="H19" s="52"/>
      <c r="I19" s="107" t="s">
        <v>66</v>
      </c>
      <c r="J19" s="110">
        <f>SUM(O19:AC19)</f>
        <v>30000</v>
      </c>
      <c r="K19" s="53"/>
      <c r="L19" s="101">
        <v>44927</v>
      </c>
      <c r="M19" s="102">
        <v>45291</v>
      </c>
      <c r="N19" s="54" t="s">
        <v>74</v>
      </c>
      <c r="O19" s="21"/>
      <c r="P19" s="2">
        <v>30000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60" x14ac:dyDescent="0.25">
      <c r="A20" s="29">
        <v>21</v>
      </c>
      <c r="B20" s="30"/>
      <c r="C20" s="132" t="s">
        <v>208</v>
      </c>
      <c r="D20" s="64" t="s">
        <v>210</v>
      </c>
      <c r="E20" s="33" t="s">
        <v>209</v>
      </c>
      <c r="F20" s="33" t="s">
        <v>130</v>
      </c>
      <c r="G20" s="33" t="s">
        <v>131</v>
      </c>
      <c r="H20" s="34"/>
      <c r="I20" s="108" t="s">
        <v>195</v>
      </c>
      <c r="J20" s="110">
        <f t="shared" ref="J20" si="2">SUM(O20:AC20)</f>
        <v>561</v>
      </c>
      <c r="K20" s="34"/>
      <c r="L20" s="100">
        <v>44927</v>
      </c>
      <c r="M20" s="100">
        <v>45291</v>
      </c>
      <c r="N20" s="57" t="s">
        <v>74</v>
      </c>
      <c r="O20" s="21"/>
      <c r="P20" s="2">
        <v>561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72.75" customHeight="1" x14ac:dyDescent="0.25">
      <c r="A21" s="29">
        <v>22</v>
      </c>
      <c r="B21" s="30"/>
      <c r="C21" s="50" t="s">
        <v>68</v>
      </c>
      <c r="D21" s="55" t="s">
        <v>192</v>
      </c>
      <c r="E21" s="32" t="s">
        <v>165</v>
      </c>
      <c r="F21" s="51" t="s">
        <v>164</v>
      </c>
      <c r="G21" s="51" t="s">
        <v>166</v>
      </c>
      <c r="H21" s="52"/>
      <c r="I21" s="107" t="s">
        <v>195</v>
      </c>
      <c r="J21" s="110">
        <f t="shared" ref="J21:J23" si="3">SUM(O21:AC21)</f>
        <v>590</v>
      </c>
      <c r="K21" s="53"/>
      <c r="L21" s="101">
        <v>44927</v>
      </c>
      <c r="M21" s="102">
        <v>45291</v>
      </c>
      <c r="N21" s="54" t="s">
        <v>74</v>
      </c>
      <c r="O21" s="21"/>
      <c r="P21" s="2">
        <v>590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29">
        <v>23</v>
      </c>
      <c r="B22" s="30"/>
      <c r="C22" s="50" t="s">
        <v>67</v>
      </c>
      <c r="D22" s="55" t="s">
        <v>193</v>
      </c>
      <c r="E22" s="32" t="s">
        <v>165</v>
      </c>
      <c r="F22" s="51" t="s">
        <v>164</v>
      </c>
      <c r="G22" s="51" t="s">
        <v>166</v>
      </c>
      <c r="H22" s="52"/>
      <c r="I22" s="107" t="s">
        <v>195</v>
      </c>
      <c r="J22" s="110">
        <f t="shared" si="3"/>
        <v>221</v>
      </c>
      <c r="K22" s="53"/>
      <c r="L22" s="101">
        <v>44927</v>
      </c>
      <c r="M22" s="102">
        <v>45291</v>
      </c>
      <c r="N22" s="54" t="s">
        <v>74</v>
      </c>
      <c r="O22" s="21"/>
      <c r="P22" s="2">
        <v>221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29">
        <v>24</v>
      </c>
      <c r="B23" s="30"/>
      <c r="C23" s="50" t="s">
        <v>69</v>
      </c>
      <c r="D23" s="56" t="s">
        <v>199</v>
      </c>
      <c r="E23" s="32" t="s">
        <v>165</v>
      </c>
      <c r="F23" s="51" t="s">
        <v>164</v>
      </c>
      <c r="G23" s="51" t="s">
        <v>166</v>
      </c>
      <c r="H23" s="52"/>
      <c r="I23" s="107" t="s">
        <v>195</v>
      </c>
      <c r="J23" s="110">
        <f t="shared" si="3"/>
        <v>178</v>
      </c>
      <c r="K23" s="53"/>
      <c r="L23" s="101">
        <v>44927</v>
      </c>
      <c r="M23" s="102">
        <v>45291</v>
      </c>
      <c r="N23" s="54" t="s">
        <v>74</v>
      </c>
      <c r="O23" s="21"/>
      <c r="P23" s="2">
        <v>178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5" x14ac:dyDescent="0.25">
      <c r="A24" s="29">
        <v>25</v>
      </c>
      <c r="B24" s="30"/>
      <c r="C24" s="50" t="s">
        <v>66</v>
      </c>
      <c r="D24" s="50" t="s">
        <v>172</v>
      </c>
      <c r="E24" s="51" t="s">
        <v>165</v>
      </c>
      <c r="F24" s="51" t="s">
        <v>124</v>
      </c>
      <c r="G24" s="33" t="s">
        <v>125</v>
      </c>
      <c r="H24" s="52"/>
      <c r="I24" s="107" t="s">
        <v>66</v>
      </c>
      <c r="J24" s="110">
        <f t="shared" ref="J24:J38" si="4">SUM(O24:AC24)</f>
        <v>356</v>
      </c>
      <c r="K24" s="53"/>
      <c r="L24" s="101">
        <v>44927</v>
      </c>
      <c r="M24" s="102">
        <v>46387</v>
      </c>
      <c r="N24" s="54" t="s">
        <v>74</v>
      </c>
      <c r="O24" s="21"/>
      <c r="P24" s="2">
        <v>89</v>
      </c>
      <c r="Q24" s="2">
        <v>89</v>
      </c>
      <c r="R24" s="2">
        <v>89</v>
      </c>
      <c r="S24" s="2">
        <v>89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>
        <v>26</v>
      </c>
      <c r="B25" s="30"/>
      <c r="C25" s="50" t="s">
        <v>66</v>
      </c>
      <c r="D25" s="50" t="s">
        <v>173</v>
      </c>
      <c r="E25" s="51" t="s">
        <v>165</v>
      </c>
      <c r="F25" s="51" t="s">
        <v>124</v>
      </c>
      <c r="G25" s="33" t="s">
        <v>125</v>
      </c>
      <c r="H25" s="52"/>
      <c r="I25" s="107" t="s">
        <v>66</v>
      </c>
      <c r="J25" s="110">
        <f t="shared" si="4"/>
        <v>891</v>
      </c>
      <c r="K25" s="53"/>
      <c r="L25" s="101">
        <v>44927</v>
      </c>
      <c r="M25" s="102">
        <v>46387</v>
      </c>
      <c r="N25" s="54" t="s">
        <v>74</v>
      </c>
      <c r="O25" s="21"/>
      <c r="P25" s="2">
        <v>223</v>
      </c>
      <c r="Q25" s="2">
        <v>222</v>
      </c>
      <c r="R25" s="2">
        <v>223</v>
      </c>
      <c r="S25" s="2">
        <v>223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27</v>
      </c>
      <c r="B26" s="30"/>
      <c r="C26" s="50" t="s">
        <v>66</v>
      </c>
      <c r="D26" s="50" t="s">
        <v>177</v>
      </c>
      <c r="E26" s="51" t="s">
        <v>165</v>
      </c>
      <c r="F26" s="51" t="s">
        <v>124</v>
      </c>
      <c r="G26" s="33" t="s">
        <v>125</v>
      </c>
      <c r="H26" s="52"/>
      <c r="I26" s="107" t="s">
        <v>66</v>
      </c>
      <c r="J26" s="110">
        <f t="shared" si="4"/>
        <v>1679</v>
      </c>
      <c r="K26" s="53"/>
      <c r="L26" s="101">
        <v>44927</v>
      </c>
      <c r="M26" s="102">
        <v>46387</v>
      </c>
      <c r="N26" s="54" t="s">
        <v>74</v>
      </c>
      <c r="O26" s="21"/>
      <c r="P26" s="2">
        <v>420</v>
      </c>
      <c r="Q26" s="2">
        <v>420</v>
      </c>
      <c r="R26" s="2">
        <v>419</v>
      </c>
      <c r="S26" s="2">
        <v>420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28</v>
      </c>
      <c r="B27" s="30"/>
      <c r="C27" s="50" t="s">
        <v>66</v>
      </c>
      <c r="D27" s="50" t="s">
        <v>178</v>
      </c>
      <c r="E27" s="51" t="s">
        <v>165</v>
      </c>
      <c r="F27" s="51" t="s">
        <v>124</v>
      </c>
      <c r="G27" s="33" t="s">
        <v>125</v>
      </c>
      <c r="H27" s="52"/>
      <c r="I27" s="107" t="s">
        <v>66</v>
      </c>
      <c r="J27" s="110">
        <f t="shared" si="4"/>
        <v>3265</v>
      </c>
      <c r="K27" s="53"/>
      <c r="L27" s="101">
        <v>44927</v>
      </c>
      <c r="M27" s="102">
        <v>46387</v>
      </c>
      <c r="N27" s="54" t="s">
        <v>74</v>
      </c>
      <c r="O27" s="21"/>
      <c r="P27" s="2">
        <v>817</v>
      </c>
      <c r="Q27" s="2">
        <v>816</v>
      </c>
      <c r="R27" s="2">
        <v>816</v>
      </c>
      <c r="S27" s="2">
        <v>816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29</v>
      </c>
      <c r="B28" s="30"/>
      <c r="C28" s="50" t="s">
        <v>66</v>
      </c>
      <c r="D28" s="50" t="s">
        <v>179</v>
      </c>
      <c r="E28" s="51" t="s">
        <v>165</v>
      </c>
      <c r="F28" s="51" t="s">
        <v>124</v>
      </c>
      <c r="G28" s="33" t="s">
        <v>125</v>
      </c>
      <c r="H28" s="52"/>
      <c r="I28" s="107" t="s">
        <v>66</v>
      </c>
      <c r="J28" s="110">
        <f t="shared" si="4"/>
        <v>71396</v>
      </c>
      <c r="K28" s="53"/>
      <c r="L28" s="101">
        <v>44927</v>
      </c>
      <c r="M28" s="102">
        <v>46387</v>
      </c>
      <c r="N28" s="54" t="s">
        <v>74</v>
      </c>
      <c r="O28" s="21"/>
      <c r="P28" s="2">
        <v>17849</v>
      </c>
      <c r="Q28" s="2">
        <v>17849</v>
      </c>
      <c r="R28" s="2">
        <v>17849</v>
      </c>
      <c r="S28" s="2">
        <v>17849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30</v>
      </c>
      <c r="B29" s="30"/>
      <c r="C29" s="50" t="s">
        <v>66</v>
      </c>
      <c r="D29" s="50" t="s">
        <v>175</v>
      </c>
      <c r="E29" s="51" t="s">
        <v>165</v>
      </c>
      <c r="F29" s="51" t="s">
        <v>124</v>
      </c>
      <c r="G29" s="33" t="s">
        <v>125</v>
      </c>
      <c r="H29" s="52"/>
      <c r="I29" s="107" t="s">
        <v>66</v>
      </c>
      <c r="J29" s="110">
        <f t="shared" si="4"/>
        <v>4014</v>
      </c>
      <c r="K29" s="53"/>
      <c r="L29" s="101">
        <v>44927</v>
      </c>
      <c r="M29" s="102">
        <v>46387</v>
      </c>
      <c r="N29" s="54" t="s">
        <v>74</v>
      </c>
      <c r="O29" s="21"/>
      <c r="P29" s="2">
        <v>1003</v>
      </c>
      <c r="Q29" s="2">
        <v>1004</v>
      </c>
      <c r="R29" s="2">
        <v>1003</v>
      </c>
      <c r="S29" s="2">
        <v>1004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31</v>
      </c>
      <c r="B30" s="30"/>
      <c r="C30" s="50" t="s">
        <v>66</v>
      </c>
      <c r="D30" s="50" t="s">
        <v>180</v>
      </c>
      <c r="E30" s="51" t="s">
        <v>165</v>
      </c>
      <c r="F30" s="51" t="s">
        <v>124</v>
      </c>
      <c r="G30" s="33" t="s">
        <v>125</v>
      </c>
      <c r="H30" s="52"/>
      <c r="I30" s="107" t="s">
        <v>66</v>
      </c>
      <c r="J30" s="110">
        <f t="shared" si="4"/>
        <v>1034</v>
      </c>
      <c r="K30" s="53"/>
      <c r="L30" s="101">
        <v>44927</v>
      </c>
      <c r="M30" s="102">
        <v>46387</v>
      </c>
      <c r="N30" s="54" t="s">
        <v>74</v>
      </c>
      <c r="O30" s="21"/>
      <c r="P30" s="2">
        <v>258</v>
      </c>
      <c r="Q30" s="2">
        <v>259</v>
      </c>
      <c r="R30" s="2">
        <v>258</v>
      </c>
      <c r="S30" s="2">
        <v>259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32</v>
      </c>
      <c r="B31" s="30"/>
      <c r="C31" s="50" t="s">
        <v>66</v>
      </c>
      <c r="D31" s="50" t="s">
        <v>181</v>
      </c>
      <c r="E31" s="51" t="s">
        <v>165</v>
      </c>
      <c r="F31" s="51" t="s">
        <v>124</v>
      </c>
      <c r="G31" s="33" t="s">
        <v>125</v>
      </c>
      <c r="H31" s="52"/>
      <c r="I31" s="107" t="s">
        <v>66</v>
      </c>
      <c r="J31" s="110">
        <f t="shared" si="4"/>
        <v>452</v>
      </c>
      <c r="K31" s="53"/>
      <c r="L31" s="101">
        <v>44927</v>
      </c>
      <c r="M31" s="102">
        <v>46387</v>
      </c>
      <c r="N31" s="54" t="s">
        <v>74</v>
      </c>
      <c r="O31" s="21"/>
      <c r="P31" s="2">
        <v>113</v>
      </c>
      <c r="Q31" s="2">
        <v>113</v>
      </c>
      <c r="R31" s="2">
        <v>113</v>
      </c>
      <c r="S31" s="2">
        <v>113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29">
        <v>33</v>
      </c>
      <c r="B32" s="30"/>
      <c r="C32" s="50" t="s">
        <v>66</v>
      </c>
      <c r="D32" s="50" t="s">
        <v>182</v>
      </c>
      <c r="E32" s="51" t="s">
        <v>165</v>
      </c>
      <c r="F32" s="51" t="s">
        <v>124</v>
      </c>
      <c r="G32" s="33" t="s">
        <v>125</v>
      </c>
      <c r="H32" s="52"/>
      <c r="I32" s="107" t="s">
        <v>66</v>
      </c>
      <c r="J32" s="110">
        <f t="shared" si="4"/>
        <v>190674</v>
      </c>
      <c r="K32" s="53"/>
      <c r="L32" s="101">
        <v>44927</v>
      </c>
      <c r="M32" s="102">
        <v>46387</v>
      </c>
      <c r="N32" s="54" t="s">
        <v>74</v>
      </c>
      <c r="O32" s="21"/>
      <c r="P32" s="2">
        <v>47668</v>
      </c>
      <c r="Q32" s="2">
        <v>47669</v>
      </c>
      <c r="R32" s="2">
        <v>47668</v>
      </c>
      <c r="S32" s="2">
        <v>47669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>
        <v>34</v>
      </c>
      <c r="B33" s="30"/>
      <c r="C33" s="50" t="s">
        <v>66</v>
      </c>
      <c r="D33" s="50" t="s">
        <v>183</v>
      </c>
      <c r="E33" s="51" t="s">
        <v>165</v>
      </c>
      <c r="F33" s="51" t="s">
        <v>124</v>
      </c>
      <c r="G33" s="33" t="s">
        <v>125</v>
      </c>
      <c r="H33" s="52"/>
      <c r="I33" s="107" t="s">
        <v>66</v>
      </c>
      <c r="J33" s="110">
        <f t="shared" si="4"/>
        <v>33167</v>
      </c>
      <c r="K33" s="53"/>
      <c r="L33" s="101">
        <v>44927</v>
      </c>
      <c r="M33" s="102">
        <v>46387</v>
      </c>
      <c r="N33" s="54" t="s">
        <v>74</v>
      </c>
      <c r="O33" s="21"/>
      <c r="P33" s="2">
        <v>8292</v>
      </c>
      <c r="Q33" s="2">
        <v>8292</v>
      </c>
      <c r="R33" s="2">
        <v>8292</v>
      </c>
      <c r="S33" s="2">
        <v>8291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144</v>
      </c>
      <c r="B34" s="30"/>
      <c r="C34" s="50" t="s">
        <v>66</v>
      </c>
      <c r="D34" s="50" t="s">
        <v>172</v>
      </c>
      <c r="E34" s="51" t="s">
        <v>165</v>
      </c>
      <c r="F34" s="51" t="s">
        <v>124</v>
      </c>
      <c r="G34" s="33" t="s">
        <v>125</v>
      </c>
      <c r="H34" s="52"/>
      <c r="I34" s="107" t="s">
        <v>66</v>
      </c>
      <c r="J34" s="110">
        <f t="shared" si="4"/>
        <v>670</v>
      </c>
      <c r="K34" s="53"/>
      <c r="L34" s="101">
        <v>46388</v>
      </c>
      <c r="M34" s="102">
        <v>50040</v>
      </c>
      <c r="N34" s="54" t="s">
        <v>50</v>
      </c>
      <c r="O34" s="21"/>
      <c r="P34" s="2"/>
      <c r="Q34" s="2"/>
      <c r="R34" s="2"/>
      <c r="S34" s="2"/>
      <c r="T34" s="3">
        <v>67</v>
      </c>
      <c r="U34" s="3">
        <v>67</v>
      </c>
      <c r="V34" s="3">
        <v>67</v>
      </c>
      <c r="W34" s="3">
        <v>67</v>
      </c>
      <c r="X34" s="3">
        <v>67</v>
      </c>
      <c r="Y34" s="3">
        <v>67</v>
      </c>
      <c r="Z34" s="3">
        <v>67</v>
      </c>
      <c r="AA34" s="3">
        <v>67</v>
      </c>
      <c r="AB34" s="3">
        <v>67</v>
      </c>
      <c r="AC34" s="4">
        <v>67</v>
      </c>
    </row>
    <row r="35" spans="1:29" ht="75" x14ac:dyDescent="0.25">
      <c r="A35" s="29">
        <v>145</v>
      </c>
      <c r="B35" s="30"/>
      <c r="C35" s="50" t="s">
        <v>66</v>
      </c>
      <c r="D35" s="50" t="s">
        <v>173</v>
      </c>
      <c r="E35" s="51" t="s">
        <v>165</v>
      </c>
      <c r="F35" s="51" t="s">
        <v>124</v>
      </c>
      <c r="G35" s="33" t="s">
        <v>125</v>
      </c>
      <c r="H35" s="52"/>
      <c r="I35" s="107" t="s">
        <v>66</v>
      </c>
      <c r="J35" s="110">
        <f t="shared" si="4"/>
        <v>1170</v>
      </c>
      <c r="K35" s="53"/>
      <c r="L35" s="101">
        <v>46388</v>
      </c>
      <c r="M35" s="102">
        <v>50040</v>
      </c>
      <c r="N35" s="54" t="s">
        <v>50</v>
      </c>
      <c r="O35" s="21"/>
      <c r="P35" s="2"/>
      <c r="Q35" s="2"/>
      <c r="R35" s="2"/>
      <c r="S35" s="2"/>
      <c r="T35" s="3">
        <v>117</v>
      </c>
      <c r="U35" s="3">
        <v>117</v>
      </c>
      <c r="V35" s="3">
        <v>117</v>
      </c>
      <c r="W35" s="3">
        <v>117</v>
      </c>
      <c r="X35" s="3">
        <v>117</v>
      </c>
      <c r="Y35" s="3">
        <v>117</v>
      </c>
      <c r="Z35" s="3">
        <v>117</v>
      </c>
      <c r="AA35" s="3">
        <v>117</v>
      </c>
      <c r="AB35" s="3">
        <v>117</v>
      </c>
      <c r="AC35" s="4">
        <v>117</v>
      </c>
    </row>
    <row r="36" spans="1:29" ht="75" x14ac:dyDescent="0.25">
      <c r="A36" s="29">
        <v>146</v>
      </c>
      <c r="B36" s="30"/>
      <c r="C36" s="50" t="s">
        <v>66</v>
      </c>
      <c r="D36" s="50" t="s">
        <v>174</v>
      </c>
      <c r="E36" s="51" t="s">
        <v>165</v>
      </c>
      <c r="F36" s="51" t="s">
        <v>124</v>
      </c>
      <c r="G36" s="33" t="s">
        <v>125</v>
      </c>
      <c r="H36" s="52"/>
      <c r="I36" s="107" t="s">
        <v>66</v>
      </c>
      <c r="J36" s="110">
        <f t="shared" si="4"/>
        <v>30430</v>
      </c>
      <c r="K36" s="53"/>
      <c r="L36" s="101">
        <v>46388</v>
      </c>
      <c r="M36" s="102">
        <v>50040</v>
      </c>
      <c r="N36" s="54" t="s">
        <v>50</v>
      </c>
      <c r="O36" s="21"/>
      <c r="P36" s="2"/>
      <c r="Q36" s="2"/>
      <c r="R36" s="2"/>
      <c r="S36" s="2"/>
      <c r="T36" s="3">
        <v>3043</v>
      </c>
      <c r="U36" s="3">
        <v>3043</v>
      </c>
      <c r="V36" s="3">
        <v>3043</v>
      </c>
      <c r="W36" s="3">
        <v>3043</v>
      </c>
      <c r="X36" s="3">
        <v>3043</v>
      </c>
      <c r="Y36" s="3">
        <v>3043</v>
      </c>
      <c r="Z36" s="3">
        <v>3043</v>
      </c>
      <c r="AA36" s="3">
        <v>3043</v>
      </c>
      <c r="AB36" s="3">
        <v>3043</v>
      </c>
      <c r="AC36" s="4">
        <v>3043</v>
      </c>
    </row>
    <row r="37" spans="1:29" ht="75" x14ac:dyDescent="0.25">
      <c r="A37" s="29">
        <v>147</v>
      </c>
      <c r="B37" s="30"/>
      <c r="C37" s="50" t="s">
        <v>66</v>
      </c>
      <c r="D37" s="50" t="s">
        <v>175</v>
      </c>
      <c r="E37" s="51" t="s">
        <v>165</v>
      </c>
      <c r="F37" s="51" t="s">
        <v>124</v>
      </c>
      <c r="G37" s="33" t="s">
        <v>125</v>
      </c>
      <c r="H37" s="52"/>
      <c r="I37" s="107" t="s">
        <v>66</v>
      </c>
      <c r="J37" s="110">
        <f t="shared" si="4"/>
        <v>6375</v>
      </c>
      <c r="K37" s="53"/>
      <c r="L37" s="101">
        <v>46388</v>
      </c>
      <c r="M37" s="102">
        <v>50040</v>
      </c>
      <c r="N37" s="54" t="s">
        <v>50</v>
      </c>
      <c r="O37" s="21"/>
      <c r="P37" s="2"/>
      <c r="Q37" s="2"/>
      <c r="R37" s="2"/>
      <c r="S37" s="2"/>
      <c r="T37" s="3">
        <v>637</v>
      </c>
      <c r="U37" s="3">
        <v>638</v>
      </c>
      <c r="V37" s="3">
        <v>637</v>
      </c>
      <c r="W37" s="3">
        <v>638</v>
      </c>
      <c r="X37" s="3">
        <v>637</v>
      </c>
      <c r="Y37" s="3">
        <v>638</v>
      </c>
      <c r="Z37" s="3">
        <v>637</v>
      </c>
      <c r="AA37" s="3">
        <v>638</v>
      </c>
      <c r="AB37" s="3">
        <v>637</v>
      </c>
      <c r="AC37" s="4">
        <v>638</v>
      </c>
    </row>
    <row r="38" spans="1:29" ht="75" x14ac:dyDescent="0.25">
      <c r="A38" s="29">
        <v>148</v>
      </c>
      <c r="B38" s="30"/>
      <c r="C38" s="50" t="s">
        <v>66</v>
      </c>
      <c r="D38" s="50" t="s">
        <v>176</v>
      </c>
      <c r="E38" s="51" t="s">
        <v>165</v>
      </c>
      <c r="F38" s="51" t="s">
        <v>124</v>
      </c>
      <c r="G38" s="33" t="s">
        <v>125</v>
      </c>
      <c r="H38" s="52"/>
      <c r="I38" s="107" t="s">
        <v>66</v>
      </c>
      <c r="J38" s="110">
        <f t="shared" si="4"/>
        <v>23641</v>
      </c>
      <c r="K38" s="53"/>
      <c r="L38" s="101">
        <v>46388</v>
      </c>
      <c r="M38" s="102">
        <v>50040</v>
      </c>
      <c r="N38" s="54" t="s">
        <v>50</v>
      </c>
      <c r="O38" s="21"/>
      <c r="P38" s="2"/>
      <c r="Q38" s="2"/>
      <c r="R38" s="2"/>
      <c r="S38" s="2"/>
      <c r="T38" s="3">
        <v>2364</v>
      </c>
      <c r="U38" s="3">
        <v>2364</v>
      </c>
      <c r="V38" s="3">
        <v>2364</v>
      </c>
      <c r="W38" s="3">
        <v>2364</v>
      </c>
      <c r="X38" s="3">
        <v>2364</v>
      </c>
      <c r="Y38" s="3">
        <v>2364</v>
      </c>
      <c r="Z38" s="3">
        <v>2364</v>
      </c>
      <c r="AA38" s="3">
        <v>2364</v>
      </c>
      <c r="AB38" s="3">
        <v>2364</v>
      </c>
      <c r="AC38" s="4">
        <v>2365</v>
      </c>
    </row>
    <row r="39" spans="1:29" x14ac:dyDescent="0.25">
      <c r="A39" s="46"/>
      <c r="B39" s="48" t="s">
        <v>14</v>
      </c>
      <c r="C39" s="42"/>
      <c r="D39" s="42"/>
      <c r="E39" s="42"/>
      <c r="F39" s="42"/>
      <c r="G39" s="42"/>
      <c r="H39" s="48"/>
      <c r="I39" s="112"/>
      <c r="J39" s="119"/>
      <c r="K39" s="48"/>
      <c r="L39" s="104"/>
      <c r="M39" s="104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9"/>
    </row>
    <row r="40" spans="1:29" s="62" customFormat="1" x14ac:dyDescent="0.25">
      <c r="A40" s="58"/>
      <c r="B40" s="34"/>
      <c r="C40" s="59"/>
      <c r="D40" s="59"/>
      <c r="E40" s="59"/>
      <c r="F40" s="59"/>
      <c r="G40" s="59"/>
      <c r="H40" s="34"/>
      <c r="I40" s="109"/>
      <c r="J40" s="110"/>
      <c r="K40" s="34"/>
      <c r="L40" s="100"/>
      <c r="M40" s="100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61"/>
    </row>
    <row r="41" spans="1:29" x14ac:dyDescent="0.25">
      <c r="A41" s="46"/>
      <c r="B41" s="48" t="s">
        <v>5</v>
      </c>
      <c r="C41" s="42"/>
      <c r="D41" s="42"/>
      <c r="E41" s="42"/>
      <c r="F41" s="42"/>
      <c r="G41" s="42"/>
      <c r="H41" s="48"/>
      <c r="I41" s="112"/>
      <c r="J41" s="119"/>
      <c r="K41" s="48"/>
      <c r="L41" s="104"/>
      <c r="M41" s="104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9"/>
    </row>
    <row r="42" spans="1:29" x14ac:dyDescent="0.25">
      <c r="A42" s="46"/>
      <c r="B42" s="47" t="s">
        <v>1</v>
      </c>
      <c r="C42" s="42"/>
      <c r="D42" s="42"/>
      <c r="E42" s="42"/>
      <c r="F42" s="42"/>
      <c r="G42" s="42"/>
      <c r="H42" s="48"/>
      <c r="I42" s="112"/>
      <c r="J42" s="119"/>
      <c r="K42" s="48"/>
      <c r="L42" s="104"/>
      <c r="M42" s="104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9"/>
    </row>
    <row r="43" spans="1:29" ht="75" x14ac:dyDescent="0.25">
      <c r="A43" s="29">
        <v>35</v>
      </c>
      <c r="B43" s="30"/>
      <c r="C43" s="132" t="s">
        <v>211</v>
      </c>
      <c r="D43" s="64" t="s">
        <v>212</v>
      </c>
      <c r="E43" s="33" t="s">
        <v>156</v>
      </c>
      <c r="F43" s="33" t="s">
        <v>130</v>
      </c>
      <c r="G43" s="33" t="s">
        <v>131</v>
      </c>
      <c r="H43" s="34"/>
      <c r="I43" s="108" t="s">
        <v>195</v>
      </c>
      <c r="J43" s="110">
        <f t="shared" ref="J43:J44" si="5">SUM(O43:AC43)</f>
        <v>1403</v>
      </c>
      <c r="K43" s="34"/>
      <c r="L43" s="100">
        <v>44927</v>
      </c>
      <c r="M43" s="100">
        <v>45291</v>
      </c>
      <c r="N43" s="57" t="s">
        <v>74</v>
      </c>
      <c r="O43" s="21"/>
      <c r="P43" s="2">
        <v>1403</v>
      </c>
      <c r="Q43" s="2"/>
      <c r="R43" s="2"/>
      <c r="S43" s="2"/>
      <c r="T43" s="3"/>
      <c r="U43" s="3"/>
      <c r="V43" s="3"/>
      <c r="W43" s="3"/>
      <c r="X43" s="3"/>
      <c r="Y43" s="3"/>
      <c r="Z43" s="3"/>
      <c r="AA43" s="3"/>
      <c r="AB43" s="3"/>
      <c r="AC43" s="4"/>
    </row>
    <row r="44" spans="1:29" ht="75" x14ac:dyDescent="0.25">
      <c r="A44" s="182">
        <v>36</v>
      </c>
      <c r="B44" s="30"/>
      <c r="C44" s="132" t="s">
        <v>227</v>
      </c>
      <c r="D44" s="132" t="s">
        <v>212</v>
      </c>
      <c r="E44" s="33" t="s">
        <v>156</v>
      </c>
      <c r="F44" s="33" t="s">
        <v>130</v>
      </c>
      <c r="G44" s="33" t="s">
        <v>131</v>
      </c>
      <c r="H44" s="34"/>
      <c r="I44" s="108" t="s">
        <v>195</v>
      </c>
      <c r="J44" s="110">
        <f t="shared" si="5"/>
        <v>1403</v>
      </c>
      <c r="K44" s="34"/>
      <c r="L44" s="100">
        <v>44927</v>
      </c>
      <c r="M44" s="100">
        <v>45291</v>
      </c>
      <c r="N44" s="57" t="s">
        <v>74</v>
      </c>
      <c r="O44" s="21"/>
      <c r="P44" s="2">
        <v>1403</v>
      </c>
      <c r="Q44" s="2"/>
      <c r="R44" s="2"/>
      <c r="S44" s="2"/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75" x14ac:dyDescent="0.25">
      <c r="A45" s="29">
        <v>37</v>
      </c>
      <c r="B45" s="30"/>
      <c r="C45" s="64" t="s">
        <v>104</v>
      </c>
      <c r="D45" s="64" t="s">
        <v>71</v>
      </c>
      <c r="E45" s="33" t="s">
        <v>156</v>
      </c>
      <c r="F45" s="33" t="s">
        <v>130</v>
      </c>
      <c r="G45" s="33" t="s">
        <v>131</v>
      </c>
      <c r="H45" s="34"/>
      <c r="I45" s="108" t="s">
        <v>195</v>
      </c>
      <c r="J45" s="110">
        <f t="shared" ref="J45:J46" si="6">SUM(O45:AC45)</f>
        <v>655</v>
      </c>
      <c r="K45" s="34"/>
      <c r="L45" s="100">
        <v>44927</v>
      </c>
      <c r="M45" s="100">
        <v>45291</v>
      </c>
      <c r="N45" s="57" t="s">
        <v>74</v>
      </c>
      <c r="O45" s="1"/>
      <c r="P45" s="2">
        <v>655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60" x14ac:dyDescent="0.25">
      <c r="A46" s="29">
        <v>87</v>
      </c>
      <c r="B46" s="30"/>
      <c r="C46" s="64" t="s">
        <v>104</v>
      </c>
      <c r="D46" s="64" t="s">
        <v>185</v>
      </c>
      <c r="E46" s="33" t="s">
        <v>126</v>
      </c>
      <c r="F46" s="33" t="s">
        <v>127</v>
      </c>
      <c r="G46" s="33" t="s">
        <v>128</v>
      </c>
      <c r="H46" s="34"/>
      <c r="I46" s="108" t="s">
        <v>195</v>
      </c>
      <c r="J46" s="110">
        <f t="shared" si="6"/>
        <v>234</v>
      </c>
      <c r="K46" s="34"/>
      <c r="L46" s="100">
        <v>45292</v>
      </c>
      <c r="M46" s="100">
        <v>45657</v>
      </c>
      <c r="N46" s="36" t="s">
        <v>74</v>
      </c>
      <c r="O46" s="1"/>
      <c r="P46" s="2"/>
      <c r="Q46" s="2">
        <v>234</v>
      </c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60" x14ac:dyDescent="0.25">
      <c r="A47" s="29">
        <v>126</v>
      </c>
      <c r="B47" s="30"/>
      <c r="C47" s="64" t="s">
        <v>96</v>
      </c>
      <c r="D47" s="64" t="s">
        <v>185</v>
      </c>
      <c r="E47" s="33" t="s">
        <v>126</v>
      </c>
      <c r="F47" s="33" t="s">
        <v>127</v>
      </c>
      <c r="G47" s="33" t="s">
        <v>128</v>
      </c>
      <c r="H47" s="34"/>
      <c r="I47" s="108" t="s">
        <v>195</v>
      </c>
      <c r="J47" s="110">
        <f t="shared" ref="J47" si="7">SUM(O47:AC47)</f>
        <v>234</v>
      </c>
      <c r="K47" s="34"/>
      <c r="L47" s="100">
        <v>46023</v>
      </c>
      <c r="M47" s="100">
        <v>46387</v>
      </c>
      <c r="N47" s="57" t="s">
        <v>74</v>
      </c>
      <c r="O47" s="1"/>
      <c r="P47" s="2"/>
      <c r="Q47" s="2"/>
      <c r="R47" s="2"/>
      <c r="S47" s="2">
        <v>234</v>
      </c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75" x14ac:dyDescent="0.25">
      <c r="A48" s="29">
        <v>38</v>
      </c>
      <c r="B48" s="30"/>
      <c r="C48" s="64" t="s">
        <v>67</v>
      </c>
      <c r="D48" s="64" t="s">
        <v>160</v>
      </c>
      <c r="E48" s="33" t="s">
        <v>156</v>
      </c>
      <c r="F48" s="33" t="s">
        <v>130</v>
      </c>
      <c r="G48" s="33" t="s">
        <v>129</v>
      </c>
      <c r="H48" s="34"/>
      <c r="I48" s="108" t="s">
        <v>195</v>
      </c>
      <c r="J48" s="110">
        <f>SUM(O48:AC48)</f>
        <v>704</v>
      </c>
      <c r="K48" s="35"/>
      <c r="L48" s="100">
        <v>44927</v>
      </c>
      <c r="M48" s="100">
        <v>46387</v>
      </c>
      <c r="N48" s="57" t="s">
        <v>74</v>
      </c>
      <c r="O48" s="1"/>
      <c r="P48" s="2">
        <v>176</v>
      </c>
      <c r="Q48" s="2">
        <v>176</v>
      </c>
      <c r="R48" s="2">
        <v>176</v>
      </c>
      <c r="S48" s="2">
        <v>176</v>
      </c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29">
        <v>39</v>
      </c>
      <c r="B49" s="30"/>
      <c r="C49" s="64" t="s">
        <v>67</v>
      </c>
      <c r="D49" s="64" t="s">
        <v>162</v>
      </c>
      <c r="E49" s="33" t="s">
        <v>156</v>
      </c>
      <c r="F49" s="33" t="s">
        <v>130</v>
      </c>
      <c r="G49" s="33" t="s">
        <v>129</v>
      </c>
      <c r="H49" s="34"/>
      <c r="I49" s="108" t="s">
        <v>195</v>
      </c>
      <c r="J49" s="110">
        <f>SUM(O49:AC49)</f>
        <v>704</v>
      </c>
      <c r="K49" s="35"/>
      <c r="L49" s="100">
        <v>44927</v>
      </c>
      <c r="M49" s="100">
        <v>46387</v>
      </c>
      <c r="N49" s="57" t="s">
        <v>74</v>
      </c>
      <c r="O49" s="1"/>
      <c r="P49" s="2">
        <v>176</v>
      </c>
      <c r="Q49" s="2">
        <v>176</v>
      </c>
      <c r="R49" s="2">
        <v>176</v>
      </c>
      <c r="S49" s="2">
        <v>176</v>
      </c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75" x14ac:dyDescent="0.25">
      <c r="A50" s="29">
        <v>149</v>
      </c>
      <c r="B50" s="30"/>
      <c r="C50" s="64" t="s">
        <v>67</v>
      </c>
      <c r="D50" s="64" t="s">
        <v>160</v>
      </c>
      <c r="E50" s="33" t="s">
        <v>156</v>
      </c>
      <c r="F50" s="33" t="s">
        <v>130</v>
      </c>
      <c r="G50" s="33" t="s">
        <v>129</v>
      </c>
      <c r="H50" s="34"/>
      <c r="I50" s="108" t="s">
        <v>195</v>
      </c>
      <c r="J50" s="110">
        <f t="shared" ref="J50:J59" si="8">SUM(O50:AC50)</f>
        <v>1510</v>
      </c>
      <c r="K50" s="35"/>
      <c r="L50" s="100">
        <v>46388</v>
      </c>
      <c r="M50" s="100">
        <v>50040</v>
      </c>
      <c r="N50" s="36" t="s">
        <v>50</v>
      </c>
      <c r="O50" s="1"/>
      <c r="P50" s="2"/>
      <c r="Q50" s="2"/>
      <c r="R50" s="2"/>
      <c r="S50" s="2"/>
      <c r="T50" s="3">
        <v>151</v>
      </c>
      <c r="U50" s="3">
        <v>151</v>
      </c>
      <c r="V50" s="3">
        <v>151</v>
      </c>
      <c r="W50" s="3">
        <v>151</v>
      </c>
      <c r="X50" s="3">
        <v>151</v>
      </c>
      <c r="Y50" s="3">
        <v>151</v>
      </c>
      <c r="Z50" s="3">
        <v>151</v>
      </c>
      <c r="AA50" s="3">
        <v>151</v>
      </c>
      <c r="AB50" s="3">
        <v>151</v>
      </c>
      <c r="AC50" s="4">
        <v>151</v>
      </c>
    </row>
    <row r="51" spans="1:29" ht="65.25" customHeight="1" x14ac:dyDescent="0.25">
      <c r="A51" s="29">
        <v>150</v>
      </c>
      <c r="B51" s="30"/>
      <c r="C51" s="64" t="s">
        <v>67</v>
      </c>
      <c r="D51" s="64" t="s">
        <v>162</v>
      </c>
      <c r="E51" s="33" t="s">
        <v>156</v>
      </c>
      <c r="F51" s="33" t="s">
        <v>130</v>
      </c>
      <c r="G51" s="33" t="s">
        <v>129</v>
      </c>
      <c r="H51" s="34"/>
      <c r="I51" s="108" t="s">
        <v>195</v>
      </c>
      <c r="J51" s="110">
        <f t="shared" si="8"/>
        <v>1500</v>
      </c>
      <c r="K51" s="35"/>
      <c r="L51" s="100">
        <v>46388</v>
      </c>
      <c r="M51" s="100">
        <v>50040</v>
      </c>
      <c r="N51" s="36" t="s">
        <v>50</v>
      </c>
      <c r="O51" s="1"/>
      <c r="P51" s="2"/>
      <c r="Q51" s="2"/>
      <c r="R51" s="2"/>
      <c r="S51" s="2"/>
      <c r="T51" s="3">
        <v>150</v>
      </c>
      <c r="U51" s="3">
        <v>150</v>
      </c>
      <c r="V51" s="3">
        <v>150</v>
      </c>
      <c r="W51" s="3">
        <v>150</v>
      </c>
      <c r="X51" s="3">
        <v>150</v>
      </c>
      <c r="Y51" s="3">
        <v>150</v>
      </c>
      <c r="Z51" s="3">
        <v>150</v>
      </c>
      <c r="AA51" s="3">
        <v>150</v>
      </c>
      <c r="AB51" s="3">
        <v>150</v>
      </c>
      <c r="AC51" s="4">
        <v>150</v>
      </c>
    </row>
    <row r="52" spans="1:29" ht="75" x14ac:dyDescent="0.25">
      <c r="A52" s="29">
        <v>40</v>
      </c>
      <c r="B52" s="30"/>
      <c r="C52" s="64" t="s">
        <v>68</v>
      </c>
      <c r="D52" s="64" t="s">
        <v>160</v>
      </c>
      <c r="E52" s="33" t="s">
        <v>156</v>
      </c>
      <c r="F52" s="33" t="s">
        <v>130</v>
      </c>
      <c r="G52" s="33" t="s">
        <v>129</v>
      </c>
      <c r="H52" s="34"/>
      <c r="I52" s="108" t="s">
        <v>195</v>
      </c>
      <c r="J52" s="110">
        <f t="shared" si="8"/>
        <v>636</v>
      </c>
      <c r="K52" s="35"/>
      <c r="L52" s="101">
        <v>44927</v>
      </c>
      <c r="M52" s="102">
        <v>46387</v>
      </c>
      <c r="N52" s="57" t="s">
        <v>74</v>
      </c>
      <c r="O52" s="1"/>
      <c r="P52" s="2">
        <v>159</v>
      </c>
      <c r="Q52" s="2">
        <v>159</v>
      </c>
      <c r="R52" s="2">
        <v>159</v>
      </c>
      <c r="S52" s="2">
        <v>159</v>
      </c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75" x14ac:dyDescent="0.25">
      <c r="A53" s="29">
        <v>41</v>
      </c>
      <c r="B53" s="30"/>
      <c r="C53" s="64" t="s">
        <v>68</v>
      </c>
      <c r="D53" s="64" t="s">
        <v>162</v>
      </c>
      <c r="E53" s="33" t="s">
        <v>156</v>
      </c>
      <c r="F53" s="33" t="s">
        <v>130</v>
      </c>
      <c r="G53" s="33" t="s">
        <v>129</v>
      </c>
      <c r="H53" s="34"/>
      <c r="I53" s="108" t="s">
        <v>195</v>
      </c>
      <c r="J53" s="110">
        <f>SUM(O53:AC53)</f>
        <v>636</v>
      </c>
      <c r="K53" s="35"/>
      <c r="L53" s="101">
        <v>44927</v>
      </c>
      <c r="M53" s="102">
        <v>46387</v>
      </c>
      <c r="N53" s="57" t="s">
        <v>74</v>
      </c>
      <c r="O53" s="1"/>
      <c r="P53" s="2">
        <v>159</v>
      </c>
      <c r="Q53" s="2">
        <v>159</v>
      </c>
      <c r="R53" s="2">
        <v>159</v>
      </c>
      <c r="S53" s="2">
        <v>159</v>
      </c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75" x14ac:dyDescent="0.25">
      <c r="A54" s="29">
        <v>151</v>
      </c>
      <c r="B54" s="30"/>
      <c r="C54" s="64" t="s">
        <v>68</v>
      </c>
      <c r="D54" s="64" t="s">
        <v>160</v>
      </c>
      <c r="E54" s="33" t="s">
        <v>156</v>
      </c>
      <c r="F54" s="33" t="s">
        <v>130</v>
      </c>
      <c r="G54" s="33" t="s">
        <v>129</v>
      </c>
      <c r="H54" s="34"/>
      <c r="I54" s="108" t="s">
        <v>195</v>
      </c>
      <c r="J54" s="110">
        <f t="shared" si="8"/>
        <v>3370</v>
      </c>
      <c r="K54" s="35"/>
      <c r="L54" s="100">
        <v>46388</v>
      </c>
      <c r="M54" s="100">
        <v>50040</v>
      </c>
      <c r="N54" s="36" t="s">
        <v>50</v>
      </c>
      <c r="O54" s="1"/>
      <c r="P54" s="2"/>
      <c r="Q54" s="2"/>
      <c r="R54" s="2"/>
      <c r="S54" s="2"/>
      <c r="T54" s="3">
        <v>337</v>
      </c>
      <c r="U54" s="3">
        <v>337</v>
      </c>
      <c r="V54" s="3">
        <v>337</v>
      </c>
      <c r="W54" s="3">
        <v>337</v>
      </c>
      <c r="X54" s="3">
        <v>337</v>
      </c>
      <c r="Y54" s="3">
        <v>337</v>
      </c>
      <c r="Z54" s="3">
        <v>337</v>
      </c>
      <c r="AA54" s="3">
        <v>337</v>
      </c>
      <c r="AB54" s="3">
        <v>337</v>
      </c>
      <c r="AC54" s="4">
        <v>337</v>
      </c>
    </row>
    <row r="55" spans="1:29" ht="75" x14ac:dyDescent="0.25">
      <c r="A55" s="29">
        <v>152</v>
      </c>
      <c r="B55" s="30"/>
      <c r="C55" s="64" t="s">
        <v>68</v>
      </c>
      <c r="D55" s="64" t="s">
        <v>162</v>
      </c>
      <c r="E55" s="33" t="s">
        <v>156</v>
      </c>
      <c r="F55" s="33" t="s">
        <v>130</v>
      </c>
      <c r="G55" s="33" t="s">
        <v>129</v>
      </c>
      <c r="H55" s="34"/>
      <c r="I55" s="108" t="s">
        <v>195</v>
      </c>
      <c r="J55" s="110">
        <f t="shared" si="8"/>
        <v>3370</v>
      </c>
      <c r="K55" s="35"/>
      <c r="L55" s="100">
        <v>46388</v>
      </c>
      <c r="M55" s="100">
        <v>50040</v>
      </c>
      <c r="N55" s="36" t="s">
        <v>50</v>
      </c>
      <c r="O55" s="1"/>
      <c r="P55" s="2"/>
      <c r="Q55" s="2"/>
      <c r="R55" s="2"/>
      <c r="S55" s="2"/>
      <c r="T55" s="3">
        <v>337</v>
      </c>
      <c r="U55" s="3">
        <v>337</v>
      </c>
      <c r="V55" s="3">
        <v>337</v>
      </c>
      <c r="W55" s="3">
        <v>337</v>
      </c>
      <c r="X55" s="3">
        <v>337</v>
      </c>
      <c r="Y55" s="3">
        <v>337</v>
      </c>
      <c r="Z55" s="3">
        <v>337</v>
      </c>
      <c r="AA55" s="3">
        <v>337</v>
      </c>
      <c r="AB55" s="3">
        <v>337</v>
      </c>
      <c r="AC55" s="4">
        <v>337</v>
      </c>
    </row>
    <row r="56" spans="1:29" ht="75" x14ac:dyDescent="0.25">
      <c r="A56" s="29">
        <v>42</v>
      </c>
      <c r="B56" s="30"/>
      <c r="C56" s="64" t="s">
        <v>69</v>
      </c>
      <c r="D56" s="64" t="s">
        <v>160</v>
      </c>
      <c r="E56" s="33" t="s">
        <v>156</v>
      </c>
      <c r="F56" s="33" t="s">
        <v>130</v>
      </c>
      <c r="G56" s="33" t="s">
        <v>129</v>
      </c>
      <c r="H56" s="34"/>
      <c r="I56" s="108" t="s">
        <v>195</v>
      </c>
      <c r="J56" s="110">
        <f t="shared" si="8"/>
        <v>1372</v>
      </c>
      <c r="K56" s="35"/>
      <c r="L56" s="100">
        <v>44927</v>
      </c>
      <c r="M56" s="100">
        <v>46387</v>
      </c>
      <c r="N56" s="57" t="s">
        <v>74</v>
      </c>
      <c r="O56" s="1"/>
      <c r="P56" s="2">
        <v>343</v>
      </c>
      <c r="Q56" s="2">
        <v>343</v>
      </c>
      <c r="R56" s="2">
        <v>343</v>
      </c>
      <c r="S56" s="2">
        <v>343</v>
      </c>
      <c r="T56" s="3"/>
      <c r="U56" s="3"/>
      <c r="V56" s="3"/>
      <c r="W56" s="3"/>
      <c r="X56" s="3"/>
      <c r="Y56" s="3"/>
      <c r="Z56" s="3"/>
      <c r="AA56" s="3"/>
      <c r="AB56" s="3"/>
      <c r="AC56" s="23"/>
    </row>
    <row r="57" spans="1:29" ht="75" x14ac:dyDescent="0.25">
      <c r="A57" s="29">
        <v>43</v>
      </c>
      <c r="B57" s="30"/>
      <c r="C57" s="64" t="s">
        <v>69</v>
      </c>
      <c r="D57" s="64" t="s">
        <v>162</v>
      </c>
      <c r="E57" s="33" t="s">
        <v>156</v>
      </c>
      <c r="F57" s="33" t="s">
        <v>130</v>
      </c>
      <c r="G57" s="33" t="s">
        <v>129</v>
      </c>
      <c r="H57" s="34"/>
      <c r="I57" s="108" t="s">
        <v>195</v>
      </c>
      <c r="J57" s="110">
        <f>SUM(O57:AC57)</f>
        <v>1372</v>
      </c>
      <c r="K57" s="35"/>
      <c r="L57" s="100">
        <v>44927</v>
      </c>
      <c r="M57" s="100">
        <v>46387</v>
      </c>
      <c r="N57" s="57" t="s">
        <v>74</v>
      </c>
      <c r="O57" s="1"/>
      <c r="P57" s="2">
        <v>343</v>
      </c>
      <c r="Q57" s="2">
        <v>343</v>
      </c>
      <c r="R57" s="2">
        <v>343</v>
      </c>
      <c r="S57" s="2">
        <v>343</v>
      </c>
      <c r="T57" s="3"/>
      <c r="U57" s="3"/>
      <c r="V57" s="3"/>
      <c r="W57" s="3"/>
      <c r="X57" s="3"/>
      <c r="Y57" s="3"/>
      <c r="Z57" s="3"/>
      <c r="AA57" s="3"/>
      <c r="AB57" s="3"/>
      <c r="AC57" s="23"/>
    </row>
    <row r="58" spans="1:29" ht="75" x14ac:dyDescent="0.25">
      <c r="A58" s="29">
        <v>153</v>
      </c>
      <c r="B58" s="30"/>
      <c r="C58" s="64" t="s">
        <v>69</v>
      </c>
      <c r="D58" s="64" t="s">
        <v>160</v>
      </c>
      <c r="E58" s="33" t="s">
        <v>156</v>
      </c>
      <c r="F58" s="33" t="s">
        <v>130</v>
      </c>
      <c r="G58" s="33" t="s">
        <v>129</v>
      </c>
      <c r="H58" s="34"/>
      <c r="I58" s="108" t="s">
        <v>195</v>
      </c>
      <c r="J58" s="110">
        <f t="shared" si="8"/>
        <v>2980</v>
      </c>
      <c r="K58" s="35"/>
      <c r="L58" s="100">
        <v>46388</v>
      </c>
      <c r="M58" s="100">
        <v>50040</v>
      </c>
      <c r="N58" s="36" t="s">
        <v>50</v>
      </c>
      <c r="O58" s="1"/>
      <c r="P58" s="2"/>
      <c r="Q58" s="2"/>
      <c r="R58" s="2"/>
      <c r="S58" s="2"/>
      <c r="T58" s="3">
        <v>298</v>
      </c>
      <c r="U58" s="3">
        <v>298</v>
      </c>
      <c r="V58" s="3">
        <v>298</v>
      </c>
      <c r="W58" s="3">
        <v>298</v>
      </c>
      <c r="X58" s="3">
        <v>298</v>
      </c>
      <c r="Y58" s="3">
        <v>298</v>
      </c>
      <c r="Z58" s="3">
        <v>298</v>
      </c>
      <c r="AA58" s="3">
        <v>298</v>
      </c>
      <c r="AB58" s="3">
        <v>298</v>
      </c>
      <c r="AC58" s="4">
        <v>298</v>
      </c>
    </row>
    <row r="59" spans="1:29" ht="75" x14ac:dyDescent="0.25">
      <c r="A59" s="29">
        <v>154</v>
      </c>
      <c r="B59" s="30"/>
      <c r="C59" s="64" t="s">
        <v>69</v>
      </c>
      <c r="D59" s="64" t="s">
        <v>162</v>
      </c>
      <c r="E59" s="33" t="s">
        <v>156</v>
      </c>
      <c r="F59" s="33" t="s">
        <v>130</v>
      </c>
      <c r="G59" s="33" t="s">
        <v>129</v>
      </c>
      <c r="H59" s="34"/>
      <c r="I59" s="108" t="s">
        <v>195</v>
      </c>
      <c r="J59" s="110">
        <f t="shared" si="8"/>
        <v>2980</v>
      </c>
      <c r="K59" s="35"/>
      <c r="L59" s="100">
        <v>46388</v>
      </c>
      <c r="M59" s="100">
        <v>50040</v>
      </c>
      <c r="N59" s="36" t="s">
        <v>50</v>
      </c>
      <c r="O59" s="1"/>
      <c r="P59" s="2"/>
      <c r="Q59" s="2"/>
      <c r="R59" s="2"/>
      <c r="S59" s="2"/>
      <c r="T59" s="3">
        <v>298</v>
      </c>
      <c r="U59" s="3">
        <v>298</v>
      </c>
      <c r="V59" s="3">
        <v>298</v>
      </c>
      <c r="W59" s="3">
        <v>298</v>
      </c>
      <c r="X59" s="3">
        <v>298</v>
      </c>
      <c r="Y59" s="3">
        <v>298</v>
      </c>
      <c r="Z59" s="3">
        <v>298</v>
      </c>
      <c r="AA59" s="3">
        <v>298</v>
      </c>
      <c r="AB59" s="3">
        <v>298</v>
      </c>
      <c r="AC59" s="4">
        <v>298</v>
      </c>
    </row>
    <row r="60" spans="1:29" ht="75" x14ac:dyDescent="0.25">
      <c r="A60" s="29">
        <v>44</v>
      </c>
      <c r="B60" s="30"/>
      <c r="C60" s="64" t="s">
        <v>66</v>
      </c>
      <c r="D60" s="64" t="s">
        <v>160</v>
      </c>
      <c r="E60" s="33" t="s">
        <v>156</v>
      </c>
      <c r="F60" s="33" t="s">
        <v>130</v>
      </c>
      <c r="G60" s="33" t="s">
        <v>129</v>
      </c>
      <c r="H60" s="34"/>
      <c r="I60" s="108" t="s">
        <v>195</v>
      </c>
      <c r="J60" s="110">
        <f t="shared" ref="J60" si="9">SUM(O60:AC60)</f>
        <v>3112</v>
      </c>
      <c r="K60" s="35"/>
      <c r="L60" s="100">
        <v>44927</v>
      </c>
      <c r="M60" s="100">
        <v>46387</v>
      </c>
      <c r="N60" s="57" t="s">
        <v>74</v>
      </c>
      <c r="O60" s="1"/>
      <c r="P60" s="2">
        <v>778</v>
      </c>
      <c r="Q60" s="2">
        <v>778</v>
      </c>
      <c r="R60" s="2">
        <v>778</v>
      </c>
      <c r="S60" s="2">
        <v>778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75" x14ac:dyDescent="0.25">
      <c r="A61" s="29">
        <v>45</v>
      </c>
      <c r="B61" s="30"/>
      <c r="C61" s="64" t="s">
        <v>66</v>
      </c>
      <c r="D61" s="64" t="s">
        <v>162</v>
      </c>
      <c r="E61" s="33" t="s">
        <v>156</v>
      </c>
      <c r="F61" s="33" t="s">
        <v>130</v>
      </c>
      <c r="G61" s="33" t="s">
        <v>129</v>
      </c>
      <c r="H61" s="34"/>
      <c r="I61" s="108" t="s">
        <v>195</v>
      </c>
      <c r="J61" s="110">
        <f t="shared" ref="J61:J63" si="10">SUM(O61:AC61)</f>
        <v>3112</v>
      </c>
      <c r="K61" s="35"/>
      <c r="L61" s="100">
        <v>44927</v>
      </c>
      <c r="M61" s="100">
        <v>46387</v>
      </c>
      <c r="N61" s="57" t="s">
        <v>74</v>
      </c>
      <c r="O61" s="1"/>
      <c r="P61" s="2">
        <v>778</v>
      </c>
      <c r="Q61" s="2">
        <v>778</v>
      </c>
      <c r="R61" s="2">
        <v>778</v>
      </c>
      <c r="S61" s="2">
        <v>778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75" x14ac:dyDescent="0.25">
      <c r="A62" s="29">
        <v>155</v>
      </c>
      <c r="B62" s="30"/>
      <c r="C62" s="64" t="s">
        <v>66</v>
      </c>
      <c r="D62" s="64" t="s">
        <v>160</v>
      </c>
      <c r="E62" s="33" t="s">
        <v>156</v>
      </c>
      <c r="F62" s="33" t="s">
        <v>130</v>
      </c>
      <c r="G62" s="33" t="s">
        <v>129</v>
      </c>
      <c r="H62" s="34"/>
      <c r="I62" s="108" t="s">
        <v>195</v>
      </c>
      <c r="J62" s="110">
        <f>SUM(O62:AC62)</f>
        <v>8500</v>
      </c>
      <c r="K62" s="35"/>
      <c r="L62" s="100">
        <v>46388</v>
      </c>
      <c r="M62" s="100">
        <v>50040</v>
      </c>
      <c r="N62" s="36" t="s">
        <v>50</v>
      </c>
      <c r="O62" s="1"/>
      <c r="P62" s="2"/>
      <c r="Q62" s="2"/>
      <c r="R62" s="2"/>
      <c r="S62" s="2"/>
      <c r="T62" s="3">
        <v>850</v>
      </c>
      <c r="U62" s="3">
        <v>850</v>
      </c>
      <c r="V62" s="3">
        <v>850</v>
      </c>
      <c r="W62" s="3">
        <v>850</v>
      </c>
      <c r="X62" s="3">
        <v>850</v>
      </c>
      <c r="Y62" s="3">
        <v>850</v>
      </c>
      <c r="Z62" s="3">
        <v>850</v>
      </c>
      <c r="AA62" s="3">
        <v>850</v>
      </c>
      <c r="AB62" s="3">
        <v>850</v>
      </c>
      <c r="AC62" s="4">
        <v>850</v>
      </c>
    </row>
    <row r="63" spans="1:29" ht="75" x14ac:dyDescent="0.25">
      <c r="A63" s="29">
        <v>156</v>
      </c>
      <c r="B63" s="30"/>
      <c r="C63" s="64" t="s">
        <v>66</v>
      </c>
      <c r="D63" s="64" t="s">
        <v>162</v>
      </c>
      <c r="E63" s="33" t="s">
        <v>156</v>
      </c>
      <c r="F63" s="33" t="s">
        <v>130</v>
      </c>
      <c r="G63" s="33" t="s">
        <v>129</v>
      </c>
      <c r="H63" s="34"/>
      <c r="I63" s="108" t="s">
        <v>195</v>
      </c>
      <c r="J63" s="110">
        <f t="shared" si="10"/>
        <v>8500</v>
      </c>
      <c r="K63" s="35"/>
      <c r="L63" s="100">
        <v>46388</v>
      </c>
      <c r="M63" s="100">
        <v>50040</v>
      </c>
      <c r="N63" s="36" t="s">
        <v>50</v>
      </c>
      <c r="O63" s="1"/>
      <c r="P63" s="2"/>
      <c r="Q63" s="2"/>
      <c r="R63" s="2"/>
      <c r="S63" s="2"/>
      <c r="T63" s="3">
        <v>850</v>
      </c>
      <c r="U63" s="3">
        <v>850</v>
      </c>
      <c r="V63" s="3">
        <v>850</v>
      </c>
      <c r="W63" s="3">
        <v>850</v>
      </c>
      <c r="X63" s="3">
        <v>850</v>
      </c>
      <c r="Y63" s="3">
        <v>850</v>
      </c>
      <c r="Z63" s="3">
        <v>850</v>
      </c>
      <c r="AA63" s="3">
        <v>850</v>
      </c>
      <c r="AB63" s="3">
        <v>850</v>
      </c>
      <c r="AC63" s="4">
        <v>850</v>
      </c>
    </row>
    <row r="64" spans="1:29" ht="75" x14ac:dyDescent="0.25">
      <c r="A64" s="29">
        <v>46</v>
      </c>
      <c r="B64" s="30"/>
      <c r="C64" s="64" t="s">
        <v>70</v>
      </c>
      <c r="D64" s="64" t="s">
        <v>160</v>
      </c>
      <c r="E64" s="33" t="s">
        <v>156</v>
      </c>
      <c r="F64" s="33" t="s">
        <v>130</v>
      </c>
      <c r="G64" s="33" t="s">
        <v>129</v>
      </c>
      <c r="H64" s="34"/>
      <c r="I64" s="108" t="s">
        <v>195</v>
      </c>
      <c r="J64" s="110">
        <f>SUM(O64:AC64)</f>
        <v>792</v>
      </c>
      <c r="K64" s="35"/>
      <c r="L64" s="100">
        <v>44927</v>
      </c>
      <c r="M64" s="100">
        <v>46387</v>
      </c>
      <c r="N64" s="57" t="s">
        <v>74</v>
      </c>
      <c r="O64" s="1"/>
      <c r="P64" s="2">
        <v>198</v>
      </c>
      <c r="Q64" s="2">
        <v>198</v>
      </c>
      <c r="R64" s="2">
        <v>198</v>
      </c>
      <c r="S64" s="2">
        <v>198</v>
      </c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75" x14ac:dyDescent="0.25">
      <c r="A65" s="29">
        <v>47</v>
      </c>
      <c r="B65" s="30"/>
      <c r="C65" s="64" t="s">
        <v>70</v>
      </c>
      <c r="D65" s="64" t="s">
        <v>162</v>
      </c>
      <c r="E65" s="33" t="s">
        <v>156</v>
      </c>
      <c r="F65" s="33" t="s">
        <v>130</v>
      </c>
      <c r="G65" s="33" t="s">
        <v>129</v>
      </c>
      <c r="H65" s="34"/>
      <c r="I65" s="108" t="s">
        <v>195</v>
      </c>
      <c r="J65" s="110">
        <f>SUM(O65:AC65)</f>
        <v>792</v>
      </c>
      <c r="K65" s="35"/>
      <c r="L65" s="100">
        <v>44927</v>
      </c>
      <c r="M65" s="100">
        <v>46387</v>
      </c>
      <c r="N65" s="57" t="s">
        <v>74</v>
      </c>
      <c r="O65" s="1"/>
      <c r="P65" s="2">
        <v>198</v>
      </c>
      <c r="Q65" s="2">
        <v>198</v>
      </c>
      <c r="R65" s="2">
        <v>198</v>
      </c>
      <c r="S65" s="2">
        <v>198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75" x14ac:dyDescent="0.25">
      <c r="A66" s="29">
        <v>157</v>
      </c>
      <c r="B66" s="30"/>
      <c r="C66" s="64" t="s">
        <v>70</v>
      </c>
      <c r="D66" s="64" t="s">
        <v>160</v>
      </c>
      <c r="E66" s="33" t="s">
        <v>156</v>
      </c>
      <c r="F66" s="33" t="s">
        <v>130</v>
      </c>
      <c r="G66" s="33" t="s">
        <v>129</v>
      </c>
      <c r="H66" s="34"/>
      <c r="I66" s="108" t="s">
        <v>195</v>
      </c>
      <c r="J66" s="110">
        <f t="shared" ref="J66:J67" si="11">SUM(O66:AC66)</f>
        <v>1690</v>
      </c>
      <c r="K66" s="35"/>
      <c r="L66" s="100">
        <v>46388</v>
      </c>
      <c r="M66" s="100">
        <v>50040</v>
      </c>
      <c r="N66" s="36" t="s">
        <v>50</v>
      </c>
      <c r="O66" s="1"/>
      <c r="P66" s="2"/>
      <c r="Q66" s="2"/>
      <c r="R66" s="2"/>
      <c r="S66" s="2"/>
      <c r="T66" s="3">
        <v>169</v>
      </c>
      <c r="U66" s="3">
        <v>169</v>
      </c>
      <c r="V66" s="3">
        <v>169</v>
      </c>
      <c r="W66" s="3">
        <v>169</v>
      </c>
      <c r="X66" s="3">
        <v>169</v>
      </c>
      <c r="Y66" s="3">
        <v>169</v>
      </c>
      <c r="Z66" s="3">
        <v>169</v>
      </c>
      <c r="AA66" s="3">
        <v>169</v>
      </c>
      <c r="AB66" s="3">
        <v>169</v>
      </c>
      <c r="AC66" s="4">
        <v>169</v>
      </c>
    </row>
    <row r="67" spans="1:29" ht="75" x14ac:dyDescent="0.25">
      <c r="A67" s="29">
        <v>158</v>
      </c>
      <c r="B67" s="30"/>
      <c r="C67" s="64" t="s">
        <v>70</v>
      </c>
      <c r="D67" s="64" t="s">
        <v>162</v>
      </c>
      <c r="E67" s="33" t="s">
        <v>156</v>
      </c>
      <c r="F67" s="33" t="s">
        <v>130</v>
      </c>
      <c r="G67" s="33" t="s">
        <v>129</v>
      </c>
      <c r="H67" s="34"/>
      <c r="I67" s="108" t="s">
        <v>195</v>
      </c>
      <c r="J67" s="110">
        <f t="shared" si="11"/>
        <v>1690</v>
      </c>
      <c r="K67" s="35"/>
      <c r="L67" s="100">
        <v>46388</v>
      </c>
      <c r="M67" s="100">
        <v>50040</v>
      </c>
      <c r="N67" s="36" t="s">
        <v>50</v>
      </c>
      <c r="O67" s="1"/>
      <c r="P67" s="2"/>
      <c r="Q67" s="2"/>
      <c r="R67" s="2"/>
      <c r="S67" s="2"/>
      <c r="T67" s="3">
        <v>169</v>
      </c>
      <c r="U67" s="3">
        <v>169</v>
      </c>
      <c r="V67" s="3">
        <v>169</v>
      </c>
      <c r="W67" s="3">
        <v>169</v>
      </c>
      <c r="X67" s="3">
        <v>169</v>
      </c>
      <c r="Y67" s="3">
        <v>169</v>
      </c>
      <c r="Z67" s="3">
        <v>169</v>
      </c>
      <c r="AA67" s="3">
        <v>169</v>
      </c>
      <c r="AB67" s="3">
        <v>169</v>
      </c>
      <c r="AC67" s="4">
        <v>169</v>
      </c>
    </row>
    <row r="68" spans="1:29" x14ac:dyDescent="0.25">
      <c r="A68" s="46"/>
      <c r="B68" s="47" t="s">
        <v>2</v>
      </c>
      <c r="C68" s="42"/>
      <c r="D68" s="42"/>
      <c r="E68" s="42"/>
      <c r="F68" s="42"/>
      <c r="G68" s="42"/>
      <c r="H68" s="48"/>
      <c r="I68" s="112"/>
      <c r="J68" s="119"/>
      <c r="K68" s="48"/>
      <c r="L68" s="104"/>
      <c r="M68" s="104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9"/>
    </row>
    <row r="69" spans="1:29" ht="60" x14ac:dyDescent="0.25">
      <c r="A69" s="182">
        <v>48</v>
      </c>
      <c r="B69" s="30"/>
      <c r="C69" s="64" t="s">
        <v>239</v>
      </c>
      <c r="D69" s="132" t="s">
        <v>240</v>
      </c>
      <c r="E69" s="33" t="s">
        <v>132</v>
      </c>
      <c r="F69" s="33" t="s">
        <v>133</v>
      </c>
      <c r="G69" s="33" t="s">
        <v>134</v>
      </c>
      <c r="H69" s="34"/>
      <c r="I69" s="108" t="s">
        <v>195</v>
      </c>
      <c r="J69" s="110">
        <f t="shared" ref="J69:J70" si="12">SUM(O69:AC69)</f>
        <v>2105</v>
      </c>
      <c r="K69" s="35"/>
      <c r="L69" s="101">
        <v>44927</v>
      </c>
      <c r="M69" s="102">
        <v>45291</v>
      </c>
      <c r="N69" s="36" t="s">
        <v>74</v>
      </c>
      <c r="O69" s="21"/>
      <c r="P69" s="2">
        <v>2105</v>
      </c>
      <c r="Q69" s="2"/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82">
        <v>49</v>
      </c>
      <c r="B70" s="30"/>
      <c r="C70" s="132" t="s">
        <v>265</v>
      </c>
      <c r="D70" s="132" t="s">
        <v>89</v>
      </c>
      <c r="E70" s="33" t="s">
        <v>132</v>
      </c>
      <c r="F70" s="33" t="s">
        <v>133</v>
      </c>
      <c r="G70" s="33" t="s">
        <v>134</v>
      </c>
      <c r="H70" s="34"/>
      <c r="I70" s="108" t="s">
        <v>195</v>
      </c>
      <c r="J70" s="110">
        <f t="shared" si="12"/>
        <v>374</v>
      </c>
      <c r="K70" s="34"/>
      <c r="L70" s="101">
        <v>44927</v>
      </c>
      <c r="M70" s="102">
        <v>45291</v>
      </c>
      <c r="N70" s="36" t="s">
        <v>74</v>
      </c>
      <c r="O70" s="1"/>
      <c r="P70" s="2">
        <v>374</v>
      </c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82">
        <v>50</v>
      </c>
      <c r="B71" s="30"/>
      <c r="C71" s="64" t="s">
        <v>94</v>
      </c>
      <c r="D71" s="64" t="s">
        <v>197</v>
      </c>
      <c r="E71" s="33" t="s">
        <v>135</v>
      </c>
      <c r="F71" s="33" t="s">
        <v>133</v>
      </c>
      <c r="G71" s="33" t="s">
        <v>134</v>
      </c>
      <c r="H71" s="34"/>
      <c r="I71" s="108" t="s">
        <v>195</v>
      </c>
      <c r="J71" s="110">
        <f t="shared" ref="J71" si="13">SUM(O71:AC71)</f>
        <v>656</v>
      </c>
      <c r="K71" s="35"/>
      <c r="L71" s="101">
        <v>44927</v>
      </c>
      <c r="M71" s="102">
        <v>45291</v>
      </c>
      <c r="N71" s="36" t="s">
        <v>74</v>
      </c>
      <c r="O71" s="1"/>
      <c r="P71" s="2">
        <v>656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82">
        <v>51</v>
      </c>
      <c r="B72" s="30"/>
      <c r="C72" s="64" t="s">
        <v>96</v>
      </c>
      <c r="D72" s="132" t="s">
        <v>198</v>
      </c>
      <c r="E72" s="33" t="s">
        <v>135</v>
      </c>
      <c r="F72" s="33" t="s">
        <v>133</v>
      </c>
      <c r="G72" s="33" t="s">
        <v>134</v>
      </c>
      <c r="H72" s="34"/>
      <c r="I72" s="108" t="s">
        <v>195</v>
      </c>
      <c r="J72" s="110">
        <f t="shared" ref="J72" si="14">SUM(O72:AC72)</f>
        <v>234</v>
      </c>
      <c r="K72" s="35"/>
      <c r="L72" s="101">
        <v>44927</v>
      </c>
      <c r="M72" s="102">
        <v>45291</v>
      </c>
      <c r="N72" s="36" t="s">
        <v>74</v>
      </c>
      <c r="O72" s="1"/>
      <c r="P72" s="2">
        <v>234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82">
        <v>62</v>
      </c>
      <c r="B73" s="30"/>
      <c r="C73" s="64" t="s">
        <v>107</v>
      </c>
      <c r="D73" s="64" t="s">
        <v>93</v>
      </c>
      <c r="E73" s="33" t="s">
        <v>132</v>
      </c>
      <c r="F73" s="33" t="s">
        <v>133</v>
      </c>
      <c r="G73" s="33" t="s">
        <v>134</v>
      </c>
      <c r="H73" s="34"/>
      <c r="I73" s="108" t="s">
        <v>66</v>
      </c>
      <c r="J73" s="110">
        <f>SUM(O73:AC73)</f>
        <v>750</v>
      </c>
      <c r="K73" s="34"/>
      <c r="L73" s="101">
        <v>44927</v>
      </c>
      <c r="M73" s="102">
        <v>45291</v>
      </c>
      <c r="N73" s="36" t="s">
        <v>74</v>
      </c>
      <c r="O73" s="1"/>
      <c r="P73" s="2">
        <v>750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82">
        <v>63</v>
      </c>
      <c r="B74" s="30"/>
      <c r="C74" s="64" t="s">
        <v>107</v>
      </c>
      <c r="D74" s="64" t="s">
        <v>186</v>
      </c>
      <c r="E74" s="33" t="s">
        <v>135</v>
      </c>
      <c r="F74" s="33" t="s">
        <v>133</v>
      </c>
      <c r="G74" s="33" t="s">
        <v>134</v>
      </c>
      <c r="H74" s="34"/>
      <c r="I74" s="108" t="s">
        <v>66</v>
      </c>
      <c r="J74" s="110">
        <f>SUM(O74:AC74)</f>
        <v>1700</v>
      </c>
      <c r="K74" s="34"/>
      <c r="L74" s="101">
        <v>44927</v>
      </c>
      <c r="M74" s="102">
        <v>45291</v>
      </c>
      <c r="N74" s="36" t="s">
        <v>74</v>
      </c>
      <c r="O74" s="1"/>
      <c r="P74" s="2">
        <v>1700</v>
      </c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82">
        <v>52</v>
      </c>
      <c r="B75" s="30"/>
      <c r="C75" s="64" t="s">
        <v>95</v>
      </c>
      <c r="D75" s="64" t="s">
        <v>186</v>
      </c>
      <c r="E75" s="33" t="s">
        <v>135</v>
      </c>
      <c r="F75" s="33" t="s">
        <v>133</v>
      </c>
      <c r="G75" s="33" t="s">
        <v>134</v>
      </c>
      <c r="H75" s="34"/>
      <c r="I75" s="109" t="s">
        <v>195</v>
      </c>
      <c r="J75" s="110">
        <f t="shared" ref="J75" si="15">SUM(O75:AC75)</f>
        <v>1345</v>
      </c>
      <c r="K75" s="34"/>
      <c r="L75" s="101">
        <v>44927</v>
      </c>
      <c r="M75" s="102">
        <v>45291</v>
      </c>
      <c r="N75" s="36" t="s">
        <v>74</v>
      </c>
      <c r="O75" s="1"/>
      <c r="P75" s="2">
        <v>1345</v>
      </c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82">
        <v>53</v>
      </c>
      <c r="B76" s="30"/>
      <c r="C76" s="132" t="s">
        <v>241</v>
      </c>
      <c r="D76" s="132" t="s">
        <v>89</v>
      </c>
      <c r="E76" s="33" t="s">
        <v>132</v>
      </c>
      <c r="F76" s="33" t="s">
        <v>133</v>
      </c>
      <c r="G76" s="33" t="s">
        <v>134</v>
      </c>
      <c r="H76" s="34"/>
      <c r="I76" s="109" t="s">
        <v>195</v>
      </c>
      <c r="J76" s="110">
        <f t="shared" ref="J76:J77" si="16">SUM(O76:AC76)</f>
        <v>374</v>
      </c>
      <c r="K76" s="34"/>
      <c r="L76" s="101">
        <v>44927</v>
      </c>
      <c r="M76" s="102">
        <v>45291</v>
      </c>
      <c r="N76" s="36" t="s">
        <v>74</v>
      </c>
      <c r="O76" s="1"/>
      <c r="P76" s="2">
        <v>374</v>
      </c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82">
        <v>54</v>
      </c>
      <c r="B77" s="30"/>
      <c r="C77" s="64" t="s">
        <v>101</v>
      </c>
      <c r="D77" s="64" t="s">
        <v>186</v>
      </c>
      <c r="E77" s="33" t="s">
        <v>135</v>
      </c>
      <c r="F77" s="33" t="s">
        <v>133</v>
      </c>
      <c r="G77" s="33" t="s">
        <v>134</v>
      </c>
      <c r="H77" s="34"/>
      <c r="I77" s="109" t="s">
        <v>195</v>
      </c>
      <c r="J77" s="110">
        <f t="shared" si="16"/>
        <v>795</v>
      </c>
      <c r="K77" s="34"/>
      <c r="L77" s="101">
        <v>44927</v>
      </c>
      <c r="M77" s="102">
        <v>45291</v>
      </c>
      <c r="N77" s="36" t="s">
        <v>74</v>
      </c>
      <c r="O77" s="1"/>
      <c r="P77" s="2">
        <v>795</v>
      </c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82">
        <v>55</v>
      </c>
      <c r="B78" s="30"/>
      <c r="C78" s="64" t="s">
        <v>97</v>
      </c>
      <c r="D78" s="64" t="s">
        <v>186</v>
      </c>
      <c r="E78" s="33" t="s">
        <v>135</v>
      </c>
      <c r="F78" s="33" t="s">
        <v>133</v>
      </c>
      <c r="G78" s="33" t="s">
        <v>134</v>
      </c>
      <c r="H78" s="34"/>
      <c r="I78" s="109" t="s">
        <v>195</v>
      </c>
      <c r="J78" s="110">
        <f t="shared" ref="J78" si="17">SUM(O78:AC78)</f>
        <v>1345</v>
      </c>
      <c r="K78" s="34"/>
      <c r="L78" s="101">
        <v>44927</v>
      </c>
      <c r="M78" s="102">
        <v>45291</v>
      </c>
      <c r="N78" s="36" t="s">
        <v>74</v>
      </c>
      <c r="O78" s="1"/>
      <c r="P78" s="2">
        <v>1345</v>
      </c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82">
        <v>56</v>
      </c>
      <c r="B79" s="30"/>
      <c r="C79" s="132" t="s">
        <v>230</v>
      </c>
      <c r="D79" s="132" t="s">
        <v>89</v>
      </c>
      <c r="E79" s="33" t="s">
        <v>132</v>
      </c>
      <c r="F79" s="33" t="s">
        <v>133</v>
      </c>
      <c r="G79" s="33" t="s">
        <v>134</v>
      </c>
      <c r="H79" s="34"/>
      <c r="I79" s="109" t="s">
        <v>195</v>
      </c>
      <c r="J79" s="110">
        <f t="shared" ref="J79:J80" si="18">SUM(O79:AC79)</f>
        <v>374</v>
      </c>
      <c r="K79" s="34"/>
      <c r="L79" s="101">
        <v>44927</v>
      </c>
      <c r="M79" s="102">
        <v>45291</v>
      </c>
      <c r="N79" s="36" t="s">
        <v>74</v>
      </c>
      <c r="O79" s="1"/>
      <c r="P79" s="2">
        <v>374</v>
      </c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82">
        <v>57</v>
      </c>
      <c r="B80" s="30"/>
      <c r="C80" s="64" t="s">
        <v>104</v>
      </c>
      <c r="D80" s="64" t="s">
        <v>186</v>
      </c>
      <c r="E80" s="33" t="s">
        <v>135</v>
      </c>
      <c r="F80" s="33" t="s">
        <v>133</v>
      </c>
      <c r="G80" s="33" t="s">
        <v>134</v>
      </c>
      <c r="H80" s="34"/>
      <c r="I80" s="109" t="s">
        <v>195</v>
      </c>
      <c r="J80" s="110">
        <f t="shared" si="18"/>
        <v>795</v>
      </c>
      <c r="K80" s="34"/>
      <c r="L80" s="101">
        <v>44927</v>
      </c>
      <c r="M80" s="102">
        <v>45291</v>
      </c>
      <c r="N80" s="36" t="s">
        <v>74</v>
      </c>
      <c r="O80" s="1"/>
      <c r="P80" s="2">
        <v>795</v>
      </c>
      <c r="Q80" s="2"/>
      <c r="R80" s="2"/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82">
        <v>58</v>
      </c>
      <c r="B81" s="30"/>
      <c r="C81" s="64" t="s">
        <v>105</v>
      </c>
      <c r="D81" s="64" t="s">
        <v>186</v>
      </c>
      <c r="E81" s="33" t="s">
        <v>135</v>
      </c>
      <c r="F81" s="33" t="s">
        <v>133</v>
      </c>
      <c r="G81" s="33" t="s">
        <v>134</v>
      </c>
      <c r="H81" s="34"/>
      <c r="I81" s="108" t="s">
        <v>195</v>
      </c>
      <c r="J81" s="110">
        <f>SUM(O81:AC81)</f>
        <v>795</v>
      </c>
      <c r="K81" s="34"/>
      <c r="L81" s="101">
        <v>44927</v>
      </c>
      <c r="M81" s="102">
        <v>45291</v>
      </c>
      <c r="N81" s="36" t="s">
        <v>74</v>
      </c>
      <c r="O81" s="1"/>
      <c r="P81" s="2">
        <v>795</v>
      </c>
      <c r="Q81" s="2"/>
      <c r="R81" s="2"/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82">
        <v>59</v>
      </c>
      <c r="B82" s="30"/>
      <c r="C82" s="132" t="s">
        <v>242</v>
      </c>
      <c r="D82" s="132" t="s">
        <v>89</v>
      </c>
      <c r="E82" s="33" t="s">
        <v>132</v>
      </c>
      <c r="F82" s="33" t="s">
        <v>133</v>
      </c>
      <c r="G82" s="33" t="s">
        <v>134</v>
      </c>
      <c r="H82" s="34"/>
      <c r="I82" s="108" t="s">
        <v>195</v>
      </c>
      <c r="J82" s="110">
        <f t="shared" ref="J82" si="19">SUM(O82:AC82)</f>
        <v>374</v>
      </c>
      <c r="K82" s="34"/>
      <c r="L82" s="101">
        <v>44927</v>
      </c>
      <c r="M82" s="102">
        <v>45291</v>
      </c>
      <c r="N82" s="36" t="s">
        <v>74</v>
      </c>
      <c r="O82" s="1"/>
      <c r="P82" s="2">
        <v>374</v>
      </c>
      <c r="Q82" s="2"/>
      <c r="R82" s="2"/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82">
        <v>60</v>
      </c>
      <c r="B83" s="30"/>
      <c r="C83" s="132" t="s">
        <v>243</v>
      </c>
      <c r="D83" s="132" t="s">
        <v>89</v>
      </c>
      <c r="E83" s="33" t="s">
        <v>132</v>
      </c>
      <c r="F83" s="33" t="s">
        <v>133</v>
      </c>
      <c r="G83" s="33" t="s">
        <v>134</v>
      </c>
      <c r="H83" s="34"/>
      <c r="I83" s="108" t="s">
        <v>195</v>
      </c>
      <c r="J83" s="110">
        <f t="shared" ref="J83:J89" si="20">SUM(O83:AC83)</f>
        <v>702</v>
      </c>
      <c r="K83" s="34"/>
      <c r="L83" s="101">
        <v>44927</v>
      </c>
      <c r="M83" s="102">
        <v>45291</v>
      </c>
      <c r="N83" s="36" t="s">
        <v>74</v>
      </c>
      <c r="O83" s="1"/>
      <c r="P83" s="2">
        <v>702</v>
      </c>
      <c r="Q83" s="2"/>
      <c r="R83" s="2"/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82">
        <v>61</v>
      </c>
      <c r="B84" s="30"/>
      <c r="C84" s="64" t="s">
        <v>103</v>
      </c>
      <c r="D84" s="64" t="s">
        <v>186</v>
      </c>
      <c r="E84" s="33" t="s">
        <v>135</v>
      </c>
      <c r="F84" s="33" t="s">
        <v>133</v>
      </c>
      <c r="G84" s="33" t="s">
        <v>134</v>
      </c>
      <c r="H84" s="34"/>
      <c r="I84" s="108" t="s">
        <v>195</v>
      </c>
      <c r="J84" s="110">
        <f t="shared" si="20"/>
        <v>795</v>
      </c>
      <c r="K84" s="34"/>
      <c r="L84" s="101">
        <v>44927</v>
      </c>
      <c r="M84" s="102">
        <v>45291</v>
      </c>
      <c r="N84" s="36" t="s">
        <v>74</v>
      </c>
      <c r="O84" s="1"/>
      <c r="P84" s="2">
        <v>795</v>
      </c>
      <c r="Q84" s="2"/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82">
        <v>88</v>
      </c>
      <c r="B85" s="30"/>
      <c r="C85" s="132" t="s">
        <v>251</v>
      </c>
      <c r="D85" s="132" t="s">
        <v>89</v>
      </c>
      <c r="E85" s="33" t="s">
        <v>132</v>
      </c>
      <c r="F85" s="33" t="s">
        <v>133</v>
      </c>
      <c r="G85" s="33" t="s">
        <v>134</v>
      </c>
      <c r="H85" s="34"/>
      <c r="I85" s="108" t="s">
        <v>195</v>
      </c>
      <c r="J85" s="110">
        <f t="shared" si="20"/>
        <v>702</v>
      </c>
      <c r="K85" s="34"/>
      <c r="L85" s="100">
        <v>45292</v>
      </c>
      <c r="M85" s="100">
        <v>45657</v>
      </c>
      <c r="N85" s="36" t="s">
        <v>74</v>
      </c>
      <c r="O85" s="1"/>
      <c r="P85" s="2"/>
      <c r="Q85" s="2">
        <v>702</v>
      </c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82">
        <v>89</v>
      </c>
      <c r="B86" s="30"/>
      <c r="C86" s="132" t="s">
        <v>252</v>
      </c>
      <c r="D86" s="132" t="s">
        <v>89</v>
      </c>
      <c r="E86" s="33" t="s">
        <v>132</v>
      </c>
      <c r="F86" s="33" t="s">
        <v>133</v>
      </c>
      <c r="G86" s="33" t="s">
        <v>134</v>
      </c>
      <c r="H86" s="34"/>
      <c r="I86" s="108" t="s">
        <v>195</v>
      </c>
      <c r="J86" s="110">
        <f t="shared" si="20"/>
        <v>374</v>
      </c>
      <c r="K86" s="34"/>
      <c r="L86" s="100">
        <v>45292</v>
      </c>
      <c r="M86" s="100">
        <v>45657</v>
      </c>
      <c r="N86" s="36" t="s">
        <v>74</v>
      </c>
      <c r="O86" s="1"/>
      <c r="P86" s="2"/>
      <c r="Q86" s="2">
        <v>374</v>
      </c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82">
        <v>90</v>
      </c>
      <c r="B87" s="30"/>
      <c r="C87" s="132" t="s">
        <v>253</v>
      </c>
      <c r="D87" s="132" t="s">
        <v>89</v>
      </c>
      <c r="E87" s="33" t="s">
        <v>132</v>
      </c>
      <c r="F87" s="33" t="s">
        <v>133</v>
      </c>
      <c r="G87" s="33" t="s">
        <v>134</v>
      </c>
      <c r="H87" s="34"/>
      <c r="I87" s="108" t="s">
        <v>195</v>
      </c>
      <c r="J87" s="110">
        <f t="shared" si="20"/>
        <v>374</v>
      </c>
      <c r="K87" s="34"/>
      <c r="L87" s="100">
        <v>45292</v>
      </c>
      <c r="M87" s="100">
        <v>45657</v>
      </c>
      <c r="N87" s="36" t="s">
        <v>74</v>
      </c>
      <c r="O87" s="1"/>
      <c r="P87" s="2"/>
      <c r="Q87" s="2">
        <v>374</v>
      </c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82">
        <v>91</v>
      </c>
      <c r="B88" s="30"/>
      <c r="C88" s="132" t="s">
        <v>235</v>
      </c>
      <c r="D88" s="132" t="s">
        <v>89</v>
      </c>
      <c r="E88" s="33" t="s">
        <v>132</v>
      </c>
      <c r="F88" s="33" t="s">
        <v>133</v>
      </c>
      <c r="G88" s="33" t="s">
        <v>134</v>
      </c>
      <c r="H88" s="34"/>
      <c r="I88" s="108" t="s">
        <v>195</v>
      </c>
      <c r="J88" s="110">
        <f t="shared" si="20"/>
        <v>374</v>
      </c>
      <c r="K88" s="34"/>
      <c r="L88" s="100">
        <v>45292</v>
      </c>
      <c r="M88" s="100">
        <v>45657</v>
      </c>
      <c r="N88" s="36" t="s">
        <v>74</v>
      </c>
      <c r="O88" s="1"/>
      <c r="P88" s="2"/>
      <c r="Q88" s="2">
        <v>374</v>
      </c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82">
        <v>92</v>
      </c>
      <c r="B89" s="30"/>
      <c r="C89" s="132" t="s">
        <v>254</v>
      </c>
      <c r="D89" s="132" t="s">
        <v>89</v>
      </c>
      <c r="E89" s="33" t="s">
        <v>132</v>
      </c>
      <c r="F89" s="33" t="s">
        <v>133</v>
      </c>
      <c r="G89" s="33" t="s">
        <v>134</v>
      </c>
      <c r="H89" s="34"/>
      <c r="I89" s="108" t="s">
        <v>195</v>
      </c>
      <c r="J89" s="110">
        <f t="shared" si="20"/>
        <v>374</v>
      </c>
      <c r="K89" s="34"/>
      <c r="L89" s="100">
        <v>45292</v>
      </c>
      <c r="M89" s="100">
        <v>45657</v>
      </c>
      <c r="N89" s="36" t="s">
        <v>74</v>
      </c>
      <c r="O89" s="1"/>
      <c r="P89" s="2"/>
      <c r="Q89" s="2">
        <v>374</v>
      </c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29">
        <v>93</v>
      </c>
      <c r="B90" s="30"/>
      <c r="C90" s="64" t="s">
        <v>106</v>
      </c>
      <c r="D90" s="64" t="s">
        <v>186</v>
      </c>
      <c r="E90" s="33" t="s">
        <v>135</v>
      </c>
      <c r="F90" s="33" t="s">
        <v>133</v>
      </c>
      <c r="G90" s="33" t="s">
        <v>134</v>
      </c>
      <c r="H90" s="34"/>
      <c r="I90" s="108" t="s">
        <v>195</v>
      </c>
      <c r="J90" s="110">
        <f t="shared" ref="J90:J95" si="21">SUM(O90:AC90)</f>
        <v>795</v>
      </c>
      <c r="K90" s="34"/>
      <c r="L90" s="100">
        <v>45292</v>
      </c>
      <c r="M90" s="100">
        <v>45657</v>
      </c>
      <c r="N90" s="36" t="s">
        <v>74</v>
      </c>
      <c r="O90" s="1"/>
      <c r="P90" s="2"/>
      <c r="Q90" s="2">
        <v>795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82">
        <v>94</v>
      </c>
      <c r="B91" s="30"/>
      <c r="C91" s="132" t="s">
        <v>255</v>
      </c>
      <c r="D91" s="132" t="s">
        <v>89</v>
      </c>
      <c r="E91" s="33" t="s">
        <v>132</v>
      </c>
      <c r="F91" s="33" t="s">
        <v>133</v>
      </c>
      <c r="G91" s="33" t="s">
        <v>134</v>
      </c>
      <c r="H91" s="34"/>
      <c r="I91" s="108" t="s">
        <v>195</v>
      </c>
      <c r="J91" s="110">
        <f t="shared" si="21"/>
        <v>374</v>
      </c>
      <c r="K91" s="35"/>
      <c r="L91" s="100">
        <v>45292</v>
      </c>
      <c r="M91" s="100">
        <v>45657</v>
      </c>
      <c r="N91" s="36" t="s">
        <v>74</v>
      </c>
      <c r="O91" s="1"/>
      <c r="P91" s="2"/>
      <c r="Q91" s="2">
        <v>374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82">
        <v>95</v>
      </c>
      <c r="B92" s="30"/>
      <c r="C92" s="132" t="s">
        <v>266</v>
      </c>
      <c r="D92" s="132" t="s">
        <v>89</v>
      </c>
      <c r="E92" s="33" t="s">
        <v>132</v>
      </c>
      <c r="F92" s="33" t="s">
        <v>133</v>
      </c>
      <c r="G92" s="33" t="s">
        <v>134</v>
      </c>
      <c r="H92" s="34"/>
      <c r="I92" s="108" t="s">
        <v>195</v>
      </c>
      <c r="J92" s="110">
        <f t="shared" si="21"/>
        <v>4677</v>
      </c>
      <c r="K92" s="35"/>
      <c r="L92" s="100">
        <v>45292</v>
      </c>
      <c r="M92" s="100">
        <v>45657</v>
      </c>
      <c r="N92" s="36" t="s">
        <v>74</v>
      </c>
      <c r="O92" s="1"/>
      <c r="P92" s="2"/>
      <c r="Q92" s="2">
        <v>4677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82">
        <v>96</v>
      </c>
      <c r="B93" s="30"/>
      <c r="C93" s="132" t="s">
        <v>267</v>
      </c>
      <c r="D93" s="132" t="s">
        <v>89</v>
      </c>
      <c r="E93" s="33" t="s">
        <v>132</v>
      </c>
      <c r="F93" s="33" t="s">
        <v>133</v>
      </c>
      <c r="G93" s="33" t="s">
        <v>134</v>
      </c>
      <c r="H93" s="34"/>
      <c r="I93" s="108" t="s">
        <v>195</v>
      </c>
      <c r="J93" s="110">
        <f t="shared" si="21"/>
        <v>374</v>
      </c>
      <c r="K93" s="35"/>
      <c r="L93" s="100">
        <v>45292</v>
      </c>
      <c r="M93" s="100">
        <v>45657</v>
      </c>
      <c r="N93" s="36" t="s">
        <v>74</v>
      </c>
      <c r="O93" s="1"/>
      <c r="P93" s="2"/>
      <c r="Q93" s="2">
        <v>374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82">
        <v>97</v>
      </c>
      <c r="B94" s="30"/>
      <c r="C94" s="132" t="s">
        <v>268</v>
      </c>
      <c r="D94" s="132" t="s">
        <v>89</v>
      </c>
      <c r="E94" s="33" t="s">
        <v>132</v>
      </c>
      <c r="F94" s="33" t="s">
        <v>133</v>
      </c>
      <c r="G94" s="33" t="s">
        <v>134</v>
      </c>
      <c r="H94" s="34"/>
      <c r="I94" s="108" t="s">
        <v>195</v>
      </c>
      <c r="J94" s="110">
        <f t="shared" si="21"/>
        <v>374</v>
      </c>
      <c r="K94" s="35"/>
      <c r="L94" s="100">
        <v>45292</v>
      </c>
      <c r="M94" s="100">
        <v>45657</v>
      </c>
      <c r="N94" s="36" t="s">
        <v>74</v>
      </c>
      <c r="O94" s="1"/>
      <c r="P94" s="2"/>
      <c r="Q94" s="2">
        <v>374</v>
      </c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82">
        <v>98</v>
      </c>
      <c r="B95" s="30"/>
      <c r="C95" s="132" t="s">
        <v>245</v>
      </c>
      <c r="D95" s="64" t="s">
        <v>89</v>
      </c>
      <c r="E95" s="33" t="s">
        <v>132</v>
      </c>
      <c r="F95" s="33" t="s">
        <v>133</v>
      </c>
      <c r="G95" s="33" t="s">
        <v>134</v>
      </c>
      <c r="H95" s="34"/>
      <c r="I95" s="108" t="s">
        <v>66</v>
      </c>
      <c r="J95" s="110">
        <f t="shared" si="21"/>
        <v>800</v>
      </c>
      <c r="K95" s="34"/>
      <c r="L95" s="100">
        <v>45292</v>
      </c>
      <c r="M95" s="100">
        <v>45657</v>
      </c>
      <c r="N95" s="36" t="s">
        <v>74</v>
      </c>
      <c r="O95" s="1"/>
      <c r="P95" s="2"/>
      <c r="Q95" s="2">
        <v>800</v>
      </c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82">
        <v>99</v>
      </c>
      <c r="B96" s="30"/>
      <c r="C96" s="132" t="s">
        <v>246</v>
      </c>
      <c r="D96" s="64" t="s">
        <v>89</v>
      </c>
      <c r="E96" s="33" t="s">
        <v>132</v>
      </c>
      <c r="F96" s="33" t="s">
        <v>133</v>
      </c>
      <c r="G96" s="33" t="s">
        <v>134</v>
      </c>
      <c r="H96" s="34"/>
      <c r="I96" s="108" t="s">
        <v>66</v>
      </c>
      <c r="J96" s="110">
        <f t="shared" ref="J96" si="22">SUM(O96:AC96)</f>
        <v>3200</v>
      </c>
      <c r="K96" s="34"/>
      <c r="L96" s="100">
        <v>45292</v>
      </c>
      <c r="M96" s="100">
        <v>45657</v>
      </c>
      <c r="N96" s="36" t="s">
        <v>74</v>
      </c>
      <c r="O96" s="1"/>
      <c r="P96" s="2"/>
      <c r="Q96" s="2">
        <v>3200</v>
      </c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82">
        <v>100</v>
      </c>
      <c r="B97" s="30"/>
      <c r="C97" s="132" t="s">
        <v>250</v>
      </c>
      <c r="D97" s="64" t="s">
        <v>89</v>
      </c>
      <c r="E97" s="33" t="s">
        <v>132</v>
      </c>
      <c r="F97" s="33" t="s">
        <v>133</v>
      </c>
      <c r="G97" s="33" t="s">
        <v>134</v>
      </c>
      <c r="H97" s="34"/>
      <c r="I97" s="108" t="s">
        <v>66</v>
      </c>
      <c r="J97" s="110">
        <f t="shared" ref="J97" si="23">SUM(O97:AC97)</f>
        <v>3200</v>
      </c>
      <c r="K97" s="34"/>
      <c r="L97" s="100">
        <v>45292</v>
      </c>
      <c r="M97" s="100">
        <v>45657</v>
      </c>
      <c r="N97" s="36" t="s">
        <v>74</v>
      </c>
      <c r="O97" s="1"/>
      <c r="P97" s="2"/>
      <c r="Q97" s="2">
        <v>3200</v>
      </c>
      <c r="R97" s="2"/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82">
        <v>108</v>
      </c>
      <c r="B98" s="30"/>
      <c r="C98" s="64" t="s">
        <v>98</v>
      </c>
      <c r="D98" s="64" t="s">
        <v>186</v>
      </c>
      <c r="E98" s="33" t="s">
        <v>135</v>
      </c>
      <c r="F98" s="33" t="s">
        <v>133</v>
      </c>
      <c r="G98" s="33" t="s">
        <v>134</v>
      </c>
      <c r="H98" s="34"/>
      <c r="I98" s="108" t="s">
        <v>195</v>
      </c>
      <c r="J98" s="110">
        <f>SUM(O98:AC98)</f>
        <v>1345</v>
      </c>
      <c r="K98" s="34"/>
      <c r="L98" s="100">
        <v>45658</v>
      </c>
      <c r="M98" s="100">
        <v>46022</v>
      </c>
      <c r="N98" s="36" t="s">
        <v>74</v>
      </c>
      <c r="O98" s="1"/>
      <c r="P98" s="2"/>
      <c r="Q98" s="2"/>
      <c r="R98" s="2">
        <v>1345</v>
      </c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182">
        <v>109</v>
      </c>
      <c r="B99" s="30"/>
      <c r="C99" s="132" t="s">
        <v>244</v>
      </c>
      <c r="D99" s="64" t="s">
        <v>89</v>
      </c>
      <c r="E99" s="33" t="s">
        <v>132</v>
      </c>
      <c r="F99" s="33" t="s">
        <v>133</v>
      </c>
      <c r="G99" s="33" t="s">
        <v>134</v>
      </c>
      <c r="H99" s="34"/>
      <c r="I99" s="108" t="s">
        <v>195</v>
      </c>
      <c r="J99" s="110">
        <f>SUM(O99:AC99)</f>
        <v>1777</v>
      </c>
      <c r="K99" s="34"/>
      <c r="L99" s="100">
        <v>45658</v>
      </c>
      <c r="M99" s="100">
        <v>46022</v>
      </c>
      <c r="N99" s="36" t="s">
        <v>74</v>
      </c>
      <c r="O99" s="1"/>
      <c r="P99" s="2"/>
      <c r="Q99" s="2"/>
      <c r="R99" s="2">
        <v>1777</v>
      </c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82">
        <v>110</v>
      </c>
      <c r="B100" s="30"/>
      <c r="C100" s="132" t="s">
        <v>256</v>
      </c>
      <c r="D100" s="132" t="s">
        <v>89</v>
      </c>
      <c r="E100" s="33" t="s">
        <v>132</v>
      </c>
      <c r="F100" s="33" t="s">
        <v>133</v>
      </c>
      <c r="G100" s="33" t="s">
        <v>134</v>
      </c>
      <c r="H100" s="34"/>
      <c r="I100" s="108" t="s">
        <v>195</v>
      </c>
      <c r="J100" s="110">
        <f t="shared" ref="J100" si="24">SUM(O100:AC100)</f>
        <v>374</v>
      </c>
      <c r="K100" s="34"/>
      <c r="L100" s="100">
        <v>45658</v>
      </c>
      <c r="M100" s="100">
        <v>46022</v>
      </c>
      <c r="N100" s="36" t="s">
        <v>74</v>
      </c>
      <c r="O100" s="1"/>
      <c r="P100" s="2"/>
      <c r="Q100" s="2"/>
      <c r="R100" s="2">
        <v>374</v>
      </c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82">
        <v>111</v>
      </c>
      <c r="B101" s="30"/>
      <c r="C101" s="132" t="s">
        <v>257</v>
      </c>
      <c r="D101" s="132" t="s">
        <v>89</v>
      </c>
      <c r="E101" s="33" t="s">
        <v>132</v>
      </c>
      <c r="F101" s="33" t="s">
        <v>133</v>
      </c>
      <c r="G101" s="33" t="s">
        <v>134</v>
      </c>
      <c r="H101" s="34"/>
      <c r="I101" s="108" t="s">
        <v>195</v>
      </c>
      <c r="J101" s="110">
        <f>SUM(O101:AC101)</f>
        <v>4677</v>
      </c>
      <c r="K101" s="35"/>
      <c r="L101" s="100">
        <v>45658</v>
      </c>
      <c r="M101" s="100">
        <v>46022</v>
      </c>
      <c r="N101" s="36" t="s">
        <v>74</v>
      </c>
      <c r="O101" s="1"/>
      <c r="P101" s="2"/>
      <c r="Q101" s="2"/>
      <c r="R101" s="2">
        <v>4677</v>
      </c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82">
        <v>112</v>
      </c>
      <c r="B102" s="30"/>
      <c r="C102" s="132" t="s">
        <v>258</v>
      </c>
      <c r="D102" s="132" t="s">
        <v>89</v>
      </c>
      <c r="E102" s="33" t="s">
        <v>132</v>
      </c>
      <c r="F102" s="33" t="s">
        <v>133</v>
      </c>
      <c r="G102" s="33" t="s">
        <v>134</v>
      </c>
      <c r="H102" s="34"/>
      <c r="I102" s="108" t="s">
        <v>195</v>
      </c>
      <c r="J102" s="110">
        <f>SUM(O102:AC102)</f>
        <v>702</v>
      </c>
      <c r="K102" s="35"/>
      <c r="L102" s="100">
        <v>45658</v>
      </c>
      <c r="M102" s="100">
        <v>46022</v>
      </c>
      <c r="N102" s="36" t="s">
        <v>74</v>
      </c>
      <c r="O102" s="1"/>
      <c r="P102" s="2"/>
      <c r="Q102" s="2"/>
      <c r="R102" s="2">
        <v>702</v>
      </c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82">
        <v>113</v>
      </c>
      <c r="B103" s="30"/>
      <c r="C103" s="132" t="s">
        <v>259</v>
      </c>
      <c r="D103" s="132" t="s">
        <v>89</v>
      </c>
      <c r="E103" s="33" t="s">
        <v>132</v>
      </c>
      <c r="F103" s="33" t="s">
        <v>133</v>
      </c>
      <c r="G103" s="33" t="s">
        <v>134</v>
      </c>
      <c r="H103" s="34"/>
      <c r="I103" s="108" t="s">
        <v>195</v>
      </c>
      <c r="J103" s="110">
        <f>SUM(O103:AC103)</f>
        <v>374</v>
      </c>
      <c r="K103" s="35"/>
      <c r="L103" s="100">
        <v>45658</v>
      </c>
      <c r="M103" s="100">
        <v>46022</v>
      </c>
      <c r="N103" s="36" t="s">
        <v>74</v>
      </c>
      <c r="O103" s="1"/>
      <c r="P103" s="2"/>
      <c r="Q103" s="2"/>
      <c r="R103" s="2">
        <v>374</v>
      </c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82">
        <v>114</v>
      </c>
      <c r="B104" s="30"/>
      <c r="C104" s="132" t="s">
        <v>260</v>
      </c>
      <c r="D104" s="132" t="s">
        <v>89</v>
      </c>
      <c r="E104" s="33" t="s">
        <v>132</v>
      </c>
      <c r="F104" s="33" t="s">
        <v>133</v>
      </c>
      <c r="G104" s="33" t="s">
        <v>134</v>
      </c>
      <c r="H104" s="34"/>
      <c r="I104" s="108" t="s">
        <v>195</v>
      </c>
      <c r="J104" s="110">
        <f>SUM(O104:AC104)</f>
        <v>374</v>
      </c>
      <c r="K104" s="35"/>
      <c r="L104" s="100">
        <v>45658</v>
      </c>
      <c r="M104" s="100">
        <v>46022</v>
      </c>
      <c r="N104" s="36" t="s">
        <v>74</v>
      </c>
      <c r="O104" s="1"/>
      <c r="P104" s="2"/>
      <c r="Q104" s="2"/>
      <c r="R104" s="2">
        <v>374</v>
      </c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82">
        <v>115</v>
      </c>
      <c r="B105" s="30"/>
      <c r="C105" s="132" t="s">
        <v>261</v>
      </c>
      <c r="D105" s="132" t="s">
        <v>89</v>
      </c>
      <c r="E105" s="33" t="s">
        <v>132</v>
      </c>
      <c r="F105" s="33" t="s">
        <v>133</v>
      </c>
      <c r="G105" s="33" t="s">
        <v>134</v>
      </c>
      <c r="H105" s="34"/>
      <c r="I105" s="108" t="s">
        <v>195</v>
      </c>
      <c r="J105" s="110">
        <f>SUM(O105:AC105)</f>
        <v>374</v>
      </c>
      <c r="K105" s="35"/>
      <c r="L105" s="100">
        <v>45658</v>
      </c>
      <c r="M105" s="100">
        <v>46022</v>
      </c>
      <c r="N105" s="36" t="s">
        <v>74</v>
      </c>
      <c r="O105" s="1"/>
      <c r="P105" s="2"/>
      <c r="Q105" s="2"/>
      <c r="R105" s="2">
        <v>374</v>
      </c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82">
        <v>116</v>
      </c>
      <c r="B106" s="30"/>
      <c r="C106" s="132" t="s">
        <v>264</v>
      </c>
      <c r="D106" s="132" t="s">
        <v>89</v>
      </c>
      <c r="E106" s="33" t="s">
        <v>132</v>
      </c>
      <c r="F106" s="33" t="s">
        <v>133</v>
      </c>
      <c r="G106" s="33" t="s">
        <v>134</v>
      </c>
      <c r="H106" s="34"/>
      <c r="I106" s="108" t="s">
        <v>195</v>
      </c>
      <c r="J106" s="110">
        <f t="shared" ref="J106" si="25">SUM(O106:AC106)</f>
        <v>374</v>
      </c>
      <c r="K106" s="35"/>
      <c r="L106" s="100">
        <v>45658</v>
      </c>
      <c r="M106" s="100">
        <v>46022</v>
      </c>
      <c r="N106" s="36" t="s">
        <v>74</v>
      </c>
      <c r="O106" s="1"/>
      <c r="P106" s="2"/>
      <c r="Q106" s="2"/>
      <c r="R106" s="2">
        <v>374</v>
      </c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82">
        <v>127</v>
      </c>
      <c r="B107" s="30"/>
      <c r="C107" s="132" t="s">
        <v>232</v>
      </c>
      <c r="D107" s="64" t="s">
        <v>89</v>
      </c>
      <c r="E107" s="33" t="s">
        <v>132</v>
      </c>
      <c r="F107" s="33" t="s">
        <v>133</v>
      </c>
      <c r="G107" s="33" t="s">
        <v>134</v>
      </c>
      <c r="H107" s="34"/>
      <c r="I107" s="108" t="s">
        <v>195</v>
      </c>
      <c r="J107" s="110">
        <f t="shared" ref="J107" si="26">SUM(O107:AC107)</f>
        <v>1497</v>
      </c>
      <c r="K107" s="34"/>
      <c r="L107" s="100">
        <v>46023</v>
      </c>
      <c r="M107" s="100">
        <v>46387</v>
      </c>
      <c r="N107" s="36" t="s">
        <v>74</v>
      </c>
      <c r="O107" s="1"/>
      <c r="P107" s="2"/>
      <c r="Q107" s="2"/>
      <c r="R107" s="2"/>
      <c r="S107" s="2">
        <v>1497</v>
      </c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82">
        <v>128</v>
      </c>
      <c r="B108" s="30"/>
      <c r="C108" s="64" t="s">
        <v>248</v>
      </c>
      <c r="D108" s="64" t="s">
        <v>89</v>
      </c>
      <c r="E108" s="33" t="s">
        <v>132</v>
      </c>
      <c r="F108" s="33" t="s">
        <v>133</v>
      </c>
      <c r="G108" s="33" t="s">
        <v>134</v>
      </c>
      <c r="H108" s="34"/>
      <c r="I108" s="108" t="s">
        <v>195</v>
      </c>
      <c r="J108" s="110">
        <f t="shared" ref="J108:J111" si="27">SUM(O108:AC108)</f>
        <v>702</v>
      </c>
      <c r="K108" s="34"/>
      <c r="L108" s="100">
        <v>46023</v>
      </c>
      <c r="M108" s="100">
        <v>46387</v>
      </c>
      <c r="N108" s="36" t="s">
        <v>74</v>
      </c>
      <c r="O108" s="1"/>
      <c r="P108" s="2"/>
      <c r="Q108" s="2"/>
      <c r="R108" s="2"/>
      <c r="S108" s="2">
        <v>702</v>
      </c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82">
        <v>129</v>
      </c>
      <c r="B109" s="30"/>
      <c r="C109" s="64" t="s">
        <v>99</v>
      </c>
      <c r="D109" s="64" t="s">
        <v>186</v>
      </c>
      <c r="E109" s="33" t="s">
        <v>135</v>
      </c>
      <c r="F109" s="33" t="s">
        <v>133</v>
      </c>
      <c r="G109" s="33" t="s">
        <v>134</v>
      </c>
      <c r="H109" s="34"/>
      <c r="I109" s="108" t="s">
        <v>195</v>
      </c>
      <c r="J109" s="110">
        <f t="shared" si="27"/>
        <v>1345</v>
      </c>
      <c r="K109" s="34"/>
      <c r="L109" s="100">
        <v>46023</v>
      </c>
      <c r="M109" s="100">
        <v>46387</v>
      </c>
      <c r="N109" s="36" t="s">
        <v>74</v>
      </c>
      <c r="O109" s="1"/>
      <c r="P109" s="2"/>
      <c r="Q109" s="2"/>
      <c r="R109" s="2"/>
      <c r="S109" s="2">
        <v>1345</v>
      </c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82">
        <v>130</v>
      </c>
      <c r="B110" s="30"/>
      <c r="C110" s="64" t="s">
        <v>249</v>
      </c>
      <c r="D110" s="64" t="s">
        <v>89</v>
      </c>
      <c r="E110" s="33" t="s">
        <v>132</v>
      </c>
      <c r="F110" s="33" t="s">
        <v>133</v>
      </c>
      <c r="G110" s="33" t="s">
        <v>134</v>
      </c>
      <c r="H110" s="34"/>
      <c r="I110" s="108" t="s">
        <v>195</v>
      </c>
      <c r="J110" s="110">
        <f t="shared" si="27"/>
        <v>702</v>
      </c>
      <c r="K110" s="34"/>
      <c r="L110" s="100">
        <v>46023</v>
      </c>
      <c r="M110" s="100">
        <v>46387</v>
      </c>
      <c r="N110" s="36" t="s">
        <v>74</v>
      </c>
      <c r="O110" s="1"/>
      <c r="P110" s="2"/>
      <c r="Q110" s="2"/>
      <c r="R110" s="2"/>
      <c r="S110" s="2">
        <v>702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82">
        <v>131</v>
      </c>
      <c r="B111" s="30"/>
      <c r="C111" s="64" t="s">
        <v>100</v>
      </c>
      <c r="D111" s="64" t="s">
        <v>186</v>
      </c>
      <c r="E111" s="33" t="s">
        <v>135</v>
      </c>
      <c r="F111" s="33" t="s">
        <v>133</v>
      </c>
      <c r="G111" s="33" t="s">
        <v>134</v>
      </c>
      <c r="H111" s="34"/>
      <c r="I111" s="108" t="s">
        <v>195</v>
      </c>
      <c r="J111" s="110">
        <f t="shared" si="27"/>
        <v>1345</v>
      </c>
      <c r="K111" s="34"/>
      <c r="L111" s="100">
        <v>46023</v>
      </c>
      <c r="M111" s="100">
        <v>46387</v>
      </c>
      <c r="N111" s="36" t="s">
        <v>74</v>
      </c>
      <c r="O111" s="1"/>
      <c r="P111" s="2"/>
      <c r="Q111" s="2"/>
      <c r="R111" s="2"/>
      <c r="S111" s="2">
        <v>1345</v>
      </c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82">
        <v>132</v>
      </c>
      <c r="B112" s="30"/>
      <c r="C112" s="64" t="s">
        <v>231</v>
      </c>
      <c r="D112" s="64" t="s">
        <v>89</v>
      </c>
      <c r="E112" s="33" t="s">
        <v>132</v>
      </c>
      <c r="F112" s="33" t="s">
        <v>133</v>
      </c>
      <c r="G112" s="33" t="s">
        <v>134</v>
      </c>
      <c r="H112" s="34"/>
      <c r="I112" s="108" t="s">
        <v>195</v>
      </c>
      <c r="J112" s="110">
        <f>SUM(O112:AC112)</f>
        <v>702</v>
      </c>
      <c r="K112" s="34"/>
      <c r="L112" s="100">
        <v>46023</v>
      </c>
      <c r="M112" s="100">
        <v>46387</v>
      </c>
      <c r="N112" s="36" t="s">
        <v>74</v>
      </c>
      <c r="O112" s="1"/>
      <c r="P112" s="2"/>
      <c r="Q112" s="2"/>
      <c r="R112" s="2"/>
      <c r="S112" s="2">
        <v>702</v>
      </c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182">
        <v>133</v>
      </c>
      <c r="B113" s="30"/>
      <c r="C113" s="132" t="s">
        <v>262</v>
      </c>
      <c r="D113" s="132" t="s">
        <v>89</v>
      </c>
      <c r="E113" s="33" t="s">
        <v>132</v>
      </c>
      <c r="F113" s="33" t="s">
        <v>133</v>
      </c>
      <c r="G113" s="33" t="s">
        <v>134</v>
      </c>
      <c r="H113" s="34"/>
      <c r="I113" s="108" t="s">
        <v>195</v>
      </c>
      <c r="J113" s="110">
        <f t="shared" ref="J113:J117" si="28">SUM(O113:AC113)</f>
        <v>374</v>
      </c>
      <c r="K113" s="35"/>
      <c r="L113" s="100">
        <v>46023</v>
      </c>
      <c r="M113" s="100">
        <v>46387</v>
      </c>
      <c r="N113" s="36" t="s">
        <v>74</v>
      </c>
      <c r="O113" s="1"/>
      <c r="P113" s="2"/>
      <c r="Q113" s="2"/>
      <c r="R113" s="2"/>
      <c r="S113" s="2">
        <v>374</v>
      </c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182">
        <v>134</v>
      </c>
      <c r="B114" s="30"/>
      <c r="C114" s="132" t="s">
        <v>263</v>
      </c>
      <c r="D114" s="132" t="s">
        <v>89</v>
      </c>
      <c r="E114" s="33" t="s">
        <v>132</v>
      </c>
      <c r="F114" s="33" t="s">
        <v>133</v>
      </c>
      <c r="G114" s="33" t="s">
        <v>134</v>
      </c>
      <c r="H114" s="34"/>
      <c r="I114" s="108" t="s">
        <v>195</v>
      </c>
      <c r="J114" s="110">
        <f t="shared" si="28"/>
        <v>374</v>
      </c>
      <c r="K114" s="35"/>
      <c r="L114" s="100">
        <v>46023</v>
      </c>
      <c r="M114" s="100">
        <v>46387</v>
      </c>
      <c r="N114" s="36" t="s">
        <v>74</v>
      </c>
      <c r="O114" s="1"/>
      <c r="P114" s="2"/>
      <c r="Q114" s="2"/>
      <c r="R114" s="2"/>
      <c r="S114" s="2">
        <v>374</v>
      </c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82">
        <v>135</v>
      </c>
      <c r="B115" s="30"/>
      <c r="C115" s="132" t="s">
        <v>236</v>
      </c>
      <c r="D115" s="132" t="s">
        <v>89</v>
      </c>
      <c r="E115" s="33" t="s">
        <v>132</v>
      </c>
      <c r="F115" s="33" t="s">
        <v>133</v>
      </c>
      <c r="G115" s="33" t="s">
        <v>134</v>
      </c>
      <c r="H115" s="34"/>
      <c r="I115" s="108" t="s">
        <v>195</v>
      </c>
      <c r="J115" s="110">
        <f t="shared" si="28"/>
        <v>374</v>
      </c>
      <c r="K115" s="35"/>
      <c r="L115" s="100">
        <v>46023</v>
      </c>
      <c r="M115" s="100">
        <v>46387</v>
      </c>
      <c r="N115" s="36" t="s">
        <v>74</v>
      </c>
      <c r="O115" s="1"/>
      <c r="P115" s="2"/>
      <c r="Q115" s="2"/>
      <c r="R115" s="2"/>
      <c r="S115" s="2">
        <v>374</v>
      </c>
      <c r="T115" s="3"/>
      <c r="U115" s="3"/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182">
        <v>136</v>
      </c>
      <c r="B116" s="30"/>
      <c r="C116" s="132" t="s">
        <v>237</v>
      </c>
      <c r="D116" s="132" t="s">
        <v>89</v>
      </c>
      <c r="E116" s="33" t="s">
        <v>132</v>
      </c>
      <c r="F116" s="33" t="s">
        <v>133</v>
      </c>
      <c r="G116" s="33" t="s">
        <v>134</v>
      </c>
      <c r="H116" s="34"/>
      <c r="I116" s="108" t="s">
        <v>195</v>
      </c>
      <c r="J116" s="110">
        <f t="shared" si="28"/>
        <v>374</v>
      </c>
      <c r="K116" s="35"/>
      <c r="L116" s="100">
        <v>46023</v>
      </c>
      <c r="M116" s="100">
        <v>46387</v>
      </c>
      <c r="N116" s="36" t="s">
        <v>74</v>
      </c>
      <c r="O116" s="1"/>
      <c r="P116" s="2"/>
      <c r="Q116" s="2"/>
      <c r="R116" s="2"/>
      <c r="S116" s="2">
        <v>374</v>
      </c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182">
        <v>137</v>
      </c>
      <c r="B117" s="30"/>
      <c r="C117" s="132" t="s">
        <v>238</v>
      </c>
      <c r="D117" s="132" t="s">
        <v>89</v>
      </c>
      <c r="E117" s="33" t="s">
        <v>132</v>
      </c>
      <c r="F117" s="33" t="s">
        <v>133</v>
      </c>
      <c r="G117" s="33" t="s">
        <v>134</v>
      </c>
      <c r="H117" s="34"/>
      <c r="I117" s="108" t="s">
        <v>195</v>
      </c>
      <c r="J117" s="110">
        <f t="shared" si="28"/>
        <v>374</v>
      </c>
      <c r="K117" s="35"/>
      <c r="L117" s="100">
        <v>46023</v>
      </c>
      <c r="M117" s="100">
        <v>46387</v>
      </c>
      <c r="N117" s="36" t="s">
        <v>74</v>
      </c>
      <c r="O117" s="1"/>
      <c r="P117" s="2"/>
      <c r="Q117" s="2"/>
      <c r="R117" s="2"/>
      <c r="S117" s="2">
        <v>374</v>
      </c>
      <c r="T117" s="3"/>
      <c r="U117" s="3"/>
      <c r="V117" s="3"/>
      <c r="W117" s="3"/>
      <c r="X117" s="3"/>
      <c r="Y117" s="3"/>
      <c r="Z117" s="3"/>
      <c r="AA117" s="3"/>
      <c r="AB117" s="3"/>
      <c r="AC117" s="4"/>
    </row>
    <row r="118" spans="1:29" ht="60" x14ac:dyDescent="0.25">
      <c r="A118" s="29">
        <v>186</v>
      </c>
      <c r="B118" s="30"/>
      <c r="C118" s="64" t="s">
        <v>239</v>
      </c>
      <c r="D118" s="64" t="s">
        <v>89</v>
      </c>
      <c r="E118" s="33" t="s">
        <v>132</v>
      </c>
      <c r="F118" s="33" t="s">
        <v>133</v>
      </c>
      <c r="G118" s="33" t="s">
        <v>134</v>
      </c>
      <c r="H118" s="34"/>
      <c r="I118" s="108" t="s">
        <v>195</v>
      </c>
      <c r="J118" s="110">
        <f>SUM(O118:AC118)</f>
        <v>2105</v>
      </c>
      <c r="K118" s="34"/>
      <c r="L118" s="100">
        <v>47484</v>
      </c>
      <c r="M118" s="100">
        <v>47848</v>
      </c>
      <c r="N118" s="36" t="s">
        <v>50</v>
      </c>
      <c r="O118" s="21"/>
      <c r="P118" s="2"/>
      <c r="Q118" s="2"/>
      <c r="R118" s="2"/>
      <c r="S118" s="2"/>
      <c r="T118" s="3"/>
      <c r="U118" s="3"/>
      <c r="V118" s="3"/>
      <c r="W118" s="3">
        <v>2105</v>
      </c>
      <c r="X118" s="3"/>
      <c r="Y118" s="3"/>
      <c r="Z118" s="3"/>
      <c r="AA118" s="3"/>
      <c r="AB118" s="3"/>
      <c r="AC118" s="4"/>
    </row>
    <row r="119" spans="1:29" ht="60" x14ac:dyDescent="0.25">
      <c r="A119" s="29">
        <v>187</v>
      </c>
      <c r="B119" s="30"/>
      <c r="C119" s="132" t="s">
        <v>265</v>
      </c>
      <c r="D119" s="132" t="s">
        <v>89</v>
      </c>
      <c r="E119" s="33" t="s">
        <v>132</v>
      </c>
      <c r="F119" s="33" t="s">
        <v>133</v>
      </c>
      <c r="G119" s="33" t="s">
        <v>134</v>
      </c>
      <c r="H119" s="34"/>
      <c r="I119" s="108" t="s">
        <v>195</v>
      </c>
      <c r="J119" s="110">
        <f t="shared" ref="J119:J120" si="29">SUM(O119:AC119)</f>
        <v>374</v>
      </c>
      <c r="K119" s="34"/>
      <c r="L119" s="100">
        <v>47484</v>
      </c>
      <c r="M119" s="100">
        <v>47848</v>
      </c>
      <c r="N119" s="36" t="s">
        <v>50</v>
      </c>
      <c r="O119" s="1"/>
      <c r="P119" s="2"/>
      <c r="Q119" s="2"/>
      <c r="R119" s="2"/>
      <c r="S119" s="2"/>
      <c r="T119" s="3"/>
      <c r="U119" s="3"/>
      <c r="V119" s="3"/>
      <c r="W119" s="3">
        <v>374</v>
      </c>
      <c r="X119" s="3"/>
      <c r="Y119" s="3"/>
      <c r="Z119" s="3"/>
      <c r="AA119" s="3"/>
      <c r="AB119" s="3"/>
      <c r="AC119" s="4"/>
    </row>
    <row r="120" spans="1:29" ht="60" x14ac:dyDescent="0.25">
      <c r="A120" s="29">
        <v>159</v>
      </c>
      <c r="B120" s="30"/>
      <c r="C120" s="64" t="s">
        <v>116</v>
      </c>
      <c r="D120" s="64" t="s">
        <v>186</v>
      </c>
      <c r="E120" s="33" t="s">
        <v>135</v>
      </c>
      <c r="F120" s="33" t="s">
        <v>133</v>
      </c>
      <c r="G120" s="33" t="s">
        <v>134</v>
      </c>
      <c r="H120" s="34"/>
      <c r="I120" s="108" t="s">
        <v>195</v>
      </c>
      <c r="J120" s="110">
        <f t="shared" si="29"/>
        <v>795</v>
      </c>
      <c r="K120" s="34"/>
      <c r="L120" s="100">
        <v>46388</v>
      </c>
      <c r="M120" s="100">
        <v>46752</v>
      </c>
      <c r="N120" s="36" t="s">
        <v>50</v>
      </c>
      <c r="O120" s="1"/>
      <c r="P120" s="2"/>
      <c r="Q120" s="2"/>
      <c r="R120" s="2"/>
      <c r="S120" s="2"/>
      <c r="T120" s="3">
        <v>795</v>
      </c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82">
        <v>188</v>
      </c>
      <c r="B121" s="30"/>
      <c r="C121" s="132" t="s">
        <v>243</v>
      </c>
      <c r="D121" s="132" t="s">
        <v>89</v>
      </c>
      <c r="E121" s="33" t="s">
        <v>132</v>
      </c>
      <c r="F121" s="33" t="s">
        <v>133</v>
      </c>
      <c r="G121" s="33" t="s">
        <v>134</v>
      </c>
      <c r="H121" s="34"/>
      <c r="I121" s="108" t="s">
        <v>195</v>
      </c>
      <c r="J121" s="110">
        <f t="shared" ref="J121" si="30">SUM(O121:AC121)</f>
        <v>702</v>
      </c>
      <c r="K121" s="34"/>
      <c r="L121" s="100">
        <v>47484</v>
      </c>
      <c r="M121" s="100">
        <v>47848</v>
      </c>
      <c r="N121" s="57" t="s">
        <v>50</v>
      </c>
      <c r="O121" s="1"/>
      <c r="P121" s="2"/>
      <c r="Q121" s="2"/>
      <c r="R121" s="2"/>
      <c r="S121" s="2"/>
      <c r="T121" s="3"/>
      <c r="U121" s="3"/>
      <c r="V121" s="3"/>
      <c r="W121" s="3">
        <v>702</v>
      </c>
      <c r="X121" s="3"/>
      <c r="Y121" s="3"/>
      <c r="Z121" s="3"/>
      <c r="AA121" s="3"/>
      <c r="AB121" s="3"/>
      <c r="AC121" s="4"/>
    </row>
    <row r="122" spans="1:29" ht="60" x14ac:dyDescent="0.25">
      <c r="A122" s="182">
        <v>189</v>
      </c>
      <c r="B122" s="30"/>
      <c r="C122" s="64" t="s">
        <v>108</v>
      </c>
      <c r="D122" s="64" t="s">
        <v>186</v>
      </c>
      <c r="E122" s="33" t="s">
        <v>135</v>
      </c>
      <c r="F122" s="33" t="s">
        <v>133</v>
      </c>
      <c r="G122" s="33" t="s">
        <v>134</v>
      </c>
      <c r="H122" s="34"/>
      <c r="I122" s="108" t="s">
        <v>195</v>
      </c>
      <c r="J122" s="110">
        <f>SUM(O122:AC122)</f>
        <v>1345</v>
      </c>
      <c r="K122" s="34"/>
      <c r="L122" s="100">
        <v>47484</v>
      </c>
      <c r="M122" s="100">
        <v>47848</v>
      </c>
      <c r="N122" s="36" t="s">
        <v>50</v>
      </c>
      <c r="O122" s="1"/>
      <c r="P122" s="2"/>
      <c r="Q122" s="2"/>
      <c r="R122" s="2"/>
      <c r="S122" s="2"/>
      <c r="T122" s="3"/>
      <c r="U122" s="3"/>
      <c r="V122" s="3"/>
      <c r="W122" s="3">
        <v>1345</v>
      </c>
      <c r="X122" s="3"/>
      <c r="Y122" s="3"/>
      <c r="Z122" s="3"/>
      <c r="AA122" s="3"/>
      <c r="AB122" s="3"/>
      <c r="AC122" s="4"/>
    </row>
    <row r="123" spans="1:29" ht="60" x14ac:dyDescent="0.25">
      <c r="A123" s="182">
        <v>190</v>
      </c>
      <c r="B123" s="30"/>
      <c r="C123" s="132" t="s">
        <v>241</v>
      </c>
      <c r="D123" s="132" t="s">
        <v>89</v>
      </c>
      <c r="E123" s="33" t="s">
        <v>132</v>
      </c>
      <c r="F123" s="33" t="s">
        <v>133</v>
      </c>
      <c r="G123" s="33" t="s">
        <v>134</v>
      </c>
      <c r="H123" s="34"/>
      <c r="I123" s="108" t="s">
        <v>195</v>
      </c>
      <c r="J123" s="110">
        <f>SUM(O123:AC123)</f>
        <v>374</v>
      </c>
      <c r="K123" s="34"/>
      <c r="L123" s="100">
        <v>47484</v>
      </c>
      <c r="M123" s="100">
        <v>47848</v>
      </c>
      <c r="N123" s="36" t="s">
        <v>50</v>
      </c>
      <c r="O123" s="1"/>
      <c r="P123" s="2"/>
      <c r="Q123" s="2"/>
      <c r="R123" s="2"/>
      <c r="S123" s="2"/>
      <c r="T123" s="3"/>
      <c r="U123" s="3"/>
      <c r="V123" s="3"/>
      <c r="W123" s="3">
        <v>374</v>
      </c>
      <c r="X123" s="3"/>
      <c r="Y123" s="3"/>
      <c r="Z123" s="3"/>
      <c r="AA123" s="3"/>
      <c r="AB123" s="3"/>
      <c r="AC123" s="4"/>
    </row>
    <row r="124" spans="1:29" ht="60" x14ac:dyDescent="0.25">
      <c r="A124" s="182">
        <v>191</v>
      </c>
      <c r="B124" s="30"/>
      <c r="C124" s="132" t="s">
        <v>230</v>
      </c>
      <c r="D124" s="132" t="s">
        <v>89</v>
      </c>
      <c r="E124" s="33" t="s">
        <v>132</v>
      </c>
      <c r="F124" s="33" t="s">
        <v>133</v>
      </c>
      <c r="G124" s="33" t="s">
        <v>134</v>
      </c>
      <c r="H124" s="34"/>
      <c r="I124" s="108" t="s">
        <v>195</v>
      </c>
      <c r="J124" s="110">
        <f t="shared" ref="J124:J125" si="31">SUM(O124:AC124)</f>
        <v>374</v>
      </c>
      <c r="K124" s="34"/>
      <c r="L124" s="100">
        <v>47484</v>
      </c>
      <c r="M124" s="100">
        <v>47848</v>
      </c>
      <c r="N124" s="36" t="s">
        <v>50</v>
      </c>
      <c r="O124" s="1"/>
      <c r="P124" s="2"/>
      <c r="Q124" s="2"/>
      <c r="R124" s="2"/>
      <c r="S124" s="2"/>
      <c r="T124" s="3"/>
      <c r="U124" s="3"/>
      <c r="V124" s="3"/>
      <c r="W124" s="3">
        <v>374</v>
      </c>
      <c r="X124" s="3"/>
      <c r="Y124" s="3"/>
      <c r="Z124" s="3"/>
      <c r="AA124" s="3"/>
      <c r="AB124" s="3"/>
      <c r="AC124" s="4"/>
    </row>
    <row r="125" spans="1:29" ht="60" x14ac:dyDescent="0.25">
      <c r="A125" s="182">
        <v>192</v>
      </c>
      <c r="B125" s="30"/>
      <c r="C125" s="132" t="s">
        <v>242</v>
      </c>
      <c r="D125" s="132" t="s">
        <v>89</v>
      </c>
      <c r="E125" s="33" t="s">
        <v>132</v>
      </c>
      <c r="F125" s="33" t="s">
        <v>133</v>
      </c>
      <c r="G125" s="33" t="s">
        <v>134</v>
      </c>
      <c r="H125" s="34"/>
      <c r="I125" s="108" t="s">
        <v>195</v>
      </c>
      <c r="J125" s="110">
        <f t="shared" si="31"/>
        <v>374</v>
      </c>
      <c r="K125" s="34"/>
      <c r="L125" s="100">
        <v>47484</v>
      </c>
      <c r="M125" s="100">
        <v>47848</v>
      </c>
      <c r="N125" s="36" t="s">
        <v>50</v>
      </c>
      <c r="O125" s="1"/>
      <c r="P125" s="2"/>
      <c r="Q125" s="2"/>
      <c r="R125" s="2"/>
      <c r="S125" s="2"/>
      <c r="T125" s="3"/>
      <c r="U125" s="3"/>
      <c r="V125" s="3"/>
      <c r="W125" s="3">
        <v>374</v>
      </c>
      <c r="X125" s="3"/>
      <c r="Y125" s="3"/>
      <c r="Z125" s="3"/>
      <c r="AA125" s="3"/>
      <c r="AB125" s="3"/>
      <c r="AC125" s="4"/>
    </row>
    <row r="126" spans="1:29" ht="60" x14ac:dyDescent="0.25">
      <c r="A126" s="182">
        <v>193</v>
      </c>
      <c r="B126" s="30"/>
      <c r="C126" s="132" t="s">
        <v>251</v>
      </c>
      <c r="D126" s="132" t="s">
        <v>89</v>
      </c>
      <c r="E126" s="33" t="s">
        <v>132</v>
      </c>
      <c r="F126" s="33" t="s">
        <v>133</v>
      </c>
      <c r="G126" s="33" t="s">
        <v>134</v>
      </c>
      <c r="H126" s="34"/>
      <c r="I126" s="108" t="s">
        <v>195</v>
      </c>
      <c r="J126" s="110">
        <f>SUM(O126:AC126)</f>
        <v>702</v>
      </c>
      <c r="K126" s="34"/>
      <c r="L126" s="100">
        <v>47849</v>
      </c>
      <c r="M126" s="100">
        <v>48213</v>
      </c>
      <c r="N126" s="36" t="s">
        <v>50</v>
      </c>
      <c r="O126" s="1"/>
      <c r="P126" s="2"/>
      <c r="Q126" s="2"/>
      <c r="R126" s="2"/>
      <c r="S126" s="2"/>
      <c r="T126" s="3"/>
      <c r="U126" s="3"/>
      <c r="V126" s="3"/>
      <c r="W126" s="3"/>
      <c r="X126" s="3">
        <v>702</v>
      </c>
      <c r="Y126" s="3"/>
      <c r="Z126" s="3"/>
      <c r="AA126" s="3"/>
      <c r="AB126" s="3"/>
      <c r="AC126" s="4"/>
    </row>
    <row r="127" spans="1:29" ht="60" x14ac:dyDescent="0.25">
      <c r="A127" s="182">
        <v>194</v>
      </c>
      <c r="B127" s="30"/>
      <c r="C127" s="132" t="s">
        <v>252</v>
      </c>
      <c r="D127" s="132" t="s">
        <v>89</v>
      </c>
      <c r="E127" s="33" t="s">
        <v>132</v>
      </c>
      <c r="F127" s="33" t="s">
        <v>133</v>
      </c>
      <c r="G127" s="33" t="s">
        <v>134</v>
      </c>
      <c r="H127" s="34"/>
      <c r="I127" s="108" t="s">
        <v>195</v>
      </c>
      <c r="J127" s="110">
        <f>SUM(O127:AC127)</f>
        <v>374</v>
      </c>
      <c r="K127" s="34"/>
      <c r="L127" s="100">
        <v>47849</v>
      </c>
      <c r="M127" s="100">
        <v>48213</v>
      </c>
      <c r="N127" s="36" t="s">
        <v>50</v>
      </c>
      <c r="O127" s="1"/>
      <c r="P127" s="2"/>
      <c r="Q127" s="2"/>
      <c r="R127" s="2"/>
      <c r="S127" s="2"/>
      <c r="T127" s="3"/>
      <c r="U127" s="3"/>
      <c r="V127" s="3"/>
      <c r="W127" s="3"/>
      <c r="X127" s="3">
        <v>374</v>
      </c>
      <c r="Y127" s="3"/>
      <c r="Z127" s="3"/>
      <c r="AA127" s="3"/>
      <c r="AB127" s="3"/>
      <c r="AC127" s="4"/>
    </row>
    <row r="128" spans="1:29" ht="60" x14ac:dyDescent="0.25">
      <c r="A128" s="182">
        <v>195</v>
      </c>
      <c r="B128" s="30"/>
      <c r="C128" s="132" t="s">
        <v>253</v>
      </c>
      <c r="D128" s="132" t="s">
        <v>89</v>
      </c>
      <c r="E128" s="33" t="s">
        <v>132</v>
      </c>
      <c r="F128" s="33" t="s">
        <v>133</v>
      </c>
      <c r="G128" s="33" t="s">
        <v>134</v>
      </c>
      <c r="H128" s="34"/>
      <c r="I128" s="108" t="s">
        <v>195</v>
      </c>
      <c r="J128" s="110">
        <f>SUM(O128:AC128)</f>
        <v>374</v>
      </c>
      <c r="K128" s="34"/>
      <c r="L128" s="100">
        <v>47849</v>
      </c>
      <c r="M128" s="100">
        <v>48213</v>
      </c>
      <c r="N128" s="36" t="s">
        <v>50</v>
      </c>
      <c r="O128" s="1"/>
      <c r="P128" s="2"/>
      <c r="Q128" s="2"/>
      <c r="R128" s="2"/>
      <c r="S128" s="2"/>
      <c r="T128" s="3"/>
      <c r="U128" s="3"/>
      <c r="V128" s="3"/>
      <c r="W128" s="3"/>
      <c r="X128" s="3">
        <v>374</v>
      </c>
      <c r="Y128" s="3"/>
      <c r="Z128" s="3"/>
      <c r="AA128" s="3"/>
      <c r="AB128" s="3"/>
      <c r="AC128" s="4"/>
    </row>
    <row r="129" spans="1:29" ht="60" x14ac:dyDescent="0.25">
      <c r="A129" s="182">
        <v>196</v>
      </c>
      <c r="B129" s="30"/>
      <c r="C129" s="132" t="s">
        <v>235</v>
      </c>
      <c r="D129" s="132" t="s">
        <v>89</v>
      </c>
      <c r="E129" s="33" t="s">
        <v>132</v>
      </c>
      <c r="F129" s="33" t="s">
        <v>133</v>
      </c>
      <c r="G129" s="33" t="s">
        <v>134</v>
      </c>
      <c r="H129" s="34"/>
      <c r="I129" s="108" t="s">
        <v>195</v>
      </c>
      <c r="J129" s="110">
        <f>SUM(O129:AC129)</f>
        <v>374</v>
      </c>
      <c r="K129" s="34"/>
      <c r="L129" s="100">
        <v>47849</v>
      </c>
      <c r="M129" s="100">
        <v>48213</v>
      </c>
      <c r="N129" s="36" t="s">
        <v>50</v>
      </c>
      <c r="O129" s="1"/>
      <c r="P129" s="2"/>
      <c r="Q129" s="2"/>
      <c r="R129" s="2"/>
      <c r="S129" s="2"/>
      <c r="T129" s="3"/>
      <c r="U129" s="3"/>
      <c r="V129" s="3"/>
      <c r="W129" s="3"/>
      <c r="X129" s="3">
        <v>374</v>
      </c>
      <c r="Y129" s="3"/>
      <c r="Z129" s="3"/>
      <c r="AA129" s="3"/>
      <c r="AB129" s="3"/>
      <c r="AC129" s="4"/>
    </row>
    <row r="130" spans="1:29" ht="60" x14ac:dyDescent="0.25">
      <c r="A130" s="182">
        <v>197</v>
      </c>
      <c r="B130" s="30"/>
      <c r="C130" s="132" t="s">
        <v>254</v>
      </c>
      <c r="D130" s="132" t="s">
        <v>89</v>
      </c>
      <c r="E130" s="33" t="s">
        <v>132</v>
      </c>
      <c r="F130" s="33" t="s">
        <v>133</v>
      </c>
      <c r="G130" s="33" t="s">
        <v>134</v>
      </c>
      <c r="H130" s="34"/>
      <c r="I130" s="108" t="s">
        <v>195</v>
      </c>
      <c r="J130" s="110">
        <f>SUM(O130:AC130)</f>
        <v>374</v>
      </c>
      <c r="K130" s="34"/>
      <c r="L130" s="100">
        <v>47849</v>
      </c>
      <c r="M130" s="100">
        <v>48213</v>
      </c>
      <c r="N130" s="36" t="s">
        <v>50</v>
      </c>
      <c r="O130" s="1"/>
      <c r="P130" s="2"/>
      <c r="Q130" s="2"/>
      <c r="R130" s="2"/>
      <c r="S130" s="2"/>
      <c r="T130" s="3"/>
      <c r="U130" s="3"/>
      <c r="V130" s="3"/>
      <c r="W130" s="3"/>
      <c r="X130" s="3">
        <v>374</v>
      </c>
      <c r="Y130" s="3"/>
      <c r="Z130" s="3"/>
      <c r="AA130" s="3"/>
      <c r="AB130" s="3"/>
      <c r="AC130" s="4"/>
    </row>
    <row r="131" spans="1:29" ht="60" x14ac:dyDescent="0.25">
      <c r="A131" s="182">
        <v>198</v>
      </c>
      <c r="B131" s="30"/>
      <c r="C131" s="132" t="s">
        <v>245</v>
      </c>
      <c r="D131" s="132" t="s">
        <v>89</v>
      </c>
      <c r="E131" s="33" t="s">
        <v>132</v>
      </c>
      <c r="F131" s="33" t="s">
        <v>133</v>
      </c>
      <c r="G131" s="33" t="s">
        <v>134</v>
      </c>
      <c r="H131" s="34"/>
      <c r="I131" s="108" t="s">
        <v>66</v>
      </c>
      <c r="J131" s="110">
        <f t="shared" ref="J131:J134" si="32">SUM(O131:AC131)</f>
        <v>800</v>
      </c>
      <c r="K131" s="34"/>
      <c r="L131" s="100">
        <v>47849</v>
      </c>
      <c r="M131" s="100">
        <v>48213</v>
      </c>
      <c r="N131" s="57" t="s">
        <v>50</v>
      </c>
      <c r="O131" s="1"/>
      <c r="P131" s="2"/>
      <c r="Q131" s="2"/>
      <c r="R131" s="2"/>
      <c r="S131" s="2"/>
      <c r="T131" s="3"/>
      <c r="U131" s="3"/>
      <c r="V131" s="3"/>
      <c r="W131" s="3"/>
      <c r="X131" s="3">
        <v>800</v>
      </c>
      <c r="Y131" s="3"/>
      <c r="Z131" s="3"/>
      <c r="AA131" s="3"/>
      <c r="AB131" s="3"/>
      <c r="AC131" s="4"/>
    </row>
    <row r="132" spans="1:29" ht="60" x14ac:dyDescent="0.25">
      <c r="A132" s="182">
        <v>199</v>
      </c>
      <c r="B132" s="30"/>
      <c r="C132" s="132" t="s">
        <v>246</v>
      </c>
      <c r="D132" s="132" t="s">
        <v>89</v>
      </c>
      <c r="E132" s="33" t="s">
        <v>132</v>
      </c>
      <c r="F132" s="33" t="s">
        <v>133</v>
      </c>
      <c r="G132" s="33" t="s">
        <v>134</v>
      </c>
      <c r="H132" s="34"/>
      <c r="I132" s="108" t="s">
        <v>66</v>
      </c>
      <c r="J132" s="110">
        <f t="shared" si="32"/>
        <v>3200</v>
      </c>
      <c r="K132" s="34"/>
      <c r="L132" s="100">
        <v>47849</v>
      </c>
      <c r="M132" s="100">
        <v>48213</v>
      </c>
      <c r="N132" s="57" t="s">
        <v>50</v>
      </c>
      <c r="O132" s="1"/>
      <c r="P132" s="2"/>
      <c r="Q132" s="2"/>
      <c r="R132" s="2"/>
      <c r="S132" s="2"/>
      <c r="T132" s="3"/>
      <c r="U132" s="3"/>
      <c r="V132" s="3"/>
      <c r="W132" s="3"/>
      <c r="X132" s="3">
        <v>3200</v>
      </c>
      <c r="Y132" s="3"/>
      <c r="Z132" s="3"/>
      <c r="AA132" s="3"/>
      <c r="AB132" s="3"/>
      <c r="AC132" s="4"/>
    </row>
    <row r="133" spans="1:29" ht="60" x14ac:dyDescent="0.25">
      <c r="A133" s="182">
        <v>200</v>
      </c>
      <c r="B133" s="30"/>
      <c r="C133" s="132" t="s">
        <v>247</v>
      </c>
      <c r="D133" s="132" t="s">
        <v>89</v>
      </c>
      <c r="E133" s="33" t="s">
        <v>132</v>
      </c>
      <c r="F133" s="33" t="s">
        <v>133</v>
      </c>
      <c r="G133" s="33" t="s">
        <v>134</v>
      </c>
      <c r="H133" s="34"/>
      <c r="I133" s="108" t="s">
        <v>66</v>
      </c>
      <c r="J133" s="110">
        <f t="shared" si="32"/>
        <v>3200</v>
      </c>
      <c r="K133" s="34"/>
      <c r="L133" s="100">
        <v>47849</v>
      </c>
      <c r="M133" s="100">
        <v>48213</v>
      </c>
      <c r="N133" s="57" t="s">
        <v>50</v>
      </c>
      <c r="O133" s="1"/>
      <c r="P133" s="2"/>
      <c r="Q133" s="2"/>
      <c r="R133" s="2"/>
      <c r="S133" s="2"/>
      <c r="T133" s="3"/>
      <c r="U133" s="3"/>
      <c r="V133" s="3"/>
      <c r="W133" s="3"/>
      <c r="X133" s="3">
        <v>3200</v>
      </c>
      <c r="Y133" s="3"/>
      <c r="Z133" s="3"/>
      <c r="AA133" s="3"/>
      <c r="AB133" s="3"/>
      <c r="AC133" s="4"/>
    </row>
    <row r="134" spans="1:29" ht="60" x14ac:dyDescent="0.25">
      <c r="A134" s="182">
        <v>201</v>
      </c>
      <c r="B134" s="30"/>
      <c r="C134" s="132" t="s">
        <v>255</v>
      </c>
      <c r="D134" s="132" t="s">
        <v>89</v>
      </c>
      <c r="E134" s="33" t="s">
        <v>132</v>
      </c>
      <c r="F134" s="33" t="s">
        <v>133</v>
      </c>
      <c r="G134" s="33" t="s">
        <v>134</v>
      </c>
      <c r="H134" s="34"/>
      <c r="I134" s="108" t="s">
        <v>195</v>
      </c>
      <c r="J134" s="110">
        <f t="shared" si="32"/>
        <v>374</v>
      </c>
      <c r="K134" s="34"/>
      <c r="L134" s="100">
        <v>47849</v>
      </c>
      <c r="M134" s="100">
        <v>48213</v>
      </c>
      <c r="N134" s="36" t="s">
        <v>50</v>
      </c>
      <c r="O134" s="1"/>
      <c r="P134" s="2"/>
      <c r="Q134" s="2"/>
      <c r="R134" s="2"/>
      <c r="S134" s="2"/>
      <c r="T134" s="3"/>
      <c r="U134" s="3"/>
      <c r="V134" s="3"/>
      <c r="W134" s="3"/>
      <c r="X134" s="3">
        <v>374</v>
      </c>
      <c r="Y134" s="3"/>
      <c r="Z134" s="3"/>
      <c r="AA134" s="3"/>
      <c r="AB134" s="3"/>
      <c r="AC134" s="4"/>
    </row>
    <row r="135" spans="1:29" ht="60" x14ac:dyDescent="0.25">
      <c r="A135" s="182">
        <v>202</v>
      </c>
      <c r="B135" s="30"/>
      <c r="C135" s="132" t="s">
        <v>266</v>
      </c>
      <c r="D135" s="132" t="s">
        <v>89</v>
      </c>
      <c r="E135" s="33" t="s">
        <v>132</v>
      </c>
      <c r="F135" s="33" t="s">
        <v>133</v>
      </c>
      <c r="G135" s="33" t="s">
        <v>134</v>
      </c>
      <c r="H135" s="34"/>
      <c r="I135" s="108" t="s">
        <v>195</v>
      </c>
      <c r="J135" s="110">
        <f t="shared" ref="J135:J137" si="33">SUM(O135:AC135)</f>
        <v>4677</v>
      </c>
      <c r="K135" s="35"/>
      <c r="L135" s="100">
        <v>47849</v>
      </c>
      <c r="M135" s="100">
        <v>48213</v>
      </c>
      <c r="N135" s="36" t="s">
        <v>50</v>
      </c>
      <c r="O135" s="1"/>
      <c r="P135" s="2"/>
      <c r="Q135" s="2"/>
      <c r="R135" s="2"/>
      <c r="S135" s="2"/>
      <c r="T135" s="3"/>
      <c r="U135" s="3"/>
      <c r="V135" s="3"/>
      <c r="W135" s="3"/>
      <c r="X135" s="3">
        <v>4677</v>
      </c>
      <c r="Y135" s="3"/>
      <c r="Z135" s="3"/>
      <c r="AA135" s="3"/>
      <c r="AB135" s="3"/>
      <c r="AC135" s="4"/>
    </row>
    <row r="136" spans="1:29" ht="60" x14ac:dyDescent="0.25">
      <c r="A136" s="182">
        <v>203</v>
      </c>
      <c r="B136" s="30"/>
      <c r="C136" s="132" t="s">
        <v>267</v>
      </c>
      <c r="D136" s="132" t="s">
        <v>89</v>
      </c>
      <c r="E136" s="33" t="s">
        <v>132</v>
      </c>
      <c r="F136" s="33" t="s">
        <v>133</v>
      </c>
      <c r="G136" s="33" t="s">
        <v>134</v>
      </c>
      <c r="H136" s="34"/>
      <c r="I136" s="108" t="s">
        <v>195</v>
      </c>
      <c r="J136" s="110">
        <f t="shared" si="33"/>
        <v>374</v>
      </c>
      <c r="K136" s="35"/>
      <c r="L136" s="100">
        <v>47849</v>
      </c>
      <c r="M136" s="100">
        <v>48213</v>
      </c>
      <c r="N136" s="36" t="s">
        <v>50</v>
      </c>
      <c r="O136" s="1"/>
      <c r="P136" s="2"/>
      <c r="Q136" s="2"/>
      <c r="R136" s="2"/>
      <c r="S136" s="2"/>
      <c r="T136" s="3"/>
      <c r="U136" s="3"/>
      <c r="V136" s="3"/>
      <c r="W136" s="3"/>
      <c r="X136" s="3">
        <v>374</v>
      </c>
      <c r="Y136" s="3"/>
      <c r="Z136" s="3"/>
      <c r="AA136" s="3"/>
      <c r="AB136" s="3"/>
      <c r="AC136" s="4"/>
    </row>
    <row r="137" spans="1:29" ht="60" x14ac:dyDescent="0.25">
      <c r="A137" s="182">
        <v>204</v>
      </c>
      <c r="B137" s="30"/>
      <c r="C137" s="132" t="s">
        <v>268</v>
      </c>
      <c r="D137" s="132" t="s">
        <v>89</v>
      </c>
      <c r="E137" s="33" t="s">
        <v>132</v>
      </c>
      <c r="F137" s="33" t="s">
        <v>133</v>
      </c>
      <c r="G137" s="33" t="s">
        <v>134</v>
      </c>
      <c r="H137" s="34"/>
      <c r="I137" s="108" t="s">
        <v>195</v>
      </c>
      <c r="J137" s="110">
        <f t="shared" si="33"/>
        <v>374</v>
      </c>
      <c r="K137" s="35"/>
      <c r="L137" s="100">
        <v>47849</v>
      </c>
      <c r="M137" s="100">
        <v>48213</v>
      </c>
      <c r="N137" s="36" t="s">
        <v>50</v>
      </c>
      <c r="O137" s="1"/>
      <c r="P137" s="2"/>
      <c r="Q137" s="2"/>
      <c r="R137" s="2"/>
      <c r="S137" s="2"/>
      <c r="T137" s="3"/>
      <c r="U137" s="3"/>
      <c r="V137" s="3"/>
      <c r="W137" s="3"/>
      <c r="X137" s="3">
        <v>374</v>
      </c>
      <c r="Y137" s="3"/>
      <c r="Z137" s="3"/>
      <c r="AA137" s="3"/>
      <c r="AB137" s="3"/>
      <c r="AC137" s="4"/>
    </row>
    <row r="138" spans="1:29" ht="60" x14ac:dyDescent="0.25">
      <c r="A138" s="182">
        <v>205</v>
      </c>
      <c r="B138" s="30"/>
      <c r="C138" s="64" t="s">
        <v>113</v>
      </c>
      <c r="D138" s="64" t="s">
        <v>186</v>
      </c>
      <c r="E138" s="33" t="s">
        <v>135</v>
      </c>
      <c r="F138" s="33" t="s">
        <v>133</v>
      </c>
      <c r="G138" s="33" t="s">
        <v>134</v>
      </c>
      <c r="H138" s="34"/>
      <c r="I138" s="108" t="s">
        <v>195</v>
      </c>
      <c r="J138" s="110">
        <f>SUM(O138:AB138)</f>
        <v>1345</v>
      </c>
      <c r="K138" s="34"/>
      <c r="L138" s="100">
        <v>47849</v>
      </c>
      <c r="M138" s="100">
        <v>48213</v>
      </c>
      <c r="N138" s="36" t="s">
        <v>50</v>
      </c>
      <c r="O138" s="1"/>
      <c r="P138" s="2"/>
      <c r="Q138" s="2"/>
      <c r="R138" s="2"/>
      <c r="S138" s="2"/>
      <c r="T138" s="3"/>
      <c r="U138" s="3"/>
      <c r="V138" s="3"/>
      <c r="W138" s="3"/>
      <c r="X138" s="3">
        <v>1345</v>
      </c>
      <c r="Y138" s="3"/>
      <c r="Z138" s="3"/>
      <c r="AA138" s="3"/>
      <c r="AB138" s="3"/>
      <c r="AC138" s="4"/>
    </row>
    <row r="139" spans="1:29" ht="60" x14ac:dyDescent="0.25">
      <c r="A139" s="182">
        <v>207</v>
      </c>
      <c r="B139" s="30"/>
      <c r="C139" s="132" t="s">
        <v>264</v>
      </c>
      <c r="D139" s="132" t="s">
        <v>89</v>
      </c>
      <c r="E139" s="33" t="s">
        <v>132</v>
      </c>
      <c r="F139" s="33" t="s">
        <v>133</v>
      </c>
      <c r="G139" s="33" t="s">
        <v>134</v>
      </c>
      <c r="H139" s="34"/>
      <c r="I139" s="108" t="s">
        <v>195</v>
      </c>
      <c r="J139" s="110">
        <f>SUM(O139:AB139)</f>
        <v>374</v>
      </c>
      <c r="K139" s="34"/>
      <c r="L139" s="100">
        <v>48214</v>
      </c>
      <c r="M139" s="100">
        <v>48579</v>
      </c>
      <c r="N139" s="36" t="s">
        <v>50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>
        <v>374</v>
      </c>
      <c r="Z139" s="3"/>
      <c r="AA139" s="3"/>
      <c r="AB139" s="3"/>
      <c r="AC139" s="4"/>
    </row>
    <row r="140" spans="1:29" ht="60" x14ac:dyDescent="0.25">
      <c r="A140" s="182">
        <v>208</v>
      </c>
      <c r="B140" s="30"/>
      <c r="C140" s="64" t="s">
        <v>114</v>
      </c>
      <c r="D140" s="64" t="s">
        <v>186</v>
      </c>
      <c r="E140" s="33" t="s">
        <v>135</v>
      </c>
      <c r="F140" s="33" t="s">
        <v>133</v>
      </c>
      <c r="G140" s="33" t="s">
        <v>134</v>
      </c>
      <c r="H140" s="34"/>
      <c r="I140" s="108" t="s">
        <v>195</v>
      </c>
      <c r="J140" s="110">
        <f>SUM(O140:AB140)</f>
        <v>2690</v>
      </c>
      <c r="K140" s="34"/>
      <c r="L140" s="100">
        <v>48214</v>
      </c>
      <c r="M140" s="100">
        <v>48944</v>
      </c>
      <c r="N140" s="36" t="s">
        <v>50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>
        <v>1345</v>
      </c>
      <c r="Z140" s="3">
        <v>1345</v>
      </c>
      <c r="AA140" s="3"/>
      <c r="AB140" s="3"/>
      <c r="AC140" s="4"/>
    </row>
    <row r="141" spans="1:29" ht="60" x14ac:dyDescent="0.25">
      <c r="A141" s="182">
        <v>209</v>
      </c>
      <c r="B141" s="30"/>
      <c r="C141" s="132" t="s">
        <v>244</v>
      </c>
      <c r="D141" s="132" t="s">
        <v>89</v>
      </c>
      <c r="E141" s="33" t="s">
        <v>132</v>
      </c>
      <c r="F141" s="33" t="s">
        <v>133</v>
      </c>
      <c r="G141" s="33" t="s">
        <v>134</v>
      </c>
      <c r="H141" s="34"/>
      <c r="I141" s="108" t="s">
        <v>195</v>
      </c>
      <c r="J141" s="110">
        <f>SUM(O141:AC141)</f>
        <v>1777</v>
      </c>
      <c r="K141" s="34"/>
      <c r="L141" s="100">
        <v>48214</v>
      </c>
      <c r="M141" s="100">
        <v>48579</v>
      </c>
      <c r="N141" s="36" t="s">
        <v>50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>
        <v>1777</v>
      </c>
      <c r="Z141" s="3"/>
      <c r="AA141" s="3"/>
      <c r="AB141" s="3"/>
      <c r="AC141" s="4"/>
    </row>
    <row r="142" spans="1:29" ht="60" x14ac:dyDescent="0.25">
      <c r="A142" s="182">
        <v>210</v>
      </c>
      <c r="B142" s="30"/>
      <c r="C142" s="132" t="s">
        <v>256</v>
      </c>
      <c r="D142" s="132" t="s">
        <v>89</v>
      </c>
      <c r="E142" s="33" t="s">
        <v>132</v>
      </c>
      <c r="F142" s="33" t="s">
        <v>133</v>
      </c>
      <c r="G142" s="33" t="s">
        <v>134</v>
      </c>
      <c r="H142" s="34"/>
      <c r="I142" s="108" t="s">
        <v>195</v>
      </c>
      <c r="J142" s="110">
        <f t="shared" ref="J142" si="34">SUM(O142:AC142)</f>
        <v>374</v>
      </c>
      <c r="K142" s="34"/>
      <c r="L142" s="100">
        <v>48214</v>
      </c>
      <c r="M142" s="100">
        <v>48579</v>
      </c>
      <c r="N142" s="36" t="s">
        <v>50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>
        <v>374</v>
      </c>
      <c r="Z142" s="3"/>
      <c r="AA142" s="3"/>
      <c r="AB142" s="3"/>
      <c r="AC142" s="4"/>
    </row>
    <row r="143" spans="1:29" ht="60" x14ac:dyDescent="0.25">
      <c r="A143" s="182">
        <v>211</v>
      </c>
      <c r="B143" s="30"/>
      <c r="C143" s="132" t="s">
        <v>257</v>
      </c>
      <c r="D143" s="132" t="s">
        <v>89</v>
      </c>
      <c r="E143" s="33" t="s">
        <v>132</v>
      </c>
      <c r="F143" s="33" t="s">
        <v>133</v>
      </c>
      <c r="G143" s="33" t="s">
        <v>134</v>
      </c>
      <c r="H143" s="34"/>
      <c r="I143" s="108" t="s">
        <v>195</v>
      </c>
      <c r="J143" s="110">
        <f>SUM(O143:AC143)</f>
        <v>4677</v>
      </c>
      <c r="K143" s="35"/>
      <c r="L143" s="100">
        <v>48214</v>
      </c>
      <c r="M143" s="100">
        <v>48579</v>
      </c>
      <c r="N143" s="36" t="s">
        <v>50</v>
      </c>
      <c r="O143" s="1"/>
      <c r="P143" s="2"/>
      <c r="Q143" s="2"/>
      <c r="R143" s="2"/>
      <c r="S143" s="2"/>
      <c r="T143" s="3"/>
      <c r="U143" s="3"/>
      <c r="V143" s="3"/>
      <c r="W143" s="3"/>
      <c r="X143" s="3"/>
      <c r="Y143" s="3">
        <v>4677</v>
      </c>
      <c r="Z143" s="3"/>
      <c r="AA143" s="3"/>
      <c r="AB143" s="3"/>
      <c r="AC143" s="4"/>
    </row>
    <row r="144" spans="1:29" ht="60" x14ac:dyDescent="0.25">
      <c r="A144" s="182">
        <v>212</v>
      </c>
      <c r="B144" s="30"/>
      <c r="C144" s="132" t="s">
        <v>258</v>
      </c>
      <c r="D144" s="132" t="s">
        <v>89</v>
      </c>
      <c r="E144" s="33" t="s">
        <v>132</v>
      </c>
      <c r="F144" s="33" t="s">
        <v>133</v>
      </c>
      <c r="G144" s="33" t="s">
        <v>134</v>
      </c>
      <c r="H144" s="34"/>
      <c r="I144" s="108" t="s">
        <v>195</v>
      </c>
      <c r="J144" s="110">
        <f>SUM(O144:AC144)</f>
        <v>702</v>
      </c>
      <c r="K144" s="35"/>
      <c r="L144" s="100">
        <v>48214</v>
      </c>
      <c r="M144" s="100">
        <v>48579</v>
      </c>
      <c r="N144" s="36" t="s">
        <v>50</v>
      </c>
      <c r="O144" s="1"/>
      <c r="P144" s="2"/>
      <c r="Q144" s="2"/>
      <c r="R144" s="2"/>
      <c r="S144" s="2"/>
      <c r="T144" s="3"/>
      <c r="U144" s="3"/>
      <c r="V144" s="3"/>
      <c r="W144" s="3"/>
      <c r="X144" s="3"/>
      <c r="Y144" s="3">
        <v>702</v>
      </c>
      <c r="Z144" s="3"/>
      <c r="AA144" s="3"/>
      <c r="AB144" s="3"/>
      <c r="AC144" s="4"/>
    </row>
    <row r="145" spans="1:29" ht="60" x14ac:dyDescent="0.25">
      <c r="A145" s="182">
        <v>213</v>
      </c>
      <c r="B145" s="30"/>
      <c r="C145" s="132" t="s">
        <v>259</v>
      </c>
      <c r="D145" s="132" t="s">
        <v>89</v>
      </c>
      <c r="E145" s="33" t="s">
        <v>132</v>
      </c>
      <c r="F145" s="33" t="s">
        <v>133</v>
      </c>
      <c r="G145" s="33" t="s">
        <v>134</v>
      </c>
      <c r="H145" s="34"/>
      <c r="I145" s="108" t="s">
        <v>195</v>
      </c>
      <c r="J145" s="110">
        <f>SUM(O145:AC145)</f>
        <v>374</v>
      </c>
      <c r="K145" s="35"/>
      <c r="L145" s="100">
        <v>48214</v>
      </c>
      <c r="M145" s="100">
        <v>48579</v>
      </c>
      <c r="N145" s="36" t="s">
        <v>50</v>
      </c>
      <c r="O145" s="1"/>
      <c r="P145" s="2"/>
      <c r="Q145" s="2"/>
      <c r="R145" s="2"/>
      <c r="S145" s="2"/>
      <c r="T145" s="3"/>
      <c r="U145" s="3"/>
      <c r="V145" s="3"/>
      <c r="W145" s="3"/>
      <c r="X145" s="3"/>
      <c r="Y145" s="3">
        <v>374</v>
      </c>
      <c r="Z145" s="3"/>
      <c r="AA145" s="3"/>
      <c r="AB145" s="3"/>
      <c r="AC145" s="4"/>
    </row>
    <row r="146" spans="1:29" ht="60" x14ac:dyDescent="0.25">
      <c r="A146" s="182">
        <v>214</v>
      </c>
      <c r="B146" s="30"/>
      <c r="C146" s="132" t="s">
        <v>260</v>
      </c>
      <c r="D146" s="132" t="s">
        <v>89</v>
      </c>
      <c r="E146" s="33" t="s">
        <v>132</v>
      </c>
      <c r="F146" s="33" t="s">
        <v>133</v>
      </c>
      <c r="G146" s="33" t="s">
        <v>134</v>
      </c>
      <c r="H146" s="34"/>
      <c r="I146" s="108" t="s">
        <v>195</v>
      </c>
      <c r="J146" s="110">
        <f>SUM(O146:AC146)</f>
        <v>374</v>
      </c>
      <c r="K146" s="35"/>
      <c r="L146" s="100">
        <v>48214</v>
      </c>
      <c r="M146" s="100">
        <v>48579</v>
      </c>
      <c r="N146" s="36" t="s">
        <v>50</v>
      </c>
      <c r="O146" s="1"/>
      <c r="P146" s="2"/>
      <c r="Q146" s="2"/>
      <c r="R146" s="2"/>
      <c r="S146" s="2"/>
      <c r="T146" s="3"/>
      <c r="U146" s="3"/>
      <c r="V146" s="3"/>
      <c r="W146" s="3"/>
      <c r="X146" s="3"/>
      <c r="Y146" s="3">
        <v>374</v>
      </c>
      <c r="Z146" s="3"/>
      <c r="AA146" s="3"/>
      <c r="AB146" s="3"/>
      <c r="AC146" s="4"/>
    </row>
    <row r="147" spans="1:29" ht="60" x14ac:dyDescent="0.25">
      <c r="A147" s="182">
        <v>215</v>
      </c>
      <c r="B147" s="30"/>
      <c r="C147" s="132" t="s">
        <v>261</v>
      </c>
      <c r="D147" s="132" t="s">
        <v>89</v>
      </c>
      <c r="E147" s="33" t="s">
        <v>132</v>
      </c>
      <c r="F147" s="33" t="s">
        <v>133</v>
      </c>
      <c r="G147" s="33" t="s">
        <v>134</v>
      </c>
      <c r="H147" s="34"/>
      <c r="I147" s="108" t="s">
        <v>195</v>
      </c>
      <c r="J147" s="110">
        <f>SUM(O147:AC147)</f>
        <v>374</v>
      </c>
      <c r="K147" s="35"/>
      <c r="L147" s="100">
        <v>48214</v>
      </c>
      <c r="M147" s="100">
        <v>48579</v>
      </c>
      <c r="N147" s="36" t="s">
        <v>50</v>
      </c>
      <c r="O147" s="1"/>
      <c r="P147" s="2"/>
      <c r="Q147" s="2"/>
      <c r="R147" s="2"/>
      <c r="S147" s="2"/>
      <c r="T147" s="3"/>
      <c r="U147" s="3"/>
      <c r="V147" s="3"/>
      <c r="W147" s="3"/>
      <c r="X147" s="3"/>
      <c r="Y147" s="3">
        <v>374</v>
      </c>
      <c r="Z147" s="3"/>
      <c r="AA147" s="3"/>
      <c r="AB147" s="3"/>
      <c r="AC147" s="4"/>
    </row>
    <row r="148" spans="1:29" ht="60" x14ac:dyDescent="0.25">
      <c r="A148" s="182">
        <v>217</v>
      </c>
      <c r="B148" s="30"/>
      <c r="C148" s="132" t="s">
        <v>232</v>
      </c>
      <c r="D148" s="132" t="s">
        <v>89</v>
      </c>
      <c r="E148" s="33" t="s">
        <v>132</v>
      </c>
      <c r="F148" s="33" t="s">
        <v>133</v>
      </c>
      <c r="G148" s="33" t="s">
        <v>134</v>
      </c>
      <c r="H148" s="34"/>
      <c r="I148" s="108" t="s">
        <v>195</v>
      </c>
      <c r="J148" s="110">
        <f t="shared" ref="J148:J156" si="35">SUM(O148:AC148)</f>
        <v>1497</v>
      </c>
      <c r="K148" s="34"/>
      <c r="L148" s="100">
        <v>48580</v>
      </c>
      <c r="M148" s="100">
        <v>48944</v>
      </c>
      <c r="N148" s="36" t="s">
        <v>50</v>
      </c>
      <c r="O148" s="1"/>
      <c r="P148" s="2"/>
      <c r="Q148" s="2"/>
      <c r="R148" s="2"/>
      <c r="S148" s="2"/>
      <c r="T148" s="3"/>
      <c r="U148" s="3"/>
      <c r="V148" s="3"/>
      <c r="W148" s="3"/>
      <c r="X148" s="3"/>
      <c r="Y148" s="3"/>
      <c r="Z148" s="3">
        <v>1497</v>
      </c>
      <c r="AA148" s="3"/>
      <c r="AB148" s="3"/>
      <c r="AC148" s="4"/>
    </row>
    <row r="149" spans="1:29" ht="60" x14ac:dyDescent="0.25">
      <c r="A149" s="182">
        <v>218</v>
      </c>
      <c r="B149" s="30"/>
      <c r="C149" s="64" t="s">
        <v>248</v>
      </c>
      <c r="D149" s="132" t="s">
        <v>89</v>
      </c>
      <c r="E149" s="33" t="s">
        <v>132</v>
      </c>
      <c r="F149" s="33" t="s">
        <v>133</v>
      </c>
      <c r="G149" s="33" t="s">
        <v>134</v>
      </c>
      <c r="H149" s="34"/>
      <c r="I149" s="108" t="s">
        <v>195</v>
      </c>
      <c r="J149" s="110">
        <f t="shared" si="35"/>
        <v>702</v>
      </c>
      <c r="K149" s="35"/>
      <c r="L149" s="100">
        <v>48580</v>
      </c>
      <c r="M149" s="100">
        <v>48944</v>
      </c>
      <c r="N149" s="36" t="s">
        <v>50</v>
      </c>
      <c r="O149" s="1"/>
      <c r="P149" s="2"/>
      <c r="Q149" s="2"/>
      <c r="R149" s="2"/>
      <c r="S149" s="2"/>
      <c r="T149" s="3"/>
      <c r="U149" s="3"/>
      <c r="V149" s="3"/>
      <c r="W149" s="3"/>
      <c r="X149" s="3"/>
      <c r="Y149" s="3"/>
      <c r="Z149" s="3">
        <v>702</v>
      </c>
      <c r="AA149" s="3"/>
      <c r="AB149" s="3"/>
      <c r="AC149" s="4"/>
    </row>
    <row r="150" spans="1:29" ht="60" x14ac:dyDescent="0.25">
      <c r="A150" s="182">
        <v>219</v>
      </c>
      <c r="B150" s="30"/>
      <c r="C150" s="64" t="s">
        <v>249</v>
      </c>
      <c r="D150" s="132" t="s">
        <v>89</v>
      </c>
      <c r="E150" s="33" t="s">
        <v>132</v>
      </c>
      <c r="F150" s="33" t="s">
        <v>133</v>
      </c>
      <c r="G150" s="33" t="s">
        <v>134</v>
      </c>
      <c r="H150" s="34"/>
      <c r="I150" s="108" t="s">
        <v>195</v>
      </c>
      <c r="J150" s="110">
        <f t="shared" si="35"/>
        <v>702</v>
      </c>
      <c r="K150" s="35"/>
      <c r="L150" s="100">
        <v>48580</v>
      </c>
      <c r="M150" s="100">
        <v>48944</v>
      </c>
      <c r="N150" s="36" t="s">
        <v>50</v>
      </c>
      <c r="O150" s="1"/>
      <c r="P150" s="2"/>
      <c r="Q150" s="2"/>
      <c r="R150" s="2"/>
      <c r="S150" s="2"/>
      <c r="T150" s="3"/>
      <c r="U150" s="3"/>
      <c r="V150" s="3"/>
      <c r="W150" s="3"/>
      <c r="X150" s="3"/>
      <c r="Y150" s="3"/>
      <c r="Z150" s="3">
        <v>702</v>
      </c>
      <c r="AA150" s="3"/>
      <c r="AB150" s="3"/>
      <c r="AC150" s="4"/>
    </row>
    <row r="151" spans="1:29" ht="60" x14ac:dyDescent="0.25">
      <c r="A151" s="182">
        <v>220</v>
      </c>
      <c r="B151" s="30"/>
      <c r="C151" s="64" t="s">
        <v>231</v>
      </c>
      <c r="D151" s="132" t="s">
        <v>89</v>
      </c>
      <c r="E151" s="33" t="s">
        <v>132</v>
      </c>
      <c r="F151" s="33" t="s">
        <v>133</v>
      </c>
      <c r="G151" s="33" t="s">
        <v>134</v>
      </c>
      <c r="H151" s="34"/>
      <c r="I151" s="108" t="s">
        <v>195</v>
      </c>
      <c r="J151" s="110">
        <f t="shared" si="35"/>
        <v>702</v>
      </c>
      <c r="K151" s="35"/>
      <c r="L151" s="100">
        <v>48580</v>
      </c>
      <c r="M151" s="100">
        <v>48944</v>
      </c>
      <c r="N151" s="36" t="s">
        <v>50</v>
      </c>
      <c r="O151" s="1"/>
      <c r="P151" s="2"/>
      <c r="Q151" s="2"/>
      <c r="R151" s="2"/>
      <c r="S151" s="2"/>
      <c r="T151" s="3"/>
      <c r="U151" s="3"/>
      <c r="V151" s="3"/>
      <c r="W151" s="3"/>
      <c r="X151" s="3"/>
      <c r="Y151" s="3"/>
      <c r="Z151" s="3">
        <v>702</v>
      </c>
      <c r="AA151" s="3"/>
      <c r="AB151" s="3"/>
      <c r="AC151" s="4"/>
    </row>
    <row r="152" spans="1:29" ht="60" x14ac:dyDescent="0.25">
      <c r="A152" s="182">
        <v>221</v>
      </c>
      <c r="B152" s="30"/>
      <c r="C152" s="132" t="s">
        <v>262</v>
      </c>
      <c r="D152" s="132" t="s">
        <v>89</v>
      </c>
      <c r="E152" s="33" t="s">
        <v>132</v>
      </c>
      <c r="F152" s="33" t="s">
        <v>133</v>
      </c>
      <c r="G152" s="33" t="s">
        <v>134</v>
      </c>
      <c r="H152" s="34"/>
      <c r="I152" s="108" t="s">
        <v>195</v>
      </c>
      <c r="J152" s="110">
        <f t="shared" si="35"/>
        <v>374</v>
      </c>
      <c r="K152" s="35"/>
      <c r="L152" s="100">
        <v>48580</v>
      </c>
      <c r="M152" s="100">
        <v>48944</v>
      </c>
      <c r="N152" s="36" t="s">
        <v>50</v>
      </c>
      <c r="O152" s="1"/>
      <c r="P152" s="2"/>
      <c r="Q152" s="2"/>
      <c r="R152" s="2"/>
      <c r="S152" s="2"/>
      <c r="T152" s="3"/>
      <c r="U152" s="3"/>
      <c r="V152" s="3"/>
      <c r="W152" s="3"/>
      <c r="X152" s="3"/>
      <c r="Y152" s="3"/>
      <c r="Z152" s="3">
        <v>374</v>
      </c>
      <c r="AA152" s="3"/>
      <c r="AB152" s="3"/>
      <c r="AC152" s="4"/>
    </row>
    <row r="153" spans="1:29" ht="60" x14ac:dyDescent="0.25">
      <c r="A153" s="182">
        <v>222</v>
      </c>
      <c r="B153" s="30"/>
      <c r="C153" s="132" t="s">
        <v>263</v>
      </c>
      <c r="D153" s="132" t="s">
        <v>89</v>
      </c>
      <c r="E153" s="33" t="s">
        <v>132</v>
      </c>
      <c r="F153" s="33" t="s">
        <v>133</v>
      </c>
      <c r="G153" s="33" t="s">
        <v>134</v>
      </c>
      <c r="H153" s="34"/>
      <c r="I153" s="108" t="s">
        <v>195</v>
      </c>
      <c r="J153" s="110">
        <f t="shared" si="35"/>
        <v>374</v>
      </c>
      <c r="K153" s="35"/>
      <c r="L153" s="100">
        <v>48580</v>
      </c>
      <c r="M153" s="100">
        <v>48944</v>
      </c>
      <c r="N153" s="36" t="s">
        <v>50</v>
      </c>
      <c r="O153" s="1"/>
      <c r="P153" s="2"/>
      <c r="Q153" s="2"/>
      <c r="R153" s="2"/>
      <c r="S153" s="2"/>
      <c r="T153" s="3"/>
      <c r="U153" s="3"/>
      <c r="V153" s="3"/>
      <c r="W153" s="3"/>
      <c r="X153" s="3"/>
      <c r="Y153" s="3"/>
      <c r="Z153" s="3">
        <v>374</v>
      </c>
      <c r="AA153" s="3"/>
      <c r="AB153" s="3"/>
      <c r="AC153" s="4"/>
    </row>
    <row r="154" spans="1:29" ht="60" x14ac:dyDescent="0.25">
      <c r="A154" s="182">
        <v>223</v>
      </c>
      <c r="B154" s="30"/>
      <c r="C154" s="132" t="s">
        <v>236</v>
      </c>
      <c r="D154" s="132" t="s">
        <v>89</v>
      </c>
      <c r="E154" s="33" t="s">
        <v>132</v>
      </c>
      <c r="F154" s="33" t="s">
        <v>133</v>
      </c>
      <c r="G154" s="33" t="s">
        <v>134</v>
      </c>
      <c r="H154" s="34"/>
      <c r="I154" s="108" t="s">
        <v>195</v>
      </c>
      <c r="J154" s="110">
        <f t="shared" si="35"/>
        <v>374</v>
      </c>
      <c r="K154" s="35"/>
      <c r="L154" s="100">
        <v>48580</v>
      </c>
      <c r="M154" s="100">
        <v>48944</v>
      </c>
      <c r="N154" s="36" t="s">
        <v>50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/>
      <c r="Z154" s="3">
        <v>374</v>
      </c>
      <c r="AA154" s="3"/>
      <c r="AB154" s="3"/>
      <c r="AC154" s="4"/>
    </row>
    <row r="155" spans="1:29" ht="60" x14ac:dyDescent="0.25">
      <c r="A155" s="182">
        <v>224</v>
      </c>
      <c r="B155" s="30"/>
      <c r="C155" s="132" t="s">
        <v>237</v>
      </c>
      <c r="D155" s="132" t="s">
        <v>89</v>
      </c>
      <c r="E155" s="33" t="s">
        <v>132</v>
      </c>
      <c r="F155" s="33" t="s">
        <v>133</v>
      </c>
      <c r="G155" s="33" t="s">
        <v>134</v>
      </c>
      <c r="H155" s="34"/>
      <c r="I155" s="108" t="s">
        <v>195</v>
      </c>
      <c r="J155" s="110">
        <f t="shared" si="35"/>
        <v>374</v>
      </c>
      <c r="K155" s="35"/>
      <c r="L155" s="100">
        <v>48580</v>
      </c>
      <c r="M155" s="100">
        <v>48944</v>
      </c>
      <c r="N155" s="36" t="s">
        <v>50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/>
      <c r="Z155" s="3">
        <v>374</v>
      </c>
      <c r="AA155" s="3"/>
      <c r="AB155" s="3"/>
      <c r="AC155" s="4"/>
    </row>
    <row r="156" spans="1:29" ht="60" x14ac:dyDescent="0.25">
      <c r="A156" s="182">
        <v>225</v>
      </c>
      <c r="B156" s="30"/>
      <c r="C156" s="132" t="s">
        <v>238</v>
      </c>
      <c r="D156" s="132" t="s">
        <v>89</v>
      </c>
      <c r="E156" s="33" t="s">
        <v>132</v>
      </c>
      <c r="F156" s="33" t="s">
        <v>133</v>
      </c>
      <c r="G156" s="33" t="s">
        <v>134</v>
      </c>
      <c r="H156" s="34"/>
      <c r="I156" s="108" t="s">
        <v>195</v>
      </c>
      <c r="J156" s="110">
        <f t="shared" si="35"/>
        <v>374</v>
      </c>
      <c r="K156" s="35"/>
      <c r="L156" s="100">
        <v>48580</v>
      </c>
      <c r="M156" s="100">
        <v>48944</v>
      </c>
      <c r="N156" s="36" t="s">
        <v>50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/>
      <c r="Z156" s="3">
        <v>374</v>
      </c>
      <c r="AA156" s="3"/>
      <c r="AB156" s="3"/>
      <c r="AC156" s="4"/>
    </row>
    <row r="157" spans="1:29" ht="60" x14ac:dyDescent="0.25">
      <c r="A157" s="182">
        <v>64</v>
      </c>
      <c r="B157" s="30"/>
      <c r="C157" s="64" t="s">
        <v>67</v>
      </c>
      <c r="D157" s="64" t="s">
        <v>161</v>
      </c>
      <c r="E157" s="33" t="s">
        <v>135</v>
      </c>
      <c r="F157" s="33" t="s">
        <v>133</v>
      </c>
      <c r="G157" s="33" t="s">
        <v>134</v>
      </c>
      <c r="H157" s="34"/>
      <c r="I157" s="108" t="s">
        <v>195</v>
      </c>
      <c r="J157" s="110">
        <f>SUM(O157:AC157)</f>
        <v>704</v>
      </c>
      <c r="K157" s="35"/>
      <c r="L157" s="100">
        <v>44927</v>
      </c>
      <c r="M157" s="100">
        <v>46387</v>
      </c>
      <c r="N157" s="57" t="s">
        <v>74</v>
      </c>
      <c r="O157" s="1"/>
      <c r="P157" s="2">
        <v>176</v>
      </c>
      <c r="Q157" s="2">
        <v>176</v>
      </c>
      <c r="R157" s="2">
        <v>176</v>
      </c>
      <c r="S157" s="2">
        <v>176</v>
      </c>
      <c r="T157" s="3"/>
      <c r="U157" s="3"/>
      <c r="V157" s="3"/>
      <c r="W157" s="3"/>
      <c r="X157" s="3"/>
      <c r="Y157" s="3"/>
      <c r="Z157" s="3"/>
      <c r="AA157" s="3"/>
      <c r="AB157" s="3"/>
      <c r="AC157" s="4"/>
    </row>
    <row r="158" spans="1:29" ht="60" x14ac:dyDescent="0.25">
      <c r="A158" s="182">
        <v>160</v>
      </c>
      <c r="B158" s="30"/>
      <c r="C158" s="64" t="s">
        <v>67</v>
      </c>
      <c r="D158" s="64" t="s">
        <v>161</v>
      </c>
      <c r="E158" s="33" t="s">
        <v>135</v>
      </c>
      <c r="F158" s="33" t="s">
        <v>133</v>
      </c>
      <c r="G158" s="33" t="s">
        <v>134</v>
      </c>
      <c r="H158" s="34"/>
      <c r="I158" s="108" t="s">
        <v>195</v>
      </c>
      <c r="J158" s="110">
        <f t="shared" ref="J158" si="36">SUM(O158:AC158)</f>
        <v>1510</v>
      </c>
      <c r="K158" s="35"/>
      <c r="L158" s="100">
        <v>46388</v>
      </c>
      <c r="M158" s="100">
        <v>50040</v>
      </c>
      <c r="N158" s="36" t="s">
        <v>50</v>
      </c>
      <c r="O158" s="1"/>
      <c r="P158" s="2"/>
      <c r="Q158" s="2"/>
      <c r="R158" s="2"/>
      <c r="S158" s="2"/>
      <c r="T158" s="3">
        <v>151</v>
      </c>
      <c r="U158" s="3">
        <v>151</v>
      </c>
      <c r="V158" s="3">
        <v>151</v>
      </c>
      <c r="W158" s="3">
        <v>151</v>
      </c>
      <c r="X158" s="3">
        <v>151</v>
      </c>
      <c r="Y158" s="3">
        <v>151</v>
      </c>
      <c r="Z158" s="3">
        <v>151</v>
      </c>
      <c r="AA158" s="3">
        <v>151</v>
      </c>
      <c r="AB158" s="3">
        <v>151</v>
      </c>
      <c r="AC158" s="4">
        <v>151</v>
      </c>
    </row>
    <row r="159" spans="1:29" ht="60" x14ac:dyDescent="0.25">
      <c r="A159" s="182">
        <v>65</v>
      </c>
      <c r="B159" s="30"/>
      <c r="C159" s="64" t="s">
        <v>67</v>
      </c>
      <c r="D159" s="64" t="s">
        <v>163</v>
      </c>
      <c r="E159" s="33" t="s">
        <v>135</v>
      </c>
      <c r="F159" s="33" t="s">
        <v>133</v>
      </c>
      <c r="G159" s="33" t="s">
        <v>134</v>
      </c>
      <c r="H159" s="34"/>
      <c r="I159" s="108" t="s">
        <v>195</v>
      </c>
      <c r="J159" s="110">
        <f>SUM(O159:AC159)</f>
        <v>704</v>
      </c>
      <c r="K159" s="35"/>
      <c r="L159" s="100">
        <v>44927</v>
      </c>
      <c r="M159" s="100">
        <v>46387</v>
      </c>
      <c r="N159" s="57" t="s">
        <v>74</v>
      </c>
      <c r="O159" s="1"/>
      <c r="P159" s="2">
        <v>176</v>
      </c>
      <c r="Q159" s="2">
        <v>176</v>
      </c>
      <c r="R159" s="2">
        <v>176</v>
      </c>
      <c r="S159" s="2">
        <v>176</v>
      </c>
      <c r="T159" s="3"/>
      <c r="U159" s="3"/>
      <c r="V159" s="3"/>
      <c r="W159" s="3"/>
      <c r="X159" s="3"/>
      <c r="Y159" s="3"/>
      <c r="Z159" s="3"/>
      <c r="AA159" s="3"/>
      <c r="AB159" s="3"/>
      <c r="AC159" s="4"/>
    </row>
    <row r="160" spans="1:29" ht="60" x14ac:dyDescent="0.25">
      <c r="A160" s="182">
        <v>161</v>
      </c>
      <c r="B160" s="30"/>
      <c r="C160" s="64" t="s">
        <v>67</v>
      </c>
      <c r="D160" s="64" t="s">
        <v>163</v>
      </c>
      <c r="E160" s="33" t="s">
        <v>135</v>
      </c>
      <c r="F160" s="33" t="s">
        <v>133</v>
      </c>
      <c r="G160" s="33" t="s">
        <v>134</v>
      </c>
      <c r="H160" s="34"/>
      <c r="I160" s="108" t="s">
        <v>195</v>
      </c>
      <c r="J160" s="110">
        <f t="shared" ref="J160:J164" si="37">SUM(O160:AC160)</f>
        <v>1505</v>
      </c>
      <c r="K160" s="35"/>
      <c r="L160" s="100">
        <v>46388</v>
      </c>
      <c r="M160" s="100">
        <v>50040</v>
      </c>
      <c r="N160" s="36" t="s">
        <v>50</v>
      </c>
      <c r="O160" s="1"/>
      <c r="P160" s="2"/>
      <c r="Q160" s="2"/>
      <c r="R160" s="2"/>
      <c r="S160" s="2"/>
      <c r="T160" s="3">
        <v>151</v>
      </c>
      <c r="U160" s="3">
        <v>150</v>
      </c>
      <c r="V160" s="3">
        <v>151</v>
      </c>
      <c r="W160" s="3">
        <v>150</v>
      </c>
      <c r="X160" s="3">
        <v>151</v>
      </c>
      <c r="Y160" s="3">
        <v>150</v>
      </c>
      <c r="Z160" s="3">
        <v>151</v>
      </c>
      <c r="AA160" s="3">
        <v>150</v>
      </c>
      <c r="AB160" s="3">
        <v>151</v>
      </c>
      <c r="AC160" s="4">
        <v>150</v>
      </c>
    </row>
    <row r="161" spans="1:29" ht="60" x14ac:dyDescent="0.25">
      <c r="A161" s="182">
        <v>66</v>
      </c>
      <c r="B161" s="30"/>
      <c r="C161" s="64" t="s">
        <v>68</v>
      </c>
      <c r="D161" s="64" t="s">
        <v>161</v>
      </c>
      <c r="E161" s="33" t="s">
        <v>135</v>
      </c>
      <c r="F161" s="33" t="s">
        <v>133</v>
      </c>
      <c r="G161" s="33" t="s">
        <v>134</v>
      </c>
      <c r="H161" s="34"/>
      <c r="I161" s="108" t="s">
        <v>195</v>
      </c>
      <c r="J161" s="110">
        <f t="shared" si="37"/>
        <v>1572</v>
      </c>
      <c r="K161" s="35"/>
      <c r="L161" s="100">
        <v>44927</v>
      </c>
      <c r="M161" s="100">
        <v>46387</v>
      </c>
      <c r="N161" s="57" t="s">
        <v>74</v>
      </c>
      <c r="O161" s="1"/>
      <c r="P161" s="2">
        <v>393</v>
      </c>
      <c r="Q161" s="2">
        <v>393</v>
      </c>
      <c r="R161" s="2">
        <v>393</v>
      </c>
      <c r="S161" s="2">
        <v>393</v>
      </c>
      <c r="T161" s="3"/>
      <c r="U161" s="3"/>
      <c r="V161" s="3"/>
      <c r="W161" s="3"/>
      <c r="X161" s="3"/>
      <c r="Y161" s="3"/>
      <c r="Z161" s="3"/>
      <c r="AA161" s="3"/>
      <c r="AB161" s="3"/>
      <c r="AC161" s="4"/>
    </row>
    <row r="162" spans="1:29" ht="60" x14ac:dyDescent="0.25">
      <c r="A162" s="182">
        <v>162</v>
      </c>
      <c r="B162" s="30"/>
      <c r="C162" s="64" t="s">
        <v>68</v>
      </c>
      <c r="D162" s="64" t="s">
        <v>161</v>
      </c>
      <c r="E162" s="33" t="s">
        <v>135</v>
      </c>
      <c r="F162" s="33" t="s">
        <v>133</v>
      </c>
      <c r="G162" s="33" t="s">
        <v>134</v>
      </c>
      <c r="H162" s="34"/>
      <c r="I162" s="108" t="s">
        <v>195</v>
      </c>
      <c r="J162" s="110">
        <f>SUM(O162:AC162)</f>
        <v>3370</v>
      </c>
      <c r="K162" s="35"/>
      <c r="L162" s="100">
        <v>46388</v>
      </c>
      <c r="M162" s="100">
        <v>50040</v>
      </c>
      <c r="N162" s="36" t="s">
        <v>50</v>
      </c>
      <c r="O162" s="1"/>
      <c r="P162" s="2"/>
      <c r="Q162" s="2"/>
      <c r="R162" s="2"/>
      <c r="S162" s="2"/>
      <c r="T162" s="3">
        <v>337</v>
      </c>
      <c r="U162" s="3">
        <v>337</v>
      </c>
      <c r="V162" s="3">
        <v>337</v>
      </c>
      <c r="W162" s="3">
        <v>337</v>
      </c>
      <c r="X162" s="3">
        <v>337</v>
      </c>
      <c r="Y162" s="3">
        <v>337</v>
      </c>
      <c r="Z162" s="3">
        <v>337</v>
      </c>
      <c r="AA162" s="3">
        <v>337</v>
      </c>
      <c r="AB162" s="3">
        <v>337</v>
      </c>
      <c r="AC162" s="4">
        <v>337</v>
      </c>
    </row>
    <row r="163" spans="1:29" ht="60" x14ac:dyDescent="0.25">
      <c r="A163" s="182">
        <v>67</v>
      </c>
      <c r="B163" s="30"/>
      <c r="C163" s="64" t="s">
        <v>68</v>
      </c>
      <c r="D163" s="64" t="s">
        <v>163</v>
      </c>
      <c r="E163" s="33" t="s">
        <v>135</v>
      </c>
      <c r="F163" s="33" t="s">
        <v>133</v>
      </c>
      <c r="G163" s="33" t="s">
        <v>134</v>
      </c>
      <c r="H163" s="34"/>
      <c r="I163" s="108" t="s">
        <v>195</v>
      </c>
      <c r="J163" s="110">
        <f>SUM(O163:AC163)</f>
        <v>1572</v>
      </c>
      <c r="K163" s="35"/>
      <c r="L163" s="100">
        <v>44927</v>
      </c>
      <c r="M163" s="100">
        <v>46387</v>
      </c>
      <c r="N163" s="57" t="s">
        <v>74</v>
      </c>
      <c r="O163" s="1"/>
      <c r="P163" s="2">
        <v>393</v>
      </c>
      <c r="Q163" s="2">
        <v>393</v>
      </c>
      <c r="R163" s="2">
        <v>393</v>
      </c>
      <c r="S163" s="2">
        <v>393</v>
      </c>
      <c r="T163" s="3"/>
      <c r="U163" s="3"/>
      <c r="V163" s="3"/>
      <c r="W163" s="3"/>
      <c r="X163" s="3"/>
      <c r="Y163" s="3"/>
      <c r="Z163" s="3"/>
      <c r="AA163" s="3"/>
      <c r="AB163" s="3"/>
      <c r="AC163" s="4"/>
    </row>
    <row r="164" spans="1:29" ht="60" x14ac:dyDescent="0.25">
      <c r="A164" s="182">
        <v>163</v>
      </c>
      <c r="B164" s="30"/>
      <c r="C164" s="64" t="s">
        <v>68</v>
      </c>
      <c r="D164" s="64" t="s">
        <v>163</v>
      </c>
      <c r="E164" s="33" t="s">
        <v>135</v>
      </c>
      <c r="F164" s="33" t="s">
        <v>133</v>
      </c>
      <c r="G164" s="33" t="s">
        <v>134</v>
      </c>
      <c r="H164" s="34"/>
      <c r="I164" s="108" t="s">
        <v>195</v>
      </c>
      <c r="J164" s="110">
        <f t="shared" si="37"/>
        <v>3370</v>
      </c>
      <c r="K164" s="35"/>
      <c r="L164" s="100">
        <v>46388</v>
      </c>
      <c r="M164" s="100">
        <v>50040</v>
      </c>
      <c r="N164" s="36" t="s">
        <v>50</v>
      </c>
      <c r="O164" s="1"/>
      <c r="P164" s="2"/>
      <c r="Q164" s="2"/>
      <c r="R164" s="2"/>
      <c r="S164" s="2"/>
      <c r="T164" s="3">
        <v>337</v>
      </c>
      <c r="U164" s="3">
        <v>337</v>
      </c>
      <c r="V164" s="3">
        <v>337</v>
      </c>
      <c r="W164" s="3">
        <v>337</v>
      </c>
      <c r="X164" s="3">
        <v>337</v>
      </c>
      <c r="Y164" s="3">
        <v>337</v>
      </c>
      <c r="Z164" s="3">
        <v>337</v>
      </c>
      <c r="AA164" s="3">
        <v>337</v>
      </c>
      <c r="AB164" s="3">
        <v>337</v>
      </c>
      <c r="AC164" s="4">
        <v>337</v>
      </c>
    </row>
    <row r="165" spans="1:29" ht="60" x14ac:dyDescent="0.25">
      <c r="A165" s="182">
        <v>68</v>
      </c>
      <c r="B165" s="30"/>
      <c r="C165" s="64" t="s">
        <v>69</v>
      </c>
      <c r="D165" s="64" t="s">
        <v>161</v>
      </c>
      <c r="E165" s="33" t="s">
        <v>135</v>
      </c>
      <c r="F165" s="33" t="s">
        <v>133</v>
      </c>
      <c r="G165" s="33" t="s">
        <v>134</v>
      </c>
      <c r="H165" s="34"/>
      <c r="I165" s="108" t="s">
        <v>195</v>
      </c>
      <c r="J165" s="110">
        <f>SUM(O165:AC165)</f>
        <v>1376</v>
      </c>
      <c r="K165" s="35"/>
      <c r="L165" s="100">
        <v>44927</v>
      </c>
      <c r="M165" s="100">
        <v>46387</v>
      </c>
      <c r="N165" s="57" t="s">
        <v>74</v>
      </c>
      <c r="O165" s="1"/>
      <c r="P165" s="2">
        <v>344</v>
      </c>
      <c r="Q165" s="2">
        <v>344</v>
      </c>
      <c r="R165" s="2">
        <v>344</v>
      </c>
      <c r="S165" s="2">
        <v>344</v>
      </c>
      <c r="T165" s="3"/>
      <c r="U165" s="3"/>
      <c r="V165" s="3"/>
      <c r="W165" s="3"/>
      <c r="X165" s="3"/>
      <c r="Y165" s="3"/>
      <c r="Z165" s="3"/>
      <c r="AA165" s="3"/>
      <c r="AB165" s="3"/>
      <c r="AC165" s="23"/>
    </row>
    <row r="166" spans="1:29" ht="60" x14ac:dyDescent="0.25">
      <c r="A166" s="182">
        <v>164</v>
      </c>
      <c r="B166" s="30"/>
      <c r="C166" s="64" t="s">
        <v>69</v>
      </c>
      <c r="D166" s="64" t="s">
        <v>161</v>
      </c>
      <c r="E166" s="33" t="s">
        <v>135</v>
      </c>
      <c r="F166" s="33" t="s">
        <v>133</v>
      </c>
      <c r="G166" s="33" t="s">
        <v>134</v>
      </c>
      <c r="H166" s="34"/>
      <c r="I166" s="108" t="s">
        <v>195</v>
      </c>
      <c r="J166" s="110">
        <f>SUM(O166:AC166)</f>
        <v>2980</v>
      </c>
      <c r="K166" s="35"/>
      <c r="L166" s="100">
        <v>46388</v>
      </c>
      <c r="M166" s="100">
        <v>50040</v>
      </c>
      <c r="N166" s="36" t="s">
        <v>50</v>
      </c>
      <c r="O166" s="1"/>
      <c r="P166" s="2"/>
      <c r="Q166" s="2"/>
      <c r="R166" s="2"/>
      <c r="S166" s="2"/>
      <c r="T166" s="3">
        <v>298</v>
      </c>
      <c r="U166" s="3">
        <v>298</v>
      </c>
      <c r="V166" s="3">
        <v>298</v>
      </c>
      <c r="W166" s="3">
        <v>298</v>
      </c>
      <c r="X166" s="3">
        <v>298</v>
      </c>
      <c r="Y166" s="3">
        <v>298</v>
      </c>
      <c r="Z166" s="3">
        <v>298</v>
      </c>
      <c r="AA166" s="3">
        <v>298</v>
      </c>
      <c r="AB166" s="3">
        <v>298</v>
      </c>
      <c r="AC166" s="4">
        <v>298</v>
      </c>
    </row>
    <row r="167" spans="1:29" ht="60" x14ac:dyDescent="0.25">
      <c r="A167" s="182">
        <v>69</v>
      </c>
      <c r="B167" s="30"/>
      <c r="C167" s="64" t="s">
        <v>69</v>
      </c>
      <c r="D167" s="64" t="s">
        <v>163</v>
      </c>
      <c r="E167" s="33" t="s">
        <v>135</v>
      </c>
      <c r="F167" s="33" t="s">
        <v>133</v>
      </c>
      <c r="G167" s="33" t="s">
        <v>134</v>
      </c>
      <c r="H167" s="34"/>
      <c r="I167" s="108" t="s">
        <v>195</v>
      </c>
      <c r="J167" s="110">
        <f>SUM(O167:AC167)</f>
        <v>1376</v>
      </c>
      <c r="K167" s="35"/>
      <c r="L167" s="100">
        <v>44927</v>
      </c>
      <c r="M167" s="100">
        <v>46387</v>
      </c>
      <c r="N167" s="57" t="s">
        <v>74</v>
      </c>
      <c r="O167" s="1"/>
      <c r="P167" s="2">
        <v>344</v>
      </c>
      <c r="Q167" s="2">
        <v>344</v>
      </c>
      <c r="R167" s="2">
        <v>344</v>
      </c>
      <c r="S167" s="2">
        <v>344</v>
      </c>
      <c r="T167" s="3"/>
      <c r="U167" s="3"/>
      <c r="V167" s="3"/>
      <c r="W167" s="3"/>
      <c r="X167" s="3"/>
      <c r="Y167" s="3"/>
      <c r="Z167" s="3"/>
      <c r="AA167" s="3"/>
      <c r="AB167" s="3"/>
      <c r="AC167" s="23"/>
    </row>
    <row r="168" spans="1:29" ht="60" x14ac:dyDescent="0.25">
      <c r="A168" s="182">
        <v>165</v>
      </c>
      <c r="B168" s="30"/>
      <c r="C168" s="64" t="s">
        <v>69</v>
      </c>
      <c r="D168" s="64" t="s">
        <v>163</v>
      </c>
      <c r="E168" s="33" t="s">
        <v>135</v>
      </c>
      <c r="F168" s="33" t="s">
        <v>133</v>
      </c>
      <c r="G168" s="33" t="s">
        <v>134</v>
      </c>
      <c r="H168" s="34"/>
      <c r="I168" s="108" t="s">
        <v>195</v>
      </c>
      <c r="J168" s="110">
        <f t="shared" ref="J168" si="38">SUM(O168:AC168)</f>
        <v>2970</v>
      </c>
      <c r="K168" s="35"/>
      <c r="L168" s="100">
        <v>46388</v>
      </c>
      <c r="M168" s="100">
        <v>50040</v>
      </c>
      <c r="N168" s="36" t="s">
        <v>50</v>
      </c>
      <c r="O168" s="1"/>
      <c r="P168" s="2"/>
      <c r="Q168" s="2"/>
      <c r="R168" s="2"/>
      <c r="S168" s="2"/>
      <c r="T168" s="3">
        <v>297</v>
      </c>
      <c r="U168" s="3">
        <v>297</v>
      </c>
      <c r="V168" s="3">
        <v>297</v>
      </c>
      <c r="W168" s="3">
        <v>297</v>
      </c>
      <c r="X168" s="3">
        <v>297</v>
      </c>
      <c r="Y168" s="3">
        <v>297</v>
      </c>
      <c r="Z168" s="3">
        <v>297</v>
      </c>
      <c r="AA168" s="3">
        <v>297</v>
      </c>
      <c r="AB168" s="3">
        <v>297</v>
      </c>
      <c r="AC168" s="4">
        <v>297</v>
      </c>
    </row>
    <row r="169" spans="1:29" ht="60" x14ac:dyDescent="0.25">
      <c r="A169" s="182">
        <v>70</v>
      </c>
      <c r="B169" s="30"/>
      <c r="C169" s="64" t="s">
        <v>66</v>
      </c>
      <c r="D169" s="64" t="s">
        <v>161</v>
      </c>
      <c r="E169" s="33" t="s">
        <v>135</v>
      </c>
      <c r="F169" s="33" t="s">
        <v>133</v>
      </c>
      <c r="G169" s="33" t="s">
        <v>134</v>
      </c>
      <c r="H169" s="34"/>
      <c r="I169" s="108" t="s">
        <v>195</v>
      </c>
      <c r="J169" s="110">
        <f t="shared" ref="J169:J172" si="39">SUM(O169:AC169)</f>
        <v>2268</v>
      </c>
      <c r="K169" s="35"/>
      <c r="L169" s="100">
        <v>44927</v>
      </c>
      <c r="M169" s="100">
        <v>46387</v>
      </c>
      <c r="N169" s="57" t="s">
        <v>74</v>
      </c>
      <c r="O169" s="1"/>
      <c r="P169" s="2">
        <v>567</v>
      </c>
      <c r="Q169" s="2">
        <v>567</v>
      </c>
      <c r="R169" s="2">
        <v>567</v>
      </c>
      <c r="S169" s="2">
        <v>567</v>
      </c>
      <c r="T169" s="3"/>
      <c r="U169" s="3"/>
      <c r="V169" s="3"/>
      <c r="W169" s="3"/>
      <c r="X169" s="3"/>
      <c r="Y169" s="3"/>
      <c r="Z169" s="3"/>
      <c r="AA169" s="3"/>
      <c r="AB169" s="3"/>
      <c r="AC169" s="4"/>
    </row>
    <row r="170" spans="1:29" ht="60" x14ac:dyDescent="0.25">
      <c r="A170" s="182">
        <v>166</v>
      </c>
      <c r="B170" s="30"/>
      <c r="C170" s="64" t="s">
        <v>66</v>
      </c>
      <c r="D170" s="64" t="s">
        <v>161</v>
      </c>
      <c r="E170" s="33" t="s">
        <v>135</v>
      </c>
      <c r="F170" s="33" t="s">
        <v>133</v>
      </c>
      <c r="G170" s="33" t="s">
        <v>134</v>
      </c>
      <c r="H170" s="34"/>
      <c r="I170" s="108" t="s">
        <v>195</v>
      </c>
      <c r="J170" s="110">
        <f>SUM(O170:AC170)</f>
        <v>8510</v>
      </c>
      <c r="K170" s="35"/>
      <c r="L170" s="100">
        <v>46388</v>
      </c>
      <c r="M170" s="100">
        <v>50040</v>
      </c>
      <c r="N170" s="36" t="s">
        <v>50</v>
      </c>
      <c r="O170" s="1"/>
      <c r="P170" s="2"/>
      <c r="Q170" s="2"/>
      <c r="R170" s="2"/>
      <c r="S170" s="2"/>
      <c r="T170" s="3">
        <v>851</v>
      </c>
      <c r="U170" s="3">
        <v>851</v>
      </c>
      <c r="V170" s="3">
        <v>851</v>
      </c>
      <c r="W170" s="3">
        <v>851</v>
      </c>
      <c r="X170" s="3">
        <v>851</v>
      </c>
      <c r="Y170" s="3">
        <v>851</v>
      </c>
      <c r="Z170" s="3">
        <v>851</v>
      </c>
      <c r="AA170" s="3">
        <v>851</v>
      </c>
      <c r="AB170" s="3">
        <v>851</v>
      </c>
      <c r="AC170" s="4">
        <v>851</v>
      </c>
    </row>
    <row r="171" spans="1:29" ht="60" x14ac:dyDescent="0.25">
      <c r="A171" s="182">
        <v>71</v>
      </c>
      <c r="B171" s="30"/>
      <c r="C171" s="64" t="s">
        <v>66</v>
      </c>
      <c r="D171" s="64" t="s">
        <v>163</v>
      </c>
      <c r="E171" s="33" t="s">
        <v>135</v>
      </c>
      <c r="F171" s="33" t="s">
        <v>133</v>
      </c>
      <c r="G171" s="33" t="s">
        <v>134</v>
      </c>
      <c r="H171" s="34"/>
      <c r="I171" s="108" t="s">
        <v>195</v>
      </c>
      <c r="J171" s="110">
        <f>SUM(O171:AC171)</f>
        <v>3288</v>
      </c>
      <c r="K171" s="35"/>
      <c r="L171" s="100">
        <v>44927</v>
      </c>
      <c r="M171" s="100">
        <v>46387</v>
      </c>
      <c r="N171" s="57" t="s">
        <v>74</v>
      </c>
      <c r="O171" s="1"/>
      <c r="P171" s="2">
        <v>822</v>
      </c>
      <c r="Q171" s="2">
        <v>822</v>
      </c>
      <c r="R171" s="2">
        <v>822</v>
      </c>
      <c r="S171" s="2">
        <v>822</v>
      </c>
      <c r="T171" s="3"/>
      <c r="U171" s="3"/>
      <c r="V171" s="3"/>
      <c r="W171" s="3"/>
      <c r="X171" s="3"/>
      <c r="Y171" s="3"/>
      <c r="Z171" s="3"/>
      <c r="AA171" s="3"/>
      <c r="AB171" s="3"/>
      <c r="AC171" s="4"/>
    </row>
    <row r="172" spans="1:29" ht="60" x14ac:dyDescent="0.25">
      <c r="A172" s="182">
        <v>167</v>
      </c>
      <c r="B172" s="30"/>
      <c r="C172" s="64" t="s">
        <v>66</v>
      </c>
      <c r="D172" s="64" t="s">
        <v>163</v>
      </c>
      <c r="E172" s="33" t="s">
        <v>135</v>
      </c>
      <c r="F172" s="33" t="s">
        <v>133</v>
      </c>
      <c r="G172" s="33" t="s">
        <v>134</v>
      </c>
      <c r="H172" s="34"/>
      <c r="I172" s="108" t="s">
        <v>195</v>
      </c>
      <c r="J172" s="110">
        <f t="shared" si="39"/>
        <v>8500</v>
      </c>
      <c r="K172" s="35"/>
      <c r="L172" s="100">
        <v>46388</v>
      </c>
      <c r="M172" s="100">
        <v>50040</v>
      </c>
      <c r="N172" s="36" t="s">
        <v>50</v>
      </c>
      <c r="O172" s="1"/>
      <c r="P172" s="2"/>
      <c r="Q172" s="2"/>
      <c r="R172" s="2"/>
      <c r="S172" s="2"/>
      <c r="T172" s="3">
        <v>850</v>
      </c>
      <c r="U172" s="3">
        <v>850</v>
      </c>
      <c r="V172" s="3">
        <v>850</v>
      </c>
      <c r="W172" s="3">
        <v>850</v>
      </c>
      <c r="X172" s="3">
        <v>850</v>
      </c>
      <c r="Y172" s="3">
        <v>850</v>
      </c>
      <c r="Z172" s="3">
        <v>850</v>
      </c>
      <c r="AA172" s="3">
        <v>850</v>
      </c>
      <c r="AB172" s="3">
        <v>850</v>
      </c>
      <c r="AC172" s="4">
        <v>850</v>
      </c>
    </row>
    <row r="173" spans="1:29" ht="60" x14ac:dyDescent="0.25">
      <c r="A173" s="182">
        <v>72</v>
      </c>
      <c r="B173" s="30"/>
      <c r="C173" s="64" t="s">
        <v>70</v>
      </c>
      <c r="D173" s="64" t="s">
        <v>161</v>
      </c>
      <c r="E173" s="33" t="s">
        <v>135</v>
      </c>
      <c r="F173" s="33" t="s">
        <v>133</v>
      </c>
      <c r="G173" s="33" t="s">
        <v>134</v>
      </c>
      <c r="H173" s="34"/>
      <c r="I173" s="108" t="s">
        <v>195</v>
      </c>
      <c r="J173" s="110">
        <f>SUM(O173:AC173)</f>
        <v>792</v>
      </c>
      <c r="K173" s="35"/>
      <c r="L173" s="100">
        <v>44927</v>
      </c>
      <c r="M173" s="100">
        <v>46387</v>
      </c>
      <c r="N173" s="57" t="s">
        <v>74</v>
      </c>
      <c r="O173" s="1"/>
      <c r="P173" s="2">
        <v>198</v>
      </c>
      <c r="Q173" s="2">
        <v>198</v>
      </c>
      <c r="R173" s="2">
        <v>198</v>
      </c>
      <c r="S173" s="2">
        <v>198</v>
      </c>
      <c r="T173" s="3"/>
      <c r="U173" s="3"/>
      <c r="V173" s="3"/>
      <c r="W173" s="3"/>
      <c r="X173" s="3"/>
      <c r="Y173" s="3"/>
      <c r="Z173" s="3"/>
      <c r="AA173" s="3"/>
      <c r="AB173" s="3"/>
      <c r="AC173" s="4"/>
    </row>
    <row r="174" spans="1:29" ht="60" x14ac:dyDescent="0.25">
      <c r="A174" s="182">
        <v>168</v>
      </c>
      <c r="B174" s="30"/>
      <c r="C174" s="64" t="s">
        <v>70</v>
      </c>
      <c r="D174" s="64" t="s">
        <v>161</v>
      </c>
      <c r="E174" s="33" t="s">
        <v>135</v>
      </c>
      <c r="F174" s="33" t="s">
        <v>133</v>
      </c>
      <c r="G174" s="33" t="s">
        <v>134</v>
      </c>
      <c r="H174" s="34"/>
      <c r="I174" s="108" t="s">
        <v>195</v>
      </c>
      <c r="J174" s="110">
        <f>SUM(O174:AC174)</f>
        <v>1700</v>
      </c>
      <c r="K174" s="35"/>
      <c r="L174" s="100">
        <v>46388</v>
      </c>
      <c r="M174" s="100">
        <v>50040</v>
      </c>
      <c r="N174" s="36" t="s">
        <v>50</v>
      </c>
      <c r="O174" s="1"/>
      <c r="P174" s="2"/>
      <c r="Q174" s="2"/>
      <c r="R174" s="2"/>
      <c r="S174" s="2"/>
      <c r="T174" s="3">
        <v>170</v>
      </c>
      <c r="U174" s="3">
        <v>170</v>
      </c>
      <c r="V174" s="3">
        <v>170</v>
      </c>
      <c r="W174" s="3">
        <v>170</v>
      </c>
      <c r="X174" s="3">
        <v>170</v>
      </c>
      <c r="Y174" s="3">
        <v>170</v>
      </c>
      <c r="Z174" s="3">
        <v>170</v>
      </c>
      <c r="AA174" s="3">
        <v>170</v>
      </c>
      <c r="AB174" s="3">
        <v>170</v>
      </c>
      <c r="AC174" s="4">
        <v>170</v>
      </c>
    </row>
    <row r="175" spans="1:29" ht="60" x14ac:dyDescent="0.25">
      <c r="A175" s="182">
        <v>73</v>
      </c>
      <c r="B175" s="30"/>
      <c r="C175" s="64" t="s">
        <v>70</v>
      </c>
      <c r="D175" s="64" t="s">
        <v>163</v>
      </c>
      <c r="E175" s="33" t="s">
        <v>135</v>
      </c>
      <c r="F175" s="33" t="s">
        <v>133</v>
      </c>
      <c r="G175" s="33" t="s">
        <v>134</v>
      </c>
      <c r="H175" s="34"/>
      <c r="I175" s="108" t="s">
        <v>195</v>
      </c>
      <c r="J175" s="110">
        <f>SUM(O175:AC175)</f>
        <v>792</v>
      </c>
      <c r="K175" s="35"/>
      <c r="L175" s="100">
        <v>44927</v>
      </c>
      <c r="M175" s="100">
        <v>46387</v>
      </c>
      <c r="N175" s="57" t="s">
        <v>74</v>
      </c>
      <c r="O175" s="1"/>
      <c r="P175" s="2">
        <v>198</v>
      </c>
      <c r="Q175" s="2">
        <v>198</v>
      </c>
      <c r="R175" s="2">
        <v>198</v>
      </c>
      <c r="S175" s="2">
        <v>198</v>
      </c>
      <c r="T175" s="3"/>
      <c r="U175" s="3"/>
      <c r="V175" s="3"/>
      <c r="W175" s="3"/>
      <c r="X175" s="3"/>
      <c r="Y175" s="3"/>
      <c r="Z175" s="3"/>
      <c r="AA175" s="3"/>
      <c r="AB175" s="3"/>
      <c r="AC175" s="4"/>
    </row>
    <row r="176" spans="1:29" ht="60" x14ac:dyDescent="0.25">
      <c r="A176" s="182">
        <v>169</v>
      </c>
      <c r="B176" s="30"/>
      <c r="C176" s="64" t="s">
        <v>70</v>
      </c>
      <c r="D176" s="64" t="s">
        <v>163</v>
      </c>
      <c r="E176" s="33" t="s">
        <v>135</v>
      </c>
      <c r="F176" s="33" t="s">
        <v>133</v>
      </c>
      <c r="G176" s="33" t="s">
        <v>134</v>
      </c>
      <c r="H176" s="34"/>
      <c r="I176" s="108" t="s">
        <v>195</v>
      </c>
      <c r="J176" s="110">
        <f t="shared" ref="J176" si="40">SUM(O176:AC176)</f>
        <v>1690</v>
      </c>
      <c r="K176" s="35"/>
      <c r="L176" s="100">
        <v>46388</v>
      </c>
      <c r="M176" s="100">
        <v>50040</v>
      </c>
      <c r="N176" s="36" t="s">
        <v>50</v>
      </c>
      <c r="O176" s="1"/>
      <c r="P176" s="2"/>
      <c r="Q176" s="2"/>
      <c r="R176" s="2"/>
      <c r="S176" s="2"/>
      <c r="T176" s="3">
        <v>169</v>
      </c>
      <c r="U176" s="3">
        <v>169</v>
      </c>
      <c r="V176" s="3">
        <v>169</v>
      </c>
      <c r="W176" s="3">
        <v>169</v>
      </c>
      <c r="X176" s="3">
        <v>169</v>
      </c>
      <c r="Y176" s="3">
        <v>169</v>
      </c>
      <c r="Z176" s="3">
        <v>169</v>
      </c>
      <c r="AA176" s="3">
        <v>169</v>
      </c>
      <c r="AB176" s="3">
        <v>169</v>
      </c>
      <c r="AC176" s="4">
        <v>169</v>
      </c>
    </row>
    <row r="177" spans="1:30" x14ac:dyDescent="0.25">
      <c r="A177" s="46"/>
      <c r="B177" s="47" t="s">
        <v>3</v>
      </c>
      <c r="C177" s="42"/>
      <c r="D177" s="42"/>
      <c r="E177" s="42"/>
      <c r="F177" s="42"/>
      <c r="G177" s="42"/>
      <c r="H177" s="48"/>
      <c r="I177" s="112"/>
      <c r="J177" s="119"/>
      <c r="K177" s="48"/>
      <c r="L177" s="104"/>
      <c r="M177" s="104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9"/>
    </row>
    <row r="178" spans="1:30" s="62" customFormat="1" ht="60" x14ac:dyDescent="0.25">
      <c r="A178" s="182">
        <v>74</v>
      </c>
      <c r="B178" s="30"/>
      <c r="C178" s="64" t="s">
        <v>106</v>
      </c>
      <c r="D178" s="174" t="s">
        <v>229</v>
      </c>
      <c r="E178" s="66" t="s">
        <v>136</v>
      </c>
      <c r="F178" s="66" t="s">
        <v>137</v>
      </c>
      <c r="G178" s="66" t="s">
        <v>138</v>
      </c>
      <c r="H178" s="34"/>
      <c r="I178" s="108" t="s">
        <v>195</v>
      </c>
      <c r="J178" s="110">
        <f>SUM(O178:AC178)</f>
        <v>1003</v>
      </c>
      <c r="K178" s="34"/>
      <c r="L178" s="100">
        <v>44927</v>
      </c>
      <c r="M178" s="100">
        <v>45291</v>
      </c>
      <c r="N178" s="54" t="s">
        <v>74</v>
      </c>
      <c r="O178" s="21"/>
      <c r="P178" s="2">
        <v>1003</v>
      </c>
      <c r="Q178" s="2"/>
      <c r="R178" s="2"/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90" x14ac:dyDescent="0.25">
      <c r="A179" s="182">
        <v>75</v>
      </c>
      <c r="B179" s="30"/>
      <c r="C179" s="64" t="s">
        <v>77</v>
      </c>
      <c r="D179" s="174" t="s">
        <v>213</v>
      </c>
      <c r="E179" s="66" t="s">
        <v>136</v>
      </c>
      <c r="F179" s="66" t="s">
        <v>137</v>
      </c>
      <c r="G179" s="66" t="s">
        <v>138</v>
      </c>
      <c r="H179" s="34"/>
      <c r="I179" s="108" t="s">
        <v>66</v>
      </c>
      <c r="J179" s="110">
        <f t="shared" ref="J179" si="41">SUM(O179:AC179)</f>
        <v>4208</v>
      </c>
      <c r="K179" s="34"/>
      <c r="L179" s="100">
        <v>44927</v>
      </c>
      <c r="M179" s="100">
        <v>45291</v>
      </c>
      <c r="N179" s="54" t="s">
        <v>74</v>
      </c>
      <c r="O179" s="21"/>
      <c r="P179" s="2">
        <v>4208</v>
      </c>
      <c r="Q179" s="2"/>
      <c r="R179" s="2"/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90" x14ac:dyDescent="0.25">
      <c r="A180" s="182">
        <v>76</v>
      </c>
      <c r="B180" s="30"/>
      <c r="C180" s="64" t="s">
        <v>102</v>
      </c>
      <c r="D180" s="174" t="s">
        <v>213</v>
      </c>
      <c r="E180" s="66" t="s">
        <v>136</v>
      </c>
      <c r="F180" s="66" t="s">
        <v>137</v>
      </c>
      <c r="G180" s="66" t="s">
        <v>138</v>
      </c>
      <c r="H180" s="34"/>
      <c r="I180" s="108" t="s">
        <v>66</v>
      </c>
      <c r="J180" s="110">
        <f t="shared" ref="J180" si="42">SUM(O180:AC180)</f>
        <v>4208</v>
      </c>
      <c r="K180" s="34"/>
      <c r="L180" s="100">
        <v>44927</v>
      </c>
      <c r="M180" s="100">
        <v>45291</v>
      </c>
      <c r="N180" s="54" t="s">
        <v>74</v>
      </c>
      <c r="O180" s="21"/>
      <c r="P180" s="2">
        <v>4208</v>
      </c>
      <c r="Q180" s="2"/>
      <c r="R180" s="2"/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90" x14ac:dyDescent="0.25">
      <c r="A181" s="182">
        <v>77</v>
      </c>
      <c r="B181" s="30"/>
      <c r="C181" s="64" t="s">
        <v>194</v>
      </c>
      <c r="D181" s="174" t="s">
        <v>213</v>
      </c>
      <c r="E181" s="66" t="s">
        <v>136</v>
      </c>
      <c r="F181" s="66" t="s">
        <v>137</v>
      </c>
      <c r="G181" s="66" t="s">
        <v>138</v>
      </c>
      <c r="H181" s="34"/>
      <c r="I181" s="108" t="s">
        <v>66</v>
      </c>
      <c r="J181" s="110">
        <f t="shared" ref="J181" si="43">SUM(O181:AC181)</f>
        <v>4208</v>
      </c>
      <c r="K181" s="34"/>
      <c r="L181" s="100">
        <v>44927</v>
      </c>
      <c r="M181" s="100">
        <v>45291</v>
      </c>
      <c r="N181" s="54" t="s">
        <v>74</v>
      </c>
      <c r="O181" s="21"/>
      <c r="P181" s="2">
        <v>4208</v>
      </c>
      <c r="Q181" s="2"/>
      <c r="R181" s="2"/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82">
        <v>78</v>
      </c>
      <c r="B182" s="30"/>
      <c r="C182" s="132" t="s">
        <v>227</v>
      </c>
      <c r="D182" s="174" t="s">
        <v>233</v>
      </c>
      <c r="E182" s="66" t="s">
        <v>136</v>
      </c>
      <c r="F182" s="66" t="s">
        <v>137</v>
      </c>
      <c r="G182" s="66" t="s">
        <v>138</v>
      </c>
      <c r="H182" s="34"/>
      <c r="I182" s="108" t="s">
        <v>195</v>
      </c>
      <c r="J182" s="110">
        <f t="shared" ref="J182" si="44">SUM(O182:AC182)</f>
        <v>3605</v>
      </c>
      <c r="K182" s="35"/>
      <c r="L182" s="100">
        <v>44927</v>
      </c>
      <c r="M182" s="100">
        <v>45291</v>
      </c>
      <c r="N182" s="54" t="s">
        <v>74</v>
      </c>
      <c r="O182" s="21"/>
      <c r="P182" s="2">
        <v>3605</v>
      </c>
      <c r="Q182" s="2"/>
      <c r="R182" s="2"/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82">
        <v>79</v>
      </c>
      <c r="B183" s="30"/>
      <c r="C183" s="132" t="s">
        <v>217</v>
      </c>
      <c r="D183" s="174" t="s">
        <v>229</v>
      </c>
      <c r="E183" s="66" t="s">
        <v>136</v>
      </c>
      <c r="F183" s="66" t="s">
        <v>137</v>
      </c>
      <c r="G183" s="66" t="s">
        <v>138</v>
      </c>
      <c r="H183" s="34"/>
      <c r="I183" s="108" t="s">
        <v>195</v>
      </c>
      <c r="J183" s="110">
        <f>SUM(O183:AC183)</f>
        <v>1003</v>
      </c>
      <c r="K183" s="34"/>
      <c r="L183" s="100">
        <v>44927</v>
      </c>
      <c r="M183" s="100">
        <v>45291</v>
      </c>
      <c r="N183" s="54" t="s">
        <v>74</v>
      </c>
      <c r="O183" s="21"/>
      <c r="P183" s="2">
        <v>1003</v>
      </c>
      <c r="Q183" s="2"/>
      <c r="R183" s="2"/>
      <c r="S183" s="2"/>
      <c r="T183" s="3"/>
      <c r="U183" s="3"/>
      <c r="V183" s="3"/>
      <c r="W183" s="3"/>
      <c r="X183" s="3"/>
      <c r="Y183" s="3"/>
      <c r="Z183" s="3"/>
      <c r="AA183" s="3"/>
      <c r="AB183" s="3"/>
      <c r="AC183" s="23"/>
      <c r="AD183" s="27"/>
    </row>
    <row r="184" spans="1:30" s="62" customFormat="1" ht="60" x14ac:dyDescent="0.25">
      <c r="A184" s="182">
        <v>80</v>
      </c>
      <c r="B184" s="30"/>
      <c r="C184" s="132" t="s">
        <v>218</v>
      </c>
      <c r="D184" s="174" t="s">
        <v>204</v>
      </c>
      <c r="E184" s="66" t="s">
        <v>136</v>
      </c>
      <c r="F184" s="66" t="s">
        <v>137</v>
      </c>
      <c r="G184" s="66" t="s">
        <v>138</v>
      </c>
      <c r="H184" s="34"/>
      <c r="I184" s="108" t="s">
        <v>195</v>
      </c>
      <c r="J184" s="110">
        <f t="shared" ref="J184:J187" si="45">SUM(O184:AC184)</f>
        <v>1968</v>
      </c>
      <c r="K184" s="35"/>
      <c r="L184" s="100">
        <v>44927</v>
      </c>
      <c r="M184" s="100">
        <v>45291</v>
      </c>
      <c r="N184" s="54" t="s">
        <v>74</v>
      </c>
      <c r="O184" s="21"/>
      <c r="P184" s="2">
        <v>1968</v>
      </c>
      <c r="Q184" s="2"/>
      <c r="R184" s="2"/>
      <c r="S184" s="2"/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82">
        <v>101</v>
      </c>
      <c r="B185" s="30"/>
      <c r="C185" s="132" t="s">
        <v>232</v>
      </c>
      <c r="D185" s="174" t="s">
        <v>214</v>
      </c>
      <c r="E185" s="66" t="s">
        <v>136</v>
      </c>
      <c r="F185" s="66" t="s">
        <v>137</v>
      </c>
      <c r="G185" s="66" t="s">
        <v>138</v>
      </c>
      <c r="H185" s="34"/>
      <c r="I185" s="108" t="s">
        <v>195</v>
      </c>
      <c r="J185" s="110">
        <f>SUM(O185:AC185)</f>
        <v>1003</v>
      </c>
      <c r="K185" s="34"/>
      <c r="L185" s="100">
        <v>45292</v>
      </c>
      <c r="M185" s="100">
        <v>45657</v>
      </c>
      <c r="N185" s="57" t="s">
        <v>74</v>
      </c>
      <c r="O185" s="21"/>
      <c r="P185" s="2"/>
      <c r="Q185" s="2">
        <v>1003</v>
      </c>
      <c r="R185" s="2"/>
      <c r="S185" s="2"/>
      <c r="T185" s="3"/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82">
        <v>102</v>
      </c>
      <c r="B186" s="30"/>
      <c r="C186" s="132" t="s">
        <v>234</v>
      </c>
      <c r="D186" s="174" t="s">
        <v>229</v>
      </c>
      <c r="E186" s="66" t="s">
        <v>136</v>
      </c>
      <c r="F186" s="66" t="s">
        <v>137</v>
      </c>
      <c r="G186" s="66" t="s">
        <v>138</v>
      </c>
      <c r="H186" s="34"/>
      <c r="I186" s="108" t="s">
        <v>195</v>
      </c>
      <c r="J186" s="110">
        <f t="shared" si="45"/>
        <v>1003</v>
      </c>
      <c r="K186" s="35"/>
      <c r="L186" s="100">
        <v>45292</v>
      </c>
      <c r="M186" s="100">
        <v>45657</v>
      </c>
      <c r="N186" s="57" t="s">
        <v>74</v>
      </c>
      <c r="O186" s="1"/>
      <c r="P186" s="2"/>
      <c r="Q186" s="2">
        <v>1003</v>
      </c>
      <c r="R186" s="2"/>
      <c r="S186" s="2"/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82">
        <v>103</v>
      </c>
      <c r="B187" s="30"/>
      <c r="C187" s="64" t="s">
        <v>235</v>
      </c>
      <c r="D187" s="174" t="s">
        <v>229</v>
      </c>
      <c r="E187" s="66" t="s">
        <v>136</v>
      </c>
      <c r="F187" s="66" t="s">
        <v>137</v>
      </c>
      <c r="G187" s="66" t="s">
        <v>138</v>
      </c>
      <c r="H187" s="34"/>
      <c r="I187" s="108" t="s">
        <v>195</v>
      </c>
      <c r="J187" s="110">
        <f t="shared" si="45"/>
        <v>1003</v>
      </c>
      <c r="K187" s="35"/>
      <c r="L187" s="100">
        <v>45292</v>
      </c>
      <c r="M187" s="100">
        <v>45657</v>
      </c>
      <c r="N187" s="57" t="s">
        <v>74</v>
      </c>
      <c r="O187" s="1"/>
      <c r="P187" s="2"/>
      <c r="Q187" s="2">
        <v>1003</v>
      </c>
      <c r="R187" s="2"/>
      <c r="S187" s="2"/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" x14ac:dyDescent="0.25">
      <c r="A188" s="182">
        <v>104</v>
      </c>
      <c r="B188" s="30"/>
      <c r="C188" s="64" t="s">
        <v>115</v>
      </c>
      <c r="D188" s="174" t="s">
        <v>229</v>
      </c>
      <c r="E188" s="66" t="s">
        <v>136</v>
      </c>
      <c r="F188" s="66" t="s">
        <v>137</v>
      </c>
      <c r="G188" s="66" t="s">
        <v>138</v>
      </c>
      <c r="H188" s="34"/>
      <c r="I188" s="108" t="s">
        <v>195</v>
      </c>
      <c r="J188" s="110">
        <f t="shared" ref="J188" si="46">SUM(O188:AC188)</f>
        <v>1003</v>
      </c>
      <c r="K188" s="34"/>
      <c r="L188" s="100">
        <v>45292</v>
      </c>
      <c r="M188" s="100">
        <v>45657</v>
      </c>
      <c r="N188" s="54" t="s">
        <v>74</v>
      </c>
      <c r="O188" s="1"/>
      <c r="P188" s="2"/>
      <c r="Q188" s="2">
        <v>1003</v>
      </c>
      <c r="R188" s="2"/>
      <c r="S188" s="2"/>
      <c r="T188" s="3"/>
      <c r="U188" s="3"/>
      <c r="V188" s="3"/>
      <c r="W188" s="3"/>
      <c r="X188" s="3"/>
      <c r="Y188" s="3"/>
      <c r="Z188" s="3"/>
      <c r="AA188" s="3"/>
      <c r="AB188" s="3"/>
      <c r="AC188" s="4"/>
      <c r="AD188" s="27"/>
    </row>
    <row r="189" spans="1:30" s="62" customFormat="1" ht="60" x14ac:dyDescent="0.25">
      <c r="A189" s="182">
        <v>105</v>
      </c>
      <c r="B189" s="30"/>
      <c r="C189" s="64" t="s">
        <v>106</v>
      </c>
      <c r="D189" s="65" t="s">
        <v>205</v>
      </c>
      <c r="E189" s="66" t="s">
        <v>136</v>
      </c>
      <c r="F189" s="66" t="s">
        <v>137</v>
      </c>
      <c r="G189" s="66" t="s">
        <v>138</v>
      </c>
      <c r="H189" s="34"/>
      <c r="I189" s="108" t="s">
        <v>66</v>
      </c>
      <c r="J189" s="110">
        <f t="shared" ref="J189" si="47">SUM(O189:AC189)</f>
        <v>2000</v>
      </c>
      <c r="K189" s="34"/>
      <c r="L189" s="100">
        <v>45292</v>
      </c>
      <c r="M189" s="100">
        <v>45657</v>
      </c>
      <c r="N189" s="57" t="s">
        <v>74</v>
      </c>
      <c r="O189" s="1"/>
      <c r="P189" s="2"/>
      <c r="Q189" s="2">
        <v>2000</v>
      </c>
      <c r="R189" s="2"/>
      <c r="S189" s="2"/>
      <c r="T189" s="3"/>
      <c r="U189" s="3"/>
      <c r="V189" s="3"/>
      <c r="W189" s="3"/>
      <c r="X189" s="3"/>
      <c r="Y189" s="3"/>
      <c r="Z189" s="3"/>
      <c r="AA189" s="3"/>
      <c r="AB189" s="3"/>
      <c r="AC189" s="4"/>
      <c r="AD189" s="27"/>
    </row>
    <row r="190" spans="1:30" s="62" customFormat="1" ht="60" x14ac:dyDescent="0.25">
      <c r="A190" s="182">
        <v>106</v>
      </c>
      <c r="B190" s="30"/>
      <c r="C190" s="64" t="s">
        <v>98</v>
      </c>
      <c r="D190" s="65" t="s">
        <v>205</v>
      </c>
      <c r="E190" s="66" t="s">
        <v>136</v>
      </c>
      <c r="F190" s="66" t="s">
        <v>137</v>
      </c>
      <c r="G190" s="66" t="s">
        <v>138</v>
      </c>
      <c r="H190" s="34"/>
      <c r="I190" s="108" t="s">
        <v>195</v>
      </c>
      <c r="J190" s="110">
        <f t="shared" ref="J190" si="48">SUM(O190:AC190)</f>
        <v>1584</v>
      </c>
      <c r="K190" s="34"/>
      <c r="L190" s="100">
        <v>45292</v>
      </c>
      <c r="M190" s="100">
        <v>45657</v>
      </c>
      <c r="N190" s="57" t="s">
        <v>74</v>
      </c>
      <c r="O190" s="1"/>
      <c r="P190" s="2"/>
      <c r="Q190" s="2">
        <v>1584</v>
      </c>
      <c r="R190" s="2"/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60" x14ac:dyDescent="0.25">
      <c r="A191" s="182">
        <v>117</v>
      </c>
      <c r="B191" s="30"/>
      <c r="C191" s="132" t="s">
        <v>228</v>
      </c>
      <c r="D191" s="174" t="s">
        <v>167</v>
      </c>
      <c r="E191" s="66" t="s">
        <v>136</v>
      </c>
      <c r="F191" s="66" t="s">
        <v>137</v>
      </c>
      <c r="G191" s="66" t="s">
        <v>138</v>
      </c>
      <c r="H191" s="34"/>
      <c r="I191" s="108" t="s">
        <v>195</v>
      </c>
      <c r="J191" s="110">
        <f t="shared" ref="J191:J194" si="49">SUM(O191:AC191)</f>
        <v>1076</v>
      </c>
      <c r="K191" s="35"/>
      <c r="L191" s="100">
        <v>45658</v>
      </c>
      <c r="M191" s="100">
        <v>46022</v>
      </c>
      <c r="N191" s="54" t="s">
        <v>74</v>
      </c>
      <c r="O191" s="21"/>
      <c r="P191" s="2"/>
      <c r="Q191" s="2"/>
      <c r="R191" s="2">
        <v>1076</v>
      </c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82">
        <v>118</v>
      </c>
      <c r="B192" s="30"/>
      <c r="C192" s="132" t="s">
        <v>230</v>
      </c>
      <c r="D192" s="174" t="s">
        <v>167</v>
      </c>
      <c r="E192" s="66" t="s">
        <v>136</v>
      </c>
      <c r="F192" s="66" t="s">
        <v>137</v>
      </c>
      <c r="G192" s="66" t="s">
        <v>138</v>
      </c>
      <c r="H192" s="34"/>
      <c r="I192" s="108" t="s">
        <v>195</v>
      </c>
      <c r="J192" s="110">
        <f t="shared" si="49"/>
        <v>1076</v>
      </c>
      <c r="K192" s="34"/>
      <c r="L192" s="100">
        <v>45658</v>
      </c>
      <c r="M192" s="100">
        <v>46022</v>
      </c>
      <c r="N192" s="54" t="s">
        <v>74</v>
      </c>
      <c r="O192" s="21"/>
      <c r="P192" s="2"/>
      <c r="Q192" s="2"/>
      <c r="R192" s="2">
        <v>1076</v>
      </c>
      <c r="S192" s="2"/>
      <c r="T192" s="3"/>
      <c r="U192" s="3"/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82">
        <v>119</v>
      </c>
      <c r="B193" s="30"/>
      <c r="C193" s="132" t="s">
        <v>236</v>
      </c>
      <c r="D193" s="174" t="s">
        <v>167</v>
      </c>
      <c r="E193" s="66" t="s">
        <v>136</v>
      </c>
      <c r="F193" s="66" t="s">
        <v>137</v>
      </c>
      <c r="G193" s="66" t="s">
        <v>138</v>
      </c>
      <c r="H193" s="34"/>
      <c r="I193" s="108" t="s">
        <v>195</v>
      </c>
      <c r="J193" s="110">
        <f t="shared" ref="J193" si="50">SUM(O193:AC193)</f>
        <v>1076</v>
      </c>
      <c r="K193" s="34"/>
      <c r="L193" s="100">
        <v>45658</v>
      </c>
      <c r="M193" s="100">
        <v>46022</v>
      </c>
      <c r="N193" s="54" t="s">
        <v>74</v>
      </c>
      <c r="O193" s="21"/>
      <c r="P193" s="2"/>
      <c r="Q193" s="2"/>
      <c r="R193" s="2">
        <v>1076</v>
      </c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82">
        <v>120</v>
      </c>
      <c r="B194" s="30"/>
      <c r="C194" s="132" t="s">
        <v>237</v>
      </c>
      <c r="D194" s="174" t="s">
        <v>167</v>
      </c>
      <c r="E194" s="66" t="s">
        <v>136</v>
      </c>
      <c r="F194" s="66" t="s">
        <v>137</v>
      </c>
      <c r="G194" s="66" t="s">
        <v>138</v>
      </c>
      <c r="H194" s="34"/>
      <c r="I194" s="108" t="s">
        <v>195</v>
      </c>
      <c r="J194" s="110">
        <f t="shared" si="49"/>
        <v>1076</v>
      </c>
      <c r="K194" s="34"/>
      <c r="L194" s="100">
        <v>45658</v>
      </c>
      <c r="M194" s="100">
        <v>46022</v>
      </c>
      <c r="N194" s="54" t="s">
        <v>74</v>
      </c>
      <c r="O194" s="21"/>
      <c r="P194" s="2"/>
      <c r="Q194" s="2"/>
      <c r="R194" s="2">
        <v>1076</v>
      </c>
      <c r="S194" s="2"/>
      <c r="T194" s="3"/>
      <c r="U194" s="3"/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82">
        <v>121</v>
      </c>
      <c r="B195" s="30"/>
      <c r="C195" s="132" t="s">
        <v>238</v>
      </c>
      <c r="D195" s="65" t="s">
        <v>167</v>
      </c>
      <c r="E195" s="66" t="s">
        <v>136</v>
      </c>
      <c r="F195" s="66" t="s">
        <v>137</v>
      </c>
      <c r="G195" s="66" t="s">
        <v>138</v>
      </c>
      <c r="H195" s="34"/>
      <c r="I195" s="108" t="s">
        <v>195</v>
      </c>
      <c r="J195" s="110">
        <f t="shared" ref="J195" si="51">SUM(O195:AC195)</f>
        <v>1076</v>
      </c>
      <c r="K195" s="34"/>
      <c r="L195" s="100">
        <v>45658</v>
      </c>
      <c r="M195" s="100">
        <v>46022</v>
      </c>
      <c r="N195" s="54" t="s">
        <v>74</v>
      </c>
      <c r="O195" s="21"/>
      <c r="P195" s="2"/>
      <c r="Q195" s="2"/>
      <c r="R195" s="2">
        <v>1076</v>
      </c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82">
        <v>122</v>
      </c>
      <c r="B196" s="30"/>
      <c r="C196" s="64" t="s">
        <v>231</v>
      </c>
      <c r="D196" s="65" t="s">
        <v>167</v>
      </c>
      <c r="E196" s="66" t="s">
        <v>136</v>
      </c>
      <c r="F196" s="66" t="s">
        <v>137</v>
      </c>
      <c r="G196" s="66" t="s">
        <v>138</v>
      </c>
      <c r="H196" s="34"/>
      <c r="I196" s="108" t="s">
        <v>195</v>
      </c>
      <c r="J196" s="110">
        <f>SUM(O196:AC196)</f>
        <v>1076</v>
      </c>
      <c r="K196" s="34"/>
      <c r="L196" s="100">
        <v>45658</v>
      </c>
      <c r="M196" s="100">
        <v>46022</v>
      </c>
      <c r="N196" s="54" t="s">
        <v>74</v>
      </c>
      <c r="O196" s="21"/>
      <c r="P196" s="2"/>
      <c r="Q196" s="2"/>
      <c r="R196" s="2">
        <v>1076</v>
      </c>
      <c r="S196" s="2"/>
      <c r="T196" s="3"/>
      <c r="U196" s="3"/>
      <c r="V196" s="3"/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82">
        <v>123</v>
      </c>
      <c r="B197" s="30"/>
      <c r="C197" s="64" t="s">
        <v>109</v>
      </c>
      <c r="D197" s="65" t="s">
        <v>205</v>
      </c>
      <c r="E197" s="66" t="s">
        <v>136</v>
      </c>
      <c r="F197" s="66" t="s">
        <v>137</v>
      </c>
      <c r="G197" s="66" t="s">
        <v>138</v>
      </c>
      <c r="H197" s="34"/>
      <c r="I197" s="108" t="s">
        <v>195</v>
      </c>
      <c r="J197" s="110">
        <f t="shared" ref="J197:J198" si="52">SUM(O197:AC197)</f>
        <v>1584</v>
      </c>
      <c r="K197" s="34"/>
      <c r="L197" s="100">
        <v>45658</v>
      </c>
      <c r="M197" s="100">
        <v>46022</v>
      </c>
      <c r="N197" s="57" t="s">
        <v>74</v>
      </c>
      <c r="O197" s="1"/>
      <c r="P197" s="2"/>
      <c r="Q197" s="2"/>
      <c r="R197" s="2">
        <v>1584</v>
      </c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82">
        <v>138</v>
      </c>
      <c r="B198" s="30"/>
      <c r="C198" s="64" t="s">
        <v>110</v>
      </c>
      <c r="D198" s="65" t="s">
        <v>205</v>
      </c>
      <c r="E198" s="66" t="s">
        <v>136</v>
      </c>
      <c r="F198" s="66" t="s">
        <v>137</v>
      </c>
      <c r="G198" s="66" t="s">
        <v>138</v>
      </c>
      <c r="H198" s="34"/>
      <c r="I198" s="108" t="s">
        <v>195</v>
      </c>
      <c r="J198" s="110">
        <f t="shared" si="52"/>
        <v>1584</v>
      </c>
      <c r="K198" s="34"/>
      <c r="L198" s="100">
        <v>46023</v>
      </c>
      <c r="M198" s="100">
        <v>46387</v>
      </c>
      <c r="N198" s="57" t="s">
        <v>74</v>
      </c>
      <c r="O198" s="1"/>
      <c r="P198" s="2"/>
      <c r="Q198" s="2"/>
      <c r="R198" s="2"/>
      <c r="S198" s="2">
        <v>1584</v>
      </c>
      <c r="T198" s="3"/>
      <c r="U198" s="3"/>
      <c r="V198" s="3"/>
      <c r="W198" s="3"/>
      <c r="X198" s="3"/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82">
        <v>139</v>
      </c>
      <c r="B199" s="30"/>
      <c r="C199" s="64" t="s">
        <v>94</v>
      </c>
      <c r="D199" s="65" t="s">
        <v>205</v>
      </c>
      <c r="E199" s="66" t="s">
        <v>136</v>
      </c>
      <c r="F199" s="66" t="s">
        <v>137</v>
      </c>
      <c r="G199" s="66" t="s">
        <v>138</v>
      </c>
      <c r="H199" s="34"/>
      <c r="I199" s="108" t="s">
        <v>195</v>
      </c>
      <c r="J199" s="110">
        <f t="shared" ref="J199:J200" si="53">SUM(O199:AC199)</f>
        <v>1584</v>
      </c>
      <c r="K199" s="34"/>
      <c r="L199" s="100">
        <v>46023</v>
      </c>
      <c r="M199" s="100">
        <v>46387</v>
      </c>
      <c r="N199" s="57" t="s">
        <v>74</v>
      </c>
      <c r="O199" s="1"/>
      <c r="P199" s="2"/>
      <c r="Q199" s="2"/>
      <c r="R199" s="2"/>
      <c r="S199" s="2">
        <v>1584</v>
      </c>
      <c r="T199" s="3"/>
      <c r="U199" s="3"/>
      <c r="V199" s="3"/>
      <c r="W199" s="3"/>
      <c r="X199" s="3"/>
      <c r="Y199" s="3"/>
      <c r="Z199" s="3"/>
      <c r="AA199" s="3"/>
      <c r="AB199" s="3"/>
      <c r="AC199" s="4"/>
      <c r="AD199" s="27"/>
    </row>
    <row r="200" spans="1:30" s="62" customFormat="1" ht="60" x14ac:dyDescent="0.25">
      <c r="A200" s="182">
        <v>170</v>
      </c>
      <c r="B200" s="30"/>
      <c r="C200" s="64" t="s">
        <v>111</v>
      </c>
      <c r="D200" s="65" t="s">
        <v>205</v>
      </c>
      <c r="E200" s="66" t="s">
        <v>136</v>
      </c>
      <c r="F200" s="66" t="s">
        <v>137</v>
      </c>
      <c r="G200" s="66" t="s">
        <v>138</v>
      </c>
      <c r="H200" s="34"/>
      <c r="I200" s="108" t="s">
        <v>195</v>
      </c>
      <c r="J200" s="110">
        <f t="shared" si="53"/>
        <v>1584</v>
      </c>
      <c r="K200" s="34"/>
      <c r="L200" s="100">
        <v>46388</v>
      </c>
      <c r="M200" s="100">
        <v>46752</v>
      </c>
      <c r="N200" s="57" t="s">
        <v>50</v>
      </c>
      <c r="O200" s="1"/>
      <c r="P200" s="2"/>
      <c r="Q200" s="2"/>
      <c r="R200" s="2"/>
      <c r="S200" s="2"/>
      <c r="T200" s="3">
        <v>1584</v>
      </c>
      <c r="U200" s="3"/>
      <c r="V200" s="3"/>
      <c r="W200" s="3"/>
      <c r="X200" s="3"/>
      <c r="Y200" s="3"/>
      <c r="Z200" s="3"/>
      <c r="AA200" s="3"/>
      <c r="AB200" s="3"/>
      <c r="AC200" s="4"/>
      <c r="AD200" s="27"/>
    </row>
    <row r="201" spans="1:30" s="62" customFormat="1" ht="60" x14ac:dyDescent="0.25">
      <c r="A201" s="182">
        <v>171</v>
      </c>
      <c r="B201" s="30"/>
      <c r="C201" s="64" t="s">
        <v>99</v>
      </c>
      <c r="D201" s="65" t="s">
        <v>205</v>
      </c>
      <c r="E201" s="66" t="s">
        <v>136</v>
      </c>
      <c r="F201" s="66" t="s">
        <v>137</v>
      </c>
      <c r="G201" s="66" t="s">
        <v>138</v>
      </c>
      <c r="H201" s="34"/>
      <c r="I201" s="108" t="s">
        <v>195</v>
      </c>
      <c r="J201" s="110">
        <f t="shared" ref="J201:J202" si="54">SUM(O201:AC201)</f>
        <v>1584</v>
      </c>
      <c r="K201" s="34"/>
      <c r="L201" s="100">
        <v>46388</v>
      </c>
      <c r="M201" s="100">
        <v>46752</v>
      </c>
      <c r="N201" s="57" t="s">
        <v>50</v>
      </c>
      <c r="O201" s="1"/>
      <c r="P201" s="2"/>
      <c r="Q201" s="2"/>
      <c r="R201" s="2"/>
      <c r="S201" s="2"/>
      <c r="T201" s="3">
        <v>1584</v>
      </c>
      <c r="U201" s="3"/>
      <c r="V201" s="3"/>
      <c r="W201" s="3"/>
      <c r="X201" s="3"/>
      <c r="Y201" s="3"/>
      <c r="Z201" s="3"/>
      <c r="AA201" s="3"/>
      <c r="AB201" s="3"/>
      <c r="AC201" s="4"/>
      <c r="AD201" s="27"/>
    </row>
    <row r="202" spans="1:30" s="62" customFormat="1" ht="60" x14ac:dyDescent="0.25">
      <c r="A202" s="182">
        <v>178</v>
      </c>
      <c r="B202" s="30"/>
      <c r="C202" s="64" t="s">
        <v>112</v>
      </c>
      <c r="D202" s="65" t="s">
        <v>205</v>
      </c>
      <c r="E202" s="66" t="s">
        <v>136</v>
      </c>
      <c r="F202" s="66" t="s">
        <v>137</v>
      </c>
      <c r="G202" s="66" t="s">
        <v>138</v>
      </c>
      <c r="H202" s="34"/>
      <c r="I202" s="108" t="s">
        <v>195</v>
      </c>
      <c r="J202" s="110">
        <f t="shared" si="54"/>
        <v>1584</v>
      </c>
      <c r="K202" s="34"/>
      <c r="L202" s="100">
        <v>46753</v>
      </c>
      <c r="M202" s="100">
        <v>47118</v>
      </c>
      <c r="N202" s="57" t="s">
        <v>50</v>
      </c>
      <c r="O202" s="1"/>
      <c r="P202" s="2"/>
      <c r="Q202" s="2"/>
      <c r="R202" s="2"/>
      <c r="S202" s="2"/>
      <c r="T202" s="3"/>
      <c r="U202" s="3">
        <v>1584</v>
      </c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182">
        <v>179</v>
      </c>
      <c r="B203" s="30"/>
      <c r="C203" s="64" t="s">
        <v>113</v>
      </c>
      <c r="D203" s="65" t="s">
        <v>205</v>
      </c>
      <c r="E203" s="66" t="s">
        <v>136</v>
      </c>
      <c r="F203" s="66" t="s">
        <v>137</v>
      </c>
      <c r="G203" s="66" t="s">
        <v>138</v>
      </c>
      <c r="H203" s="34"/>
      <c r="I203" s="108" t="s">
        <v>195</v>
      </c>
      <c r="J203" s="110">
        <f t="shared" ref="J203" si="55">SUM(O203:AC203)</f>
        <v>1584</v>
      </c>
      <c r="K203" s="34"/>
      <c r="L203" s="100">
        <v>46753</v>
      </c>
      <c r="M203" s="100">
        <v>47118</v>
      </c>
      <c r="N203" s="57" t="s">
        <v>50</v>
      </c>
      <c r="O203" s="1"/>
      <c r="P203" s="2"/>
      <c r="Q203" s="2"/>
      <c r="R203" s="2"/>
      <c r="S203" s="2"/>
      <c r="T203" s="3"/>
      <c r="U203" s="3">
        <v>1584</v>
      </c>
      <c r="V203" s="3"/>
      <c r="W203" s="3"/>
      <c r="X203" s="3"/>
      <c r="Y203" s="3"/>
      <c r="Z203" s="3"/>
      <c r="AA203" s="3"/>
      <c r="AB203" s="3"/>
      <c r="AC203" s="4"/>
      <c r="AD203" s="27"/>
    </row>
    <row r="204" spans="1:30" s="62" customFormat="1" ht="60" x14ac:dyDescent="0.25">
      <c r="A204" s="182">
        <v>180</v>
      </c>
      <c r="B204" s="30"/>
      <c r="C204" s="64" t="s">
        <v>114</v>
      </c>
      <c r="D204" s="65" t="s">
        <v>205</v>
      </c>
      <c r="E204" s="66" t="s">
        <v>136</v>
      </c>
      <c r="F204" s="66" t="s">
        <v>137</v>
      </c>
      <c r="G204" s="66" t="s">
        <v>138</v>
      </c>
      <c r="H204" s="34"/>
      <c r="I204" s="109" t="s">
        <v>195</v>
      </c>
      <c r="J204" s="110">
        <f t="shared" ref="J204:J210" si="56">SUM(O204:AB204)</f>
        <v>1584</v>
      </c>
      <c r="K204" s="34"/>
      <c r="L204" s="100">
        <v>46753</v>
      </c>
      <c r="M204" s="100">
        <v>47118</v>
      </c>
      <c r="N204" s="57" t="s">
        <v>50</v>
      </c>
      <c r="O204" s="1"/>
      <c r="P204" s="2"/>
      <c r="Q204" s="2"/>
      <c r="R204" s="2"/>
      <c r="S204" s="2"/>
      <c r="T204" s="3"/>
      <c r="U204" s="3">
        <v>1584</v>
      </c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182">
        <v>181</v>
      </c>
      <c r="B205" s="30"/>
      <c r="C205" s="64" t="s">
        <v>115</v>
      </c>
      <c r="D205" s="65" t="s">
        <v>205</v>
      </c>
      <c r="E205" s="66" t="s">
        <v>136</v>
      </c>
      <c r="F205" s="66" t="s">
        <v>137</v>
      </c>
      <c r="G205" s="66" t="s">
        <v>138</v>
      </c>
      <c r="H205" s="34"/>
      <c r="I205" s="109" t="s">
        <v>195</v>
      </c>
      <c r="J205" s="110">
        <f t="shared" si="56"/>
        <v>1584</v>
      </c>
      <c r="K205" s="34"/>
      <c r="L205" s="100">
        <v>46753</v>
      </c>
      <c r="M205" s="100">
        <v>47118</v>
      </c>
      <c r="N205" s="57" t="s">
        <v>50</v>
      </c>
      <c r="O205" s="1"/>
      <c r="P205" s="2"/>
      <c r="Q205" s="2"/>
      <c r="R205" s="2"/>
      <c r="S205" s="2"/>
      <c r="T205" s="3"/>
      <c r="U205" s="3">
        <v>1584</v>
      </c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182">
        <v>184</v>
      </c>
      <c r="B206" s="30"/>
      <c r="C206" s="64" t="s">
        <v>117</v>
      </c>
      <c r="D206" s="65" t="s">
        <v>205</v>
      </c>
      <c r="E206" s="66" t="s">
        <v>136</v>
      </c>
      <c r="F206" s="66" t="s">
        <v>137</v>
      </c>
      <c r="G206" s="66" t="s">
        <v>138</v>
      </c>
      <c r="H206" s="34"/>
      <c r="I206" s="109" t="s">
        <v>195</v>
      </c>
      <c r="J206" s="110">
        <f t="shared" si="56"/>
        <v>936</v>
      </c>
      <c r="K206" s="34"/>
      <c r="L206" s="100">
        <v>47119</v>
      </c>
      <c r="M206" s="100">
        <v>47483</v>
      </c>
      <c r="N206" s="57" t="s">
        <v>50</v>
      </c>
      <c r="O206" s="1"/>
      <c r="P206" s="2"/>
      <c r="Q206" s="2"/>
      <c r="R206" s="2"/>
      <c r="S206" s="2"/>
      <c r="T206" s="3"/>
      <c r="U206" s="3"/>
      <c r="V206" s="3">
        <v>936</v>
      </c>
      <c r="W206" s="3"/>
      <c r="X206" s="3"/>
      <c r="Y206" s="3"/>
      <c r="Z206" s="3"/>
      <c r="AA206" s="3"/>
      <c r="AB206" s="3"/>
      <c r="AC206" s="4"/>
      <c r="AD206" s="27"/>
    </row>
    <row r="207" spans="1:30" s="62" customFormat="1" ht="60" x14ac:dyDescent="0.25">
      <c r="A207" s="182">
        <v>185</v>
      </c>
      <c r="B207" s="30"/>
      <c r="C207" s="64" t="s">
        <v>105</v>
      </c>
      <c r="D207" s="65" t="s">
        <v>205</v>
      </c>
      <c r="E207" s="66" t="s">
        <v>136</v>
      </c>
      <c r="F207" s="66" t="s">
        <v>137</v>
      </c>
      <c r="G207" s="66" t="s">
        <v>138</v>
      </c>
      <c r="H207" s="34"/>
      <c r="I207" s="109" t="s">
        <v>195</v>
      </c>
      <c r="J207" s="110">
        <f t="shared" si="56"/>
        <v>936</v>
      </c>
      <c r="K207" s="34"/>
      <c r="L207" s="100">
        <v>47119</v>
      </c>
      <c r="M207" s="100">
        <v>47483</v>
      </c>
      <c r="N207" s="57" t="s">
        <v>50</v>
      </c>
      <c r="O207" s="1"/>
      <c r="P207" s="2"/>
      <c r="Q207" s="2"/>
      <c r="R207" s="2"/>
      <c r="S207" s="2"/>
      <c r="T207" s="3"/>
      <c r="U207" s="3"/>
      <c r="V207" s="3">
        <v>936</v>
      </c>
      <c r="W207" s="3"/>
      <c r="X207" s="3"/>
      <c r="Y207" s="3"/>
      <c r="Z207" s="3"/>
      <c r="AA207" s="3"/>
      <c r="AB207" s="3"/>
      <c r="AC207" s="4"/>
      <c r="AD207" s="27"/>
    </row>
    <row r="208" spans="1:30" s="62" customFormat="1" ht="60" x14ac:dyDescent="0.25">
      <c r="A208" s="182">
        <v>206</v>
      </c>
      <c r="B208" s="30"/>
      <c r="C208" s="64" t="s">
        <v>118</v>
      </c>
      <c r="D208" s="65" t="s">
        <v>205</v>
      </c>
      <c r="E208" s="66" t="s">
        <v>136</v>
      </c>
      <c r="F208" s="66" t="s">
        <v>137</v>
      </c>
      <c r="G208" s="66" t="s">
        <v>138</v>
      </c>
      <c r="H208" s="34"/>
      <c r="I208" s="109" t="s">
        <v>195</v>
      </c>
      <c r="J208" s="110">
        <f t="shared" si="56"/>
        <v>936</v>
      </c>
      <c r="K208" s="34"/>
      <c r="L208" s="100">
        <v>47849</v>
      </c>
      <c r="M208" s="100">
        <v>48213</v>
      </c>
      <c r="N208" s="57" t="s">
        <v>50</v>
      </c>
      <c r="O208" s="1"/>
      <c r="P208" s="2"/>
      <c r="Q208" s="2"/>
      <c r="R208" s="2"/>
      <c r="S208" s="2"/>
      <c r="T208" s="3"/>
      <c r="U208" s="3"/>
      <c r="V208" s="3"/>
      <c r="W208" s="3"/>
      <c r="X208" s="3">
        <v>936</v>
      </c>
      <c r="Y208" s="3"/>
      <c r="Z208" s="3"/>
      <c r="AA208" s="3"/>
      <c r="AB208" s="3"/>
      <c r="AC208" s="4"/>
      <c r="AD208" s="27"/>
    </row>
    <row r="209" spans="1:30" s="62" customFormat="1" ht="60" x14ac:dyDescent="0.25">
      <c r="A209" s="182">
        <v>216</v>
      </c>
      <c r="B209" s="30"/>
      <c r="C209" s="64" t="s">
        <v>119</v>
      </c>
      <c r="D209" s="65" t="s">
        <v>205</v>
      </c>
      <c r="E209" s="66" t="s">
        <v>136</v>
      </c>
      <c r="F209" s="66" t="s">
        <v>137</v>
      </c>
      <c r="G209" s="66" t="s">
        <v>138</v>
      </c>
      <c r="H209" s="34"/>
      <c r="I209" s="109" t="s">
        <v>195</v>
      </c>
      <c r="J209" s="110">
        <f t="shared" si="56"/>
        <v>1584</v>
      </c>
      <c r="K209" s="34"/>
      <c r="L209" s="100">
        <v>48214</v>
      </c>
      <c r="M209" s="100">
        <v>48579</v>
      </c>
      <c r="N209" s="57" t="s">
        <v>50</v>
      </c>
      <c r="O209" s="1"/>
      <c r="P209" s="2"/>
      <c r="Q209" s="2"/>
      <c r="R209" s="2"/>
      <c r="S209" s="2"/>
      <c r="T209" s="3"/>
      <c r="U209" s="3"/>
      <c r="V209" s="3"/>
      <c r="W209" s="3"/>
      <c r="X209" s="3"/>
      <c r="Y209" s="3">
        <v>1584</v>
      </c>
      <c r="Z209" s="3"/>
      <c r="AA209" s="3"/>
      <c r="AB209" s="3"/>
      <c r="AC209" s="4"/>
      <c r="AD209" s="27"/>
    </row>
    <row r="210" spans="1:30" s="62" customFormat="1" ht="60" x14ac:dyDescent="0.25">
      <c r="A210" s="182">
        <v>26</v>
      </c>
      <c r="B210" s="30"/>
      <c r="C210" s="64" t="s">
        <v>120</v>
      </c>
      <c r="D210" s="65" t="s">
        <v>205</v>
      </c>
      <c r="E210" s="66" t="s">
        <v>136</v>
      </c>
      <c r="F210" s="66" t="s">
        <v>137</v>
      </c>
      <c r="G210" s="66" t="s">
        <v>138</v>
      </c>
      <c r="H210" s="34"/>
      <c r="I210" s="109" t="s">
        <v>195</v>
      </c>
      <c r="J210" s="110">
        <f t="shared" si="56"/>
        <v>1870</v>
      </c>
      <c r="K210" s="34"/>
      <c r="L210" s="100">
        <v>48580</v>
      </c>
      <c r="M210" s="100">
        <v>49309</v>
      </c>
      <c r="N210" s="57" t="s">
        <v>50</v>
      </c>
      <c r="O210" s="1"/>
      <c r="P210" s="2"/>
      <c r="Q210" s="2"/>
      <c r="R210" s="2"/>
      <c r="S210" s="2"/>
      <c r="T210" s="3"/>
      <c r="U210" s="3"/>
      <c r="V210" s="3"/>
      <c r="W210" s="3"/>
      <c r="X210" s="3"/>
      <c r="Y210" s="3"/>
      <c r="Z210" s="3">
        <v>935</v>
      </c>
      <c r="AA210" s="3">
        <v>935</v>
      </c>
      <c r="AB210" s="3"/>
      <c r="AC210" s="4"/>
      <c r="AD210" s="27"/>
    </row>
    <row r="211" spans="1:30" s="62" customFormat="1" ht="60" x14ac:dyDescent="0.25">
      <c r="A211" s="182">
        <v>81</v>
      </c>
      <c r="B211" s="30"/>
      <c r="C211" s="64" t="s">
        <v>67</v>
      </c>
      <c r="D211" s="65" t="s">
        <v>205</v>
      </c>
      <c r="E211" s="66" t="s">
        <v>136</v>
      </c>
      <c r="F211" s="66" t="s">
        <v>137</v>
      </c>
      <c r="G211" s="66" t="s">
        <v>138</v>
      </c>
      <c r="H211" s="34"/>
      <c r="I211" s="108" t="s">
        <v>195</v>
      </c>
      <c r="J211" s="110">
        <f t="shared" ref="J211:J216" si="57">SUM(O211:AC211)</f>
        <v>704</v>
      </c>
      <c r="K211" s="35"/>
      <c r="L211" s="100">
        <v>44927</v>
      </c>
      <c r="M211" s="100">
        <v>46387</v>
      </c>
      <c r="N211" s="57" t="s">
        <v>74</v>
      </c>
      <c r="O211" s="1"/>
      <c r="P211" s="2">
        <v>176</v>
      </c>
      <c r="Q211" s="2">
        <v>176</v>
      </c>
      <c r="R211" s="2">
        <v>176</v>
      </c>
      <c r="S211" s="2">
        <v>176</v>
      </c>
      <c r="T211" s="3"/>
      <c r="U211" s="3"/>
      <c r="V211" s="3"/>
      <c r="W211" s="3"/>
      <c r="X211" s="3"/>
      <c r="Y211" s="3"/>
      <c r="Z211" s="3"/>
      <c r="AA211" s="3"/>
      <c r="AB211" s="3"/>
      <c r="AC211" s="4"/>
      <c r="AD211" s="27"/>
    </row>
    <row r="212" spans="1:30" s="62" customFormat="1" ht="60" x14ac:dyDescent="0.25">
      <c r="A212" s="182">
        <v>172</v>
      </c>
      <c r="B212" s="30"/>
      <c r="C212" s="64" t="s">
        <v>67</v>
      </c>
      <c r="D212" s="65" t="s">
        <v>205</v>
      </c>
      <c r="E212" s="66" t="s">
        <v>136</v>
      </c>
      <c r="F212" s="66" t="s">
        <v>137</v>
      </c>
      <c r="G212" s="66" t="s">
        <v>138</v>
      </c>
      <c r="H212" s="34"/>
      <c r="I212" s="108" t="s">
        <v>195</v>
      </c>
      <c r="J212" s="110">
        <f t="shared" si="57"/>
        <v>1510</v>
      </c>
      <c r="K212" s="35"/>
      <c r="L212" s="100">
        <v>46388</v>
      </c>
      <c r="M212" s="100">
        <v>50040</v>
      </c>
      <c r="N212" s="36" t="s">
        <v>50</v>
      </c>
      <c r="O212" s="1"/>
      <c r="P212" s="2"/>
      <c r="Q212" s="2"/>
      <c r="R212" s="2"/>
      <c r="S212" s="2"/>
      <c r="T212" s="3">
        <v>151</v>
      </c>
      <c r="U212" s="3">
        <v>151</v>
      </c>
      <c r="V212" s="3">
        <v>151</v>
      </c>
      <c r="W212" s="3">
        <v>151</v>
      </c>
      <c r="X212" s="3">
        <v>151</v>
      </c>
      <c r="Y212" s="3">
        <v>151</v>
      </c>
      <c r="Z212" s="3">
        <v>151</v>
      </c>
      <c r="AA212" s="3">
        <v>151</v>
      </c>
      <c r="AB212" s="3">
        <v>151</v>
      </c>
      <c r="AC212" s="4">
        <v>151</v>
      </c>
      <c r="AD212" s="27"/>
    </row>
    <row r="213" spans="1:30" s="62" customFormat="1" ht="60" x14ac:dyDescent="0.25">
      <c r="A213" s="182">
        <v>82</v>
      </c>
      <c r="B213" s="30"/>
      <c r="C213" s="64" t="s">
        <v>68</v>
      </c>
      <c r="D213" s="65" t="s">
        <v>205</v>
      </c>
      <c r="E213" s="66" t="s">
        <v>136</v>
      </c>
      <c r="F213" s="66" t="s">
        <v>137</v>
      </c>
      <c r="G213" s="66" t="s">
        <v>138</v>
      </c>
      <c r="H213" s="34"/>
      <c r="I213" s="108" t="s">
        <v>195</v>
      </c>
      <c r="J213" s="110">
        <f t="shared" si="57"/>
        <v>1571</v>
      </c>
      <c r="K213" s="35"/>
      <c r="L213" s="100">
        <v>44927</v>
      </c>
      <c r="M213" s="100">
        <v>46387</v>
      </c>
      <c r="N213" s="57" t="s">
        <v>74</v>
      </c>
      <c r="O213" s="1"/>
      <c r="P213" s="2">
        <v>392</v>
      </c>
      <c r="Q213" s="2">
        <v>393</v>
      </c>
      <c r="R213" s="2">
        <v>393</v>
      </c>
      <c r="S213" s="2">
        <v>393</v>
      </c>
      <c r="T213" s="3"/>
      <c r="U213" s="3"/>
      <c r="V213" s="3"/>
      <c r="W213" s="3"/>
      <c r="X213" s="3"/>
      <c r="Y213" s="3"/>
      <c r="Z213" s="3"/>
      <c r="AA213" s="3"/>
      <c r="AB213" s="3"/>
      <c r="AC213" s="4"/>
      <c r="AD213" s="27"/>
    </row>
    <row r="214" spans="1:30" s="62" customFormat="1" ht="60" x14ac:dyDescent="0.25">
      <c r="A214" s="182">
        <v>173</v>
      </c>
      <c r="B214" s="30"/>
      <c r="C214" s="64" t="s">
        <v>68</v>
      </c>
      <c r="D214" s="65" t="s">
        <v>205</v>
      </c>
      <c r="E214" s="66" t="s">
        <v>136</v>
      </c>
      <c r="F214" s="66" t="s">
        <v>137</v>
      </c>
      <c r="G214" s="66" t="s">
        <v>138</v>
      </c>
      <c r="H214" s="34"/>
      <c r="I214" s="108" t="s">
        <v>195</v>
      </c>
      <c r="J214" s="110">
        <f t="shared" si="57"/>
        <v>3370</v>
      </c>
      <c r="K214" s="35"/>
      <c r="L214" s="100">
        <v>46388</v>
      </c>
      <c r="M214" s="100">
        <v>50040</v>
      </c>
      <c r="N214" s="36" t="s">
        <v>50</v>
      </c>
      <c r="O214" s="1"/>
      <c r="P214" s="2"/>
      <c r="Q214" s="2"/>
      <c r="R214" s="2"/>
      <c r="S214" s="2"/>
      <c r="T214" s="3">
        <v>337</v>
      </c>
      <c r="U214" s="3">
        <v>337</v>
      </c>
      <c r="V214" s="3">
        <v>337</v>
      </c>
      <c r="W214" s="3">
        <v>337</v>
      </c>
      <c r="X214" s="3">
        <v>337</v>
      </c>
      <c r="Y214" s="3">
        <v>337</v>
      </c>
      <c r="Z214" s="3">
        <v>337</v>
      </c>
      <c r="AA214" s="3">
        <v>337</v>
      </c>
      <c r="AB214" s="3">
        <v>337</v>
      </c>
      <c r="AC214" s="4">
        <v>337</v>
      </c>
      <c r="AD214" s="27"/>
    </row>
    <row r="215" spans="1:30" s="62" customFormat="1" ht="60" x14ac:dyDescent="0.25">
      <c r="A215" s="182">
        <v>83</v>
      </c>
      <c r="B215" s="30"/>
      <c r="C215" s="64" t="s">
        <v>69</v>
      </c>
      <c r="D215" s="65" t="s">
        <v>205</v>
      </c>
      <c r="E215" s="66" t="s">
        <v>136</v>
      </c>
      <c r="F215" s="66" t="s">
        <v>137</v>
      </c>
      <c r="G215" s="66" t="s">
        <v>138</v>
      </c>
      <c r="H215" s="34"/>
      <c r="I215" s="108" t="s">
        <v>195</v>
      </c>
      <c r="J215" s="110">
        <f t="shared" si="57"/>
        <v>1376</v>
      </c>
      <c r="K215" s="35"/>
      <c r="L215" s="100">
        <v>44927</v>
      </c>
      <c r="M215" s="100">
        <v>46387</v>
      </c>
      <c r="N215" s="57" t="s">
        <v>74</v>
      </c>
      <c r="O215" s="1"/>
      <c r="P215" s="2">
        <v>344</v>
      </c>
      <c r="Q215" s="2">
        <v>344</v>
      </c>
      <c r="R215" s="2">
        <v>344</v>
      </c>
      <c r="S215" s="2">
        <v>344</v>
      </c>
      <c r="T215" s="3"/>
      <c r="U215" s="3"/>
      <c r="V215" s="3"/>
      <c r="W215" s="3"/>
      <c r="X215" s="3"/>
      <c r="Y215" s="3"/>
      <c r="Z215" s="3"/>
      <c r="AA215" s="3"/>
      <c r="AB215" s="3"/>
      <c r="AC215" s="24"/>
      <c r="AD215" s="27"/>
    </row>
    <row r="216" spans="1:30" s="62" customFormat="1" ht="60" x14ac:dyDescent="0.25">
      <c r="A216" s="182">
        <v>174</v>
      </c>
      <c r="B216" s="30"/>
      <c r="C216" s="64" t="s">
        <v>69</v>
      </c>
      <c r="D216" s="65" t="s">
        <v>205</v>
      </c>
      <c r="E216" s="66" t="s">
        <v>136</v>
      </c>
      <c r="F216" s="66" t="s">
        <v>137</v>
      </c>
      <c r="G216" s="66" t="s">
        <v>138</v>
      </c>
      <c r="H216" s="34"/>
      <c r="I216" s="108" t="s">
        <v>195</v>
      </c>
      <c r="J216" s="110">
        <f t="shared" si="57"/>
        <v>2980</v>
      </c>
      <c r="K216" s="35"/>
      <c r="L216" s="100">
        <v>46388</v>
      </c>
      <c r="M216" s="100">
        <v>50040</v>
      </c>
      <c r="N216" s="36" t="s">
        <v>50</v>
      </c>
      <c r="O216" s="1"/>
      <c r="P216" s="2"/>
      <c r="Q216" s="2"/>
      <c r="R216" s="2"/>
      <c r="S216" s="2"/>
      <c r="T216" s="3">
        <v>298</v>
      </c>
      <c r="U216" s="3">
        <v>298</v>
      </c>
      <c r="V216" s="3">
        <v>298</v>
      </c>
      <c r="W216" s="3">
        <v>298</v>
      </c>
      <c r="X216" s="3">
        <v>298</v>
      </c>
      <c r="Y216" s="3">
        <v>298</v>
      </c>
      <c r="Z216" s="3">
        <v>298</v>
      </c>
      <c r="AA216" s="3">
        <v>298</v>
      </c>
      <c r="AB216" s="3">
        <v>298</v>
      </c>
      <c r="AC216" s="4">
        <v>298</v>
      </c>
      <c r="AD216" s="27"/>
    </row>
    <row r="217" spans="1:30" s="62" customFormat="1" ht="60" x14ac:dyDescent="0.25">
      <c r="A217" s="182">
        <v>84</v>
      </c>
      <c r="B217" s="30"/>
      <c r="C217" s="64" t="s">
        <v>66</v>
      </c>
      <c r="D217" s="65" t="s">
        <v>205</v>
      </c>
      <c r="E217" s="66" t="s">
        <v>136</v>
      </c>
      <c r="F217" s="66" t="s">
        <v>137</v>
      </c>
      <c r="G217" s="66" t="s">
        <v>138</v>
      </c>
      <c r="H217" s="34"/>
      <c r="I217" s="108" t="s">
        <v>195</v>
      </c>
      <c r="J217" s="110">
        <f t="shared" ref="J217:J218" si="58">SUM(O217:AC217)</f>
        <v>3288</v>
      </c>
      <c r="K217" s="35"/>
      <c r="L217" s="100">
        <v>44927</v>
      </c>
      <c r="M217" s="100">
        <v>46387</v>
      </c>
      <c r="N217" s="57" t="s">
        <v>74</v>
      </c>
      <c r="O217" s="1"/>
      <c r="P217" s="2">
        <v>822</v>
      </c>
      <c r="Q217" s="2">
        <v>822</v>
      </c>
      <c r="R217" s="2">
        <v>822</v>
      </c>
      <c r="S217" s="2">
        <v>822</v>
      </c>
      <c r="T217" s="3"/>
      <c r="U217" s="3"/>
      <c r="V217" s="3"/>
      <c r="W217" s="3"/>
      <c r="X217" s="3"/>
      <c r="Y217" s="3"/>
      <c r="Z217" s="3"/>
      <c r="AA217" s="3"/>
      <c r="AB217" s="3"/>
      <c r="AC217" s="4"/>
      <c r="AD217" s="27"/>
    </row>
    <row r="218" spans="1:30" s="62" customFormat="1" ht="60" x14ac:dyDescent="0.25">
      <c r="A218" s="182">
        <v>175</v>
      </c>
      <c r="B218" s="30"/>
      <c r="C218" s="64" t="s">
        <v>66</v>
      </c>
      <c r="D218" s="65" t="s">
        <v>205</v>
      </c>
      <c r="E218" s="66" t="s">
        <v>136</v>
      </c>
      <c r="F218" s="66" t="s">
        <v>137</v>
      </c>
      <c r="G218" s="66" t="s">
        <v>138</v>
      </c>
      <c r="H218" s="34"/>
      <c r="I218" s="108" t="s">
        <v>195</v>
      </c>
      <c r="J218" s="110">
        <f t="shared" si="58"/>
        <v>8494</v>
      </c>
      <c r="K218" s="35"/>
      <c r="L218" s="100">
        <v>46388</v>
      </c>
      <c r="M218" s="100">
        <v>50040</v>
      </c>
      <c r="N218" s="36" t="s">
        <v>50</v>
      </c>
      <c r="O218" s="1"/>
      <c r="P218" s="2"/>
      <c r="Q218" s="2"/>
      <c r="R218" s="2"/>
      <c r="S218" s="2"/>
      <c r="T218" s="3">
        <v>850</v>
      </c>
      <c r="U218" s="3">
        <v>849</v>
      </c>
      <c r="V218" s="3">
        <v>850</v>
      </c>
      <c r="W218" s="3">
        <v>849</v>
      </c>
      <c r="X218" s="3">
        <v>849</v>
      </c>
      <c r="Y218" s="3">
        <v>849</v>
      </c>
      <c r="Z218" s="3">
        <v>849</v>
      </c>
      <c r="AA218" s="3">
        <v>850</v>
      </c>
      <c r="AB218" s="3">
        <v>850</v>
      </c>
      <c r="AC218" s="4">
        <v>849</v>
      </c>
      <c r="AD218" s="27"/>
    </row>
    <row r="219" spans="1:30" s="62" customFormat="1" ht="60" x14ac:dyDescent="0.25">
      <c r="A219" s="182">
        <v>85</v>
      </c>
      <c r="B219" s="30"/>
      <c r="C219" s="64" t="s">
        <v>70</v>
      </c>
      <c r="D219" s="65" t="s">
        <v>205</v>
      </c>
      <c r="E219" s="66" t="s">
        <v>136</v>
      </c>
      <c r="F219" s="66" t="s">
        <v>137</v>
      </c>
      <c r="G219" s="66" t="s">
        <v>138</v>
      </c>
      <c r="H219" s="34"/>
      <c r="I219" s="108" t="s">
        <v>195</v>
      </c>
      <c r="J219" s="110">
        <f>SUM(O219:AC219)</f>
        <v>792</v>
      </c>
      <c r="K219" s="35"/>
      <c r="L219" s="100">
        <v>44927</v>
      </c>
      <c r="M219" s="100">
        <v>46387</v>
      </c>
      <c r="N219" s="57" t="s">
        <v>74</v>
      </c>
      <c r="O219" s="1"/>
      <c r="P219" s="2">
        <v>198</v>
      </c>
      <c r="Q219" s="2">
        <v>198</v>
      </c>
      <c r="R219" s="2">
        <v>198</v>
      </c>
      <c r="S219" s="2">
        <v>198</v>
      </c>
      <c r="T219" s="3"/>
      <c r="U219" s="3"/>
      <c r="V219" s="3"/>
      <c r="W219" s="3"/>
      <c r="X219" s="3"/>
      <c r="Y219" s="3"/>
      <c r="Z219" s="3"/>
      <c r="AA219" s="3"/>
      <c r="AB219" s="3"/>
      <c r="AC219" s="4"/>
      <c r="AD219" s="27"/>
    </row>
    <row r="220" spans="1:30" s="62" customFormat="1" ht="60" x14ac:dyDescent="0.25">
      <c r="A220" s="183">
        <v>176</v>
      </c>
      <c r="B220" s="148"/>
      <c r="C220" s="149" t="s">
        <v>70</v>
      </c>
      <c r="D220" s="65" t="s">
        <v>205</v>
      </c>
      <c r="E220" s="150" t="s">
        <v>136</v>
      </c>
      <c r="F220" s="150" t="s">
        <v>137</v>
      </c>
      <c r="G220" s="150" t="s">
        <v>138</v>
      </c>
      <c r="H220" s="151"/>
      <c r="I220" s="152" t="s">
        <v>195</v>
      </c>
      <c r="J220" s="153">
        <f t="shared" ref="J220" si="59">SUM(O220:AC220)</f>
        <v>1692</v>
      </c>
      <c r="K220" s="154"/>
      <c r="L220" s="155">
        <v>46388</v>
      </c>
      <c r="M220" s="155">
        <v>50040</v>
      </c>
      <c r="N220" s="156" t="s">
        <v>50</v>
      </c>
      <c r="O220" s="157"/>
      <c r="P220" s="158"/>
      <c r="Q220" s="158"/>
      <c r="R220" s="158"/>
      <c r="S220" s="158"/>
      <c r="T220" s="159">
        <v>169</v>
      </c>
      <c r="U220" s="159">
        <v>169</v>
      </c>
      <c r="V220" s="159">
        <v>170</v>
      </c>
      <c r="W220" s="159">
        <v>169</v>
      </c>
      <c r="X220" s="159">
        <v>169</v>
      </c>
      <c r="Y220" s="159">
        <v>169</v>
      </c>
      <c r="Z220" s="159">
        <v>170</v>
      </c>
      <c r="AA220" s="159">
        <v>169</v>
      </c>
      <c r="AB220" s="159">
        <v>169</v>
      </c>
      <c r="AC220" s="167">
        <v>169</v>
      </c>
      <c r="AD220" s="27"/>
    </row>
    <row r="221" spans="1:30" x14ac:dyDescent="0.25">
      <c r="A221" s="160"/>
      <c r="B221" s="53" t="s">
        <v>0</v>
      </c>
      <c r="C221" s="53"/>
      <c r="D221" s="53"/>
      <c r="E221" s="53"/>
      <c r="F221" s="53"/>
      <c r="G221" s="53"/>
      <c r="H221" s="53"/>
      <c r="I221" s="161"/>
      <c r="J221" s="107">
        <f>SUM(J12:J220)</f>
        <v>730889.75</v>
      </c>
      <c r="K221" s="53"/>
      <c r="L221" s="102"/>
      <c r="M221" s="102"/>
      <c r="N221" s="69"/>
      <c r="O221" s="164"/>
      <c r="P221" s="165"/>
      <c r="Q221" s="165"/>
      <c r="R221" s="165"/>
      <c r="S221" s="165"/>
      <c r="T221" s="166"/>
      <c r="U221" s="166"/>
      <c r="V221" s="166"/>
      <c r="W221" s="166"/>
      <c r="X221" s="166"/>
      <c r="Y221" s="166"/>
      <c r="Z221" s="166"/>
      <c r="AA221" s="166"/>
      <c r="AB221" s="166"/>
      <c r="AC221" s="168"/>
      <c r="AD221" s="62"/>
    </row>
    <row r="222" spans="1:30" x14ac:dyDescent="0.25">
      <c r="A222" s="162" t="s">
        <v>7</v>
      </c>
      <c r="B222" s="134"/>
      <c r="C222" s="134"/>
      <c r="D222" s="53"/>
      <c r="E222" s="53"/>
      <c r="F222" s="53"/>
      <c r="G222" s="53"/>
      <c r="H222" s="53"/>
      <c r="I222" s="113"/>
      <c r="J222" s="163"/>
      <c r="K222" s="69"/>
      <c r="L222" s="136"/>
      <c r="M222" s="136"/>
      <c r="N222" s="69"/>
      <c r="O222" s="21"/>
      <c r="P222" s="115"/>
      <c r="Q222" s="115"/>
      <c r="R222" s="115"/>
      <c r="S222" s="115"/>
      <c r="T222" s="20"/>
      <c r="U222" s="20"/>
      <c r="V222" s="20"/>
      <c r="W222" s="20"/>
      <c r="X222" s="20"/>
      <c r="Y222" s="20"/>
      <c r="Z222" s="20"/>
      <c r="AA222" s="20"/>
      <c r="AB222" s="20"/>
      <c r="AC222" s="22"/>
    </row>
    <row r="223" spans="1:30" x14ac:dyDescent="0.25">
      <c r="A223" s="38"/>
      <c r="B223" s="39" t="s">
        <v>8</v>
      </c>
      <c r="C223" s="40"/>
      <c r="D223" s="40"/>
      <c r="E223" s="40"/>
      <c r="F223" s="40"/>
      <c r="G223" s="40"/>
      <c r="H223" s="41"/>
      <c r="I223" s="111"/>
      <c r="J223" s="106"/>
      <c r="K223" s="42"/>
      <c r="L223" s="103"/>
      <c r="M223" s="104"/>
      <c r="N223" s="42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49"/>
    </row>
    <row r="224" spans="1:30" x14ac:dyDescent="0.25">
      <c r="A224" s="46"/>
      <c r="B224" s="47" t="s">
        <v>1</v>
      </c>
      <c r="C224" s="42"/>
      <c r="D224" s="42"/>
      <c r="E224" s="42"/>
      <c r="F224" s="42"/>
      <c r="G224" s="42"/>
      <c r="H224" s="41"/>
      <c r="I224" s="112"/>
      <c r="J224" s="106"/>
      <c r="K224" s="48"/>
      <c r="L224" s="103"/>
      <c r="M224" s="104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9"/>
    </row>
    <row r="225" spans="1:29" ht="30" x14ac:dyDescent="0.25">
      <c r="A225" s="182">
        <v>182</v>
      </c>
      <c r="B225" s="30"/>
      <c r="C225" s="70" t="s">
        <v>76</v>
      </c>
      <c r="D225" s="31" t="s">
        <v>92</v>
      </c>
      <c r="E225" s="18" t="s">
        <v>143</v>
      </c>
      <c r="F225" s="51" t="s">
        <v>139</v>
      </c>
      <c r="G225" s="71" t="s">
        <v>140</v>
      </c>
      <c r="H225" s="34"/>
      <c r="I225" s="108" t="s">
        <v>66</v>
      </c>
      <c r="J225" s="110">
        <f t="shared" ref="J225" si="60">SUM(O225:AC225)</f>
        <v>40000</v>
      </c>
      <c r="K225" s="34"/>
      <c r="L225" s="100">
        <v>47119</v>
      </c>
      <c r="M225" s="100">
        <v>48579</v>
      </c>
      <c r="N225" s="36" t="s">
        <v>50</v>
      </c>
      <c r="O225" s="1"/>
      <c r="P225" s="2"/>
      <c r="Q225" s="2"/>
      <c r="R225" s="2"/>
      <c r="S225" s="2"/>
      <c r="T225" s="3"/>
      <c r="U225" s="3"/>
      <c r="V225" s="3">
        <v>10000</v>
      </c>
      <c r="W225" s="3">
        <v>10000</v>
      </c>
      <c r="X225" s="3">
        <v>10000</v>
      </c>
      <c r="Y225" s="3">
        <v>10000</v>
      </c>
      <c r="Z225" s="3"/>
      <c r="AA225" s="3"/>
      <c r="AB225" s="3"/>
      <c r="AC225" s="4"/>
    </row>
    <row r="226" spans="1:29" ht="45" x14ac:dyDescent="0.25">
      <c r="A226" s="182">
        <v>3</v>
      </c>
      <c r="B226" s="30"/>
      <c r="C226" s="70" t="s">
        <v>76</v>
      </c>
      <c r="D226" s="31" t="s">
        <v>169</v>
      </c>
      <c r="E226" s="18" t="s">
        <v>170</v>
      </c>
      <c r="F226" s="51" t="s">
        <v>139</v>
      </c>
      <c r="G226" s="71" t="s">
        <v>140</v>
      </c>
      <c r="H226" s="34"/>
      <c r="I226" s="108" t="s">
        <v>66</v>
      </c>
      <c r="J226" s="110">
        <f t="shared" ref="J226" si="61">SUM(O226:AC226)</f>
        <v>60091</v>
      </c>
      <c r="K226" s="34"/>
      <c r="L226" s="100">
        <v>44927</v>
      </c>
      <c r="M226" s="100">
        <v>46387</v>
      </c>
      <c r="N226" s="36" t="s">
        <v>74</v>
      </c>
      <c r="O226" s="1"/>
      <c r="P226" s="2">
        <v>15023</v>
      </c>
      <c r="Q226" s="2">
        <v>15023</v>
      </c>
      <c r="R226" s="2">
        <v>15022</v>
      </c>
      <c r="S226" s="2">
        <v>15023</v>
      </c>
      <c r="T226" s="3"/>
      <c r="U226" s="3"/>
      <c r="V226" s="3"/>
      <c r="W226" s="3"/>
      <c r="X226" s="3"/>
      <c r="Y226" s="3"/>
      <c r="Z226" s="3"/>
      <c r="AA226" s="3"/>
      <c r="AB226" s="3"/>
      <c r="AC226" s="4"/>
    </row>
    <row r="227" spans="1:29" ht="45" x14ac:dyDescent="0.25">
      <c r="A227" s="182">
        <v>140</v>
      </c>
      <c r="B227" s="30"/>
      <c r="C227" s="70" t="s">
        <v>76</v>
      </c>
      <c r="D227" s="31" t="s">
        <v>169</v>
      </c>
      <c r="E227" s="18" t="s">
        <v>170</v>
      </c>
      <c r="F227" s="51" t="s">
        <v>139</v>
      </c>
      <c r="G227" s="71" t="s">
        <v>140</v>
      </c>
      <c r="H227" s="34"/>
      <c r="I227" s="108" t="s">
        <v>66</v>
      </c>
      <c r="J227" s="110">
        <f t="shared" ref="J227" si="62">SUM(O227:AC227)</f>
        <v>113100</v>
      </c>
      <c r="K227" s="34"/>
      <c r="L227" s="100">
        <v>46388</v>
      </c>
      <c r="M227" s="100">
        <v>50040</v>
      </c>
      <c r="N227" s="36" t="s">
        <v>50</v>
      </c>
      <c r="O227" s="1"/>
      <c r="P227" s="2"/>
      <c r="Q227" s="2"/>
      <c r="R227" s="2"/>
      <c r="S227" s="2"/>
      <c r="T227" s="3">
        <v>11310</v>
      </c>
      <c r="U227" s="3">
        <v>11310</v>
      </c>
      <c r="V227" s="3">
        <v>11310</v>
      </c>
      <c r="W227" s="3">
        <v>11310</v>
      </c>
      <c r="X227" s="3">
        <v>11310</v>
      </c>
      <c r="Y227" s="3">
        <v>11310</v>
      </c>
      <c r="Z227" s="3">
        <v>11310</v>
      </c>
      <c r="AA227" s="3">
        <v>11310</v>
      </c>
      <c r="AB227" s="3">
        <v>11310</v>
      </c>
      <c r="AC227" s="4">
        <v>11310</v>
      </c>
    </row>
    <row r="228" spans="1:29" x14ac:dyDescent="0.25">
      <c r="A228" s="46"/>
      <c r="B228" s="47" t="s">
        <v>2</v>
      </c>
      <c r="C228" s="42"/>
      <c r="D228" s="42"/>
      <c r="E228" s="42"/>
      <c r="F228" s="42"/>
      <c r="G228" s="42"/>
      <c r="H228" s="48"/>
      <c r="I228" s="112"/>
      <c r="J228" s="106"/>
      <c r="K228" s="48"/>
      <c r="L228" s="104"/>
      <c r="M228" s="104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9"/>
    </row>
    <row r="229" spans="1:29" ht="60" x14ac:dyDescent="0.25">
      <c r="A229" s="182">
        <v>4</v>
      </c>
      <c r="B229" s="30"/>
      <c r="C229" s="175" t="s">
        <v>76</v>
      </c>
      <c r="D229" s="31" t="s">
        <v>73</v>
      </c>
      <c r="E229" s="73" t="s">
        <v>141</v>
      </c>
      <c r="F229" s="72" t="s">
        <v>142</v>
      </c>
      <c r="G229" s="71" t="s">
        <v>140</v>
      </c>
      <c r="H229" s="34"/>
      <c r="I229" s="108" t="s">
        <v>66</v>
      </c>
      <c r="J229" s="110">
        <f t="shared" ref="J229" si="63">SUM(O229:AC229)</f>
        <v>3000</v>
      </c>
      <c r="K229" s="35"/>
      <c r="L229" s="100">
        <v>44927</v>
      </c>
      <c r="M229" s="100">
        <v>45291</v>
      </c>
      <c r="N229" s="36" t="s">
        <v>74</v>
      </c>
      <c r="O229" s="1"/>
      <c r="P229" s="2">
        <v>3000</v>
      </c>
      <c r="Q229" s="2"/>
      <c r="R229" s="2"/>
      <c r="S229" s="2"/>
      <c r="T229" s="3"/>
      <c r="U229" s="3"/>
      <c r="V229" s="3"/>
      <c r="W229" s="3"/>
      <c r="X229" s="3"/>
      <c r="Y229" s="3"/>
      <c r="Z229" s="3"/>
      <c r="AA229" s="3"/>
      <c r="AB229" s="3"/>
      <c r="AC229" s="4"/>
    </row>
    <row r="230" spans="1:29" ht="45" x14ac:dyDescent="0.25">
      <c r="A230" s="182">
        <v>5</v>
      </c>
      <c r="B230" s="30"/>
      <c r="C230" s="175" t="s">
        <v>76</v>
      </c>
      <c r="D230" s="31" t="s">
        <v>78</v>
      </c>
      <c r="E230" s="50" t="s">
        <v>144</v>
      </c>
      <c r="F230" s="72" t="s">
        <v>145</v>
      </c>
      <c r="G230" s="71" t="s">
        <v>140</v>
      </c>
      <c r="H230" s="34"/>
      <c r="I230" s="108" t="s">
        <v>66</v>
      </c>
      <c r="J230" s="110">
        <f t="shared" ref="J230:J231" si="64">SUM(O230:AC230)</f>
        <v>1200</v>
      </c>
      <c r="K230" s="35"/>
      <c r="L230" s="100">
        <v>44927</v>
      </c>
      <c r="M230" s="100">
        <v>45291</v>
      </c>
      <c r="N230" s="36" t="s">
        <v>74</v>
      </c>
      <c r="O230" s="1"/>
      <c r="P230" s="2">
        <v>1200</v>
      </c>
      <c r="Q230" s="2"/>
      <c r="R230" s="2"/>
      <c r="S230" s="2"/>
      <c r="T230" s="3"/>
      <c r="U230" s="3"/>
      <c r="V230" s="3"/>
      <c r="W230" s="3"/>
      <c r="X230" s="3"/>
      <c r="Y230" s="3"/>
      <c r="Z230" s="3"/>
      <c r="AA230" s="3"/>
      <c r="AB230" s="3"/>
      <c r="AC230" s="4"/>
    </row>
    <row r="231" spans="1:29" ht="60" x14ac:dyDescent="0.25">
      <c r="A231" s="182">
        <v>6</v>
      </c>
      <c r="B231" s="30"/>
      <c r="C231" s="33" t="s">
        <v>76</v>
      </c>
      <c r="D231" s="31" t="s">
        <v>73</v>
      </c>
      <c r="E231" s="73" t="s">
        <v>141</v>
      </c>
      <c r="F231" s="72" t="s">
        <v>142</v>
      </c>
      <c r="G231" s="71" t="s">
        <v>140</v>
      </c>
      <c r="H231" s="34"/>
      <c r="I231" s="108" t="s">
        <v>66</v>
      </c>
      <c r="J231" s="110">
        <f t="shared" si="64"/>
        <v>3000</v>
      </c>
      <c r="K231" s="35"/>
      <c r="L231" s="100">
        <v>44927</v>
      </c>
      <c r="M231" s="100">
        <v>45291</v>
      </c>
      <c r="N231" s="36" t="s">
        <v>74</v>
      </c>
      <c r="O231" s="1"/>
      <c r="P231" s="2">
        <v>3000</v>
      </c>
      <c r="Q231" s="2"/>
      <c r="R231" s="2"/>
      <c r="S231" s="2"/>
      <c r="T231" s="3"/>
      <c r="U231" s="3"/>
      <c r="V231" s="3"/>
      <c r="W231" s="3"/>
      <c r="X231" s="3"/>
      <c r="Y231" s="3"/>
      <c r="Z231" s="3"/>
      <c r="AA231" s="3"/>
      <c r="AB231" s="3"/>
      <c r="AC231" s="4"/>
    </row>
    <row r="232" spans="1:29" ht="30" x14ac:dyDescent="0.25">
      <c r="A232" s="182">
        <v>7</v>
      </c>
      <c r="B232" s="30"/>
      <c r="C232" s="33" t="s">
        <v>79</v>
      </c>
      <c r="D232" s="31" t="s">
        <v>80</v>
      </c>
      <c r="E232" s="50" t="s">
        <v>146</v>
      </c>
      <c r="F232" s="72" t="s">
        <v>147</v>
      </c>
      <c r="G232" s="71" t="s">
        <v>140</v>
      </c>
      <c r="H232" s="34"/>
      <c r="I232" s="108" t="s">
        <v>66</v>
      </c>
      <c r="J232" s="110">
        <f t="shared" ref="J232" si="65">SUM(O232:AC232)</f>
        <v>2500</v>
      </c>
      <c r="K232" s="35"/>
      <c r="L232" s="100">
        <v>44927</v>
      </c>
      <c r="M232" s="100">
        <v>45291</v>
      </c>
      <c r="N232" s="36" t="s">
        <v>74</v>
      </c>
      <c r="O232" s="1"/>
      <c r="P232" s="2">
        <v>2500</v>
      </c>
      <c r="Q232" s="2"/>
      <c r="R232" s="2"/>
      <c r="S232" s="2"/>
      <c r="T232" s="3"/>
      <c r="U232" s="3"/>
      <c r="V232" s="3"/>
      <c r="W232" s="3"/>
      <c r="X232" s="3"/>
      <c r="Y232" s="3"/>
      <c r="Z232" s="3"/>
      <c r="AA232" s="3"/>
      <c r="AB232" s="3"/>
      <c r="AC232" s="4"/>
    </row>
    <row r="233" spans="1:29" ht="75" x14ac:dyDescent="0.25">
      <c r="A233" s="182">
        <v>8</v>
      </c>
      <c r="B233" s="30"/>
      <c r="C233" s="33" t="s">
        <v>76</v>
      </c>
      <c r="D233" s="31" t="s">
        <v>81</v>
      </c>
      <c r="E233" s="18" t="s">
        <v>157</v>
      </c>
      <c r="F233" s="18" t="s">
        <v>75</v>
      </c>
      <c r="G233" s="18" t="s">
        <v>72</v>
      </c>
      <c r="H233" s="34"/>
      <c r="I233" s="108" t="s">
        <v>66</v>
      </c>
      <c r="J233" s="110">
        <f t="shared" ref="J233:J238" si="66">SUM(O233:AC233)</f>
        <v>650</v>
      </c>
      <c r="K233" s="35"/>
      <c r="L233" s="100">
        <v>44927</v>
      </c>
      <c r="M233" s="100">
        <v>45291</v>
      </c>
      <c r="N233" s="36" t="s">
        <v>74</v>
      </c>
      <c r="O233" s="1"/>
      <c r="P233" s="2">
        <v>650</v>
      </c>
      <c r="Q233" s="2"/>
      <c r="R233" s="2"/>
      <c r="S233" s="2"/>
      <c r="T233" s="3"/>
      <c r="U233" s="3"/>
      <c r="V233" s="3"/>
      <c r="W233" s="3"/>
      <c r="X233" s="3"/>
      <c r="Y233" s="3"/>
      <c r="Z233" s="3"/>
      <c r="AA233" s="3"/>
      <c r="AB233" s="3"/>
      <c r="AC233" s="4"/>
    </row>
    <row r="234" spans="1:29" ht="75" x14ac:dyDescent="0.25">
      <c r="A234" s="182">
        <v>9</v>
      </c>
      <c r="B234" s="30"/>
      <c r="C234" s="33" t="s">
        <v>76</v>
      </c>
      <c r="D234" s="31" t="s">
        <v>82</v>
      </c>
      <c r="E234" s="18" t="s">
        <v>157</v>
      </c>
      <c r="F234" s="18" t="s">
        <v>75</v>
      </c>
      <c r="G234" s="18" t="s">
        <v>72</v>
      </c>
      <c r="H234" s="34"/>
      <c r="I234" s="108" t="s">
        <v>66</v>
      </c>
      <c r="J234" s="110">
        <f t="shared" si="66"/>
        <v>750</v>
      </c>
      <c r="K234" s="35"/>
      <c r="L234" s="100">
        <v>44927</v>
      </c>
      <c r="M234" s="100">
        <v>45291</v>
      </c>
      <c r="N234" s="36" t="s">
        <v>74</v>
      </c>
      <c r="O234" s="1"/>
      <c r="P234" s="2">
        <v>750</v>
      </c>
      <c r="Q234" s="2"/>
      <c r="R234" s="2"/>
      <c r="S234" s="2"/>
      <c r="T234" s="3"/>
      <c r="U234" s="3"/>
      <c r="V234" s="3"/>
      <c r="W234" s="3"/>
      <c r="X234" s="3"/>
      <c r="Y234" s="3"/>
      <c r="Z234" s="3"/>
      <c r="AA234" s="3"/>
      <c r="AB234" s="3"/>
      <c r="AC234" s="4"/>
    </row>
    <row r="235" spans="1:29" ht="75" x14ac:dyDescent="0.25">
      <c r="A235" s="182">
        <v>10</v>
      </c>
      <c r="B235" s="30"/>
      <c r="C235" s="33" t="s">
        <v>76</v>
      </c>
      <c r="D235" s="31" t="s">
        <v>84</v>
      </c>
      <c r="E235" s="18" t="s">
        <v>157</v>
      </c>
      <c r="F235" s="18" t="s">
        <v>75</v>
      </c>
      <c r="G235" s="18" t="s">
        <v>72</v>
      </c>
      <c r="H235" s="34"/>
      <c r="I235" s="108" t="s">
        <v>66</v>
      </c>
      <c r="J235" s="110">
        <f t="shared" ref="J235" si="67">SUM(O235:AC235)</f>
        <v>1600</v>
      </c>
      <c r="K235" s="35"/>
      <c r="L235" s="100">
        <v>44927</v>
      </c>
      <c r="M235" s="100">
        <v>45291</v>
      </c>
      <c r="N235" s="36" t="s">
        <v>74</v>
      </c>
      <c r="O235" s="1"/>
      <c r="P235" s="2">
        <v>1600</v>
      </c>
      <c r="Q235" s="2"/>
      <c r="R235" s="2"/>
      <c r="S235" s="2"/>
      <c r="T235" s="3"/>
      <c r="U235" s="3"/>
      <c r="V235" s="3"/>
      <c r="W235" s="3"/>
      <c r="X235" s="3"/>
      <c r="Y235" s="3"/>
      <c r="Z235" s="3"/>
      <c r="AA235" s="3"/>
      <c r="AB235" s="3"/>
      <c r="AC235" s="4"/>
    </row>
    <row r="236" spans="1:29" ht="30" x14ac:dyDescent="0.25">
      <c r="A236" s="182">
        <v>11</v>
      </c>
      <c r="B236" s="30"/>
      <c r="C236" s="33" t="s">
        <v>83</v>
      </c>
      <c r="D236" s="31" t="s">
        <v>80</v>
      </c>
      <c r="E236" s="50" t="s">
        <v>146</v>
      </c>
      <c r="F236" s="72" t="s">
        <v>147</v>
      </c>
      <c r="G236" s="71" t="s">
        <v>140</v>
      </c>
      <c r="H236" s="34"/>
      <c r="I236" s="108" t="s">
        <v>66</v>
      </c>
      <c r="J236" s="110">
        <f t="shared" si="66"/>
        <v>3200</v>
      </c>
      <c r="K236" s="35"/>
      <c r="L236" s="100">
        <v>44927</v>
      </c>
      <c r="M236" s="100">
        <v>45291</v>
      </c>
      <c r="N236" s="36" t="s">
        <v>74</v>
      </c>
      <c r="O236" s="1"/>
      <c r="P236" s="2">
        <v>3200</v>
      </c>
      <c r="Q236" s="2"/>
      <c r="R236" s="2"/>
      <c r="S236" s="2"/>
      <c r="T236" s="3"/>
      <c r="U236" s="3"/>
      <c r="V236" s="3"/>
      <c r="W236" s="3"/>
      <c r="X236" s="3"/>
      <c r="Y236" s="3"/>
      <c r="Z236" s="3"/>
      <c r="AA236" s="3"/>
      <c r="AB236" s="3"/>
      <c r="AC236" s="4"/>
    </row>
    <row r="237" spans="1:29" ht="45" x14ac:dyDescent="0.25">
      <c r="A237" s="182">
        <v>12</v>
      </c>
      <c r="B237" s="30"/>
      <c r="C237" s="33" t="s">
        <v>76</v>
      </c>
      <c r="D237" s="31" t="s">
        <v>171</v>
      </c>
      <c r="E237" s="50" t="s">
        <v>144</v>
      </c>
      <c r="F237" s="72" t="s">
        <v>145</v>
      </c>
      <c r="G237" s="71" t="s">
        <v>140</v>
      </c>
      <c r="H237" s="34"/>
      <c r="I237" s="108" t="s">
        <v>66</v>
      </c>
      <c r="J237" s="110">
        <f t="shared" ref="J237" si="68">SUM(O237:AC237)</f>
        <v>60091</v>
      </c>
      <c r="K237" s="35"/>
      <c r="L237" s="100">
        <v>44927</v>
      </c>
      <c r="M237" s="100">
        <v>46387</v>
      </c>
      <c r="N237" s="36" t="s">
        <v>74</v>
      </c>
      <c r="O237" s="1"/>
      <c r="P237" s="2">
        <v>15023</v>
      </c>
      <c r="Q237" s="2">
        <v>15023</v>
      </c>
      <c r="R237" s="2">
        <v>15022</v>
      </c>
      <c r="S237" s="2">
        <v>15023</v>
      </c>
      <c r="T237" s="3"/>
      <c r="U237" s="3"/>
      <c r="V237" s="3"/>
      <c r="W237" s="3"/>
      <c r="X237" s="3"/>
      <c r="Y237" s="3"/>
      <c r="Z237" s="3"/>
      <c r="AA237" s="3"/>
      <c r="AB237" s="3"/>
      <c r="AC237" s="4"/>
    </row>
    <row r="238" spans="1:29" ht="60" x14ac:dyDescent="0.25">
      <c r="A238" s="182">
        <v>107</v>
      </c>
      <c r="B238" s="30"/>
      <c r="C238" s="70" t="s">
        <v>86</v>
      </c>
      <c r="D238" s="31" t="s">
        <v>89</v>
      </c>
      <c r="E238" s="73" t="s">
        <v>141</v>
      </c>
      <c r="F238" s="72" t="s">
        <v>142</v>
      </c>
      <c r="G238" s="71" t="s">
        <v>140</v>
      </c>
      <c r="H238" s="34"/>
      <c r="I238" s="108" t="s">
        <v>66</v>
      </c>
      <c r="J238" s="110">
        <f t="shared" si="66"/>
        <v>1500</v>
      </c>
      <c r="K238" s="35"/>
      <c r="L238" s="100">
        <v>45658</v>
      </c>
      <c r="M238" s="100">
        <v>46022</v>
      </c>
      <c r="N238" s="36" t="s">
        <v>74</v>
      </c>
      <c r="O238" s="1"/>
      <c r="P238" s="2"/>
      <c r="Q238" s="2"/>
      <c r="R238" s="2">
        <v>1500</v>
      </c>
      <c r="S238" s="2"/>
      <c r="T238" s="3"/>
      <c r="U238" s="3"/>
      <c r="V238" s="3"/>
      <c r="W238" s="3"/>
      <c r="X238" s="3"/>
      <c r="Y238" s="3"/>
      <c r="Z238" s="3"/>
      <c r="AA238" s="3"/>
      <c r="AB238" s="3"/>
      <c r="AC238" s="4"/>
    </row>
    <row r="239" spans="1:29" ht="45" x14ac:dyDescent="0.25">
      <c r="A239" s="182">
        <v>124</v>
      </c>
      <c r="B239" s="30"/>
      <c r="C239" s="70" t="s">
        <v>76</v>
      </c>
      <c r="D239" s="31" t="s">
        <v>78</v>
      </c>
      <c r="E239" s="50" t="s">
        <v>144</v>
      </c>
      <c r="F239" s="72" t="s">
        <v>145</v>
      </c>
      <c r="G239" s="71" t="s">
        <v>140</v>
      </c>
      <c r="H239" s="34"/>
      <c r="I239" s="108" t="s">
        <v>66</v>
      </c>
      <c r="J239" s="110">
        <f t="shared" ref="J239:J240" si="69">SUM(O239:AC239)</f>
        <v>3000</v>
      </c>
      <c r="K239" s="35"/>
      <c r="L239" s="100">
        <v>46023</v>
      </c>
      <c r="M239" s="100">
        <v>46387</v>
      </c>
      <c r="N239" s="36" t="s">
        <v>74</v>
      </c>
      <c r="O239" s="1"/>
      <c r="P239" s="2"/>
      <c r="Q239" s="2"/>
      <c r="R239" s="2"/>
      <c r="S239" s="2">
        <v>3000</v>
      </c>
      <c r="T239" s="3"/>
      <c r="U239" s="3"/>
      <c r="V239" s="3"/>
      <c r="W239" s="3"/>
      <c r="X239" s="3"/>
      <c r="Y239" s="3"/>
      <c r="Z239" s="3"/>
      <c r="AA239" s="3"/>
      <c r="AB239" s="3"/>
      <c r="AC239" s="4"/>
    </row>
    <row r="240" spans="1:29" ht="45" x14ac:dyDescent="0.25">
      <c r="A240" s="182">
        <v>125</v>
      </c>
      <c r="B240" s="30"/>
      <c r="C240" s="70" t="s">
        <v>76</v>
      </c>
      <c r="D240" s="31" t="s">
        <v>90</v>
      </c>
      <c r="E240" s="50" t="s">
        <v>148</v>
      </c>
      <c r="F240" s="72" t="s">
        <v>149</v>
      </c>
      <c r="G240" s="71" t="s">
        <v>140</v>
      </c>
      <c r="H240" s="34"/>
      <c r="I240" s="108" t="s">
        <v>66</v>
      </c>
      <c r="J240" s="110">
        <f t="shared" si="69"/>
        <v>2200</v>
      </c>
      <c r="K240" s="35"/>
      <c r="L240" s="100">
        <v>46023</v>
      </c>
      <c r="M240" s="100">
        <v>46387</v>
      </c>
      <c r="N240" s="36" t="s">
        <v>74</v>
      </c>
      <c r="O240" s="1"/>
      <c r="P240" s="2"/>
      <c r="Q240" s="2"/>
      <c r="R240" s="2"/>
      <c r="S240" s="2">
        <v>2200</v>
      </c>
      <c r="T240" s="3"/>
      <c r="U240" s="3"/>
      <c r="V240" s="3"/>
      <c r="W240" s="3"/>
      <c r="X240" s="3"/>
      <c r="Y240" s="3"/>
      <c r="Z240" s="3"/>
      <c r="AA240" s="3"/>
      <c r="AB240" s="3"/>
      <c r="AC240" s="4"/>
    </row>
    <row r="241" spans="1:29" ht="45" x14ac:dyDescent="0.25">
      <c r="A241" s="182">
        <v>141</v>
      </c>
      <c r="B241" s="30"/>
      <c r="C241" s="70" t="s">
        <v>76</v>
      </c>
      <c r="D241" s="31" t="s">
        <v>90</v>
      </c>
      <c r="E241" s="50" t="s">
        <v>148</v>
      </c>
      <c r="F241" s="72" t="s">
        <v>149</v>
      </c>
      <c r="G241" s="71" t="s">
        <v>140</v>
      </c>
      <c r="H241" s="34"/>
      <c r="I241" s="108" t="s">
        <v>66</v>
      </c>
      <c r="J241" s="110">
        <f t="shared" ref="J241" si="70">SUM(O241:AC241)</f>
        <v>2200</v>
      </c>
      <c r="K241" s="35"/>
      <c r="L241" s="100">
        <v>46388</v>
      </c>
      <c r="M241" s="100">
        <v>46752</v>
      </c>
      <c r="N241" s="36" t="s">
        <v>50</v>
      </c>
      <c r="O241" s="1"/>
      <c r="P241" s="2"/>
      <c r="Q241" s="2"/>
      <c r="R241" s="2"/>
      <c r="S241" s="2"/>
      <c r="T241" s="3">
        <v>2200</v>
      </c>
      <c r="U241" s="3"/>
      <c r="V241" s="3"/>
      <c r="W241" s="3"/>
      <c r="X241" s="3"/>
      <c r="Y241" s="3"/>
      <c r="Z241" s="3"/>
      <c r="AA241" s="3"/>
      <c r="AB241" s="3"/>
      <c r="AC241" s="4"/>
    </row>
    <row r="242" spans="1:29" ht="60" x14ac:dyDescent="0.25">
      <c r="A242" s="182">
        <v>477</v>
      </c>
      <c r="B242" s="30"/>
      <c r="C242" s="70" t="s">
        <v>76</v>
      </c>
      <c r="D242" s="31" t="s">
        <v>73</v>
      </c>
      <c r="E242" s="73" t="s">
        <v>141</v>
      </c>
      <c r="F242" s="72" t="s">
        <v>142</v>
      </c>
      <c r="G242" s="71" t="s">
        <v>140</v>
      </c>
      <c r="H242" s="34"/>
      <c r="I242" s="108" t="s">
        <v>66</v>
      </c>
      <c r="J242" s="110">
        <f>SUM(O242:AC242)</f>
        <v>1000</v>
      </c>
      <c r="K242" s="35"/>
      <c r="L242" s="100">
        <v>46753</v>
      </c>
      <c r="M242" s="100">
        <v>47118</v>
      </c>
      <c r="N242" s="36" t="s">
        <v>50</v>
      </c>
      <c r="O242" s="1"/>
      <c r="P242" s="2"/>
      <c r="Q242" s="2"/>
      <c r="R242" s="2"/>
      <c r="S242" s="2"/>
      <c r="T242" s="3"/>
      <c r="U242" s="3">
        <v>1000</v>
      </c>
      <c r="V242" s="3"/>
      <c r="W242" s="3"/>
      <c r="X242" s="3"/>
      <c r="Y242" s="3"/>
      <c r="Z242" s="3"/>
      <c r="AA242" s="3"/>
      <c r="AB242" s="3"/>
      <c r="AC242" s="4"/>
    </row>
    <row r="243" spans="1:29" ht="45" x14ac:dyDescent="0.25">
      <c r="A243" s="182">
        <v>183</v>
      </c>
      <c r="B243" s="30"/>
      <c r="C243" s="74" t="s">
        <v>76</v>
      </c>
      <c r="D243" s="59" t="s">
        <v>91</v>
      </c>
      <c r="E243" s="75" t="s">
        <v>150</v>
      </c>
      <c r="F243" s="72" t="s">
        <v>151</v>
      </c>
      <c r="G243" s="76" t="s">
        <v>140</v>
      </c>
      <c r="H243" s="34"/>
      <c r="I243" s="108" t="s">
        <v>66</v>
      </c>
      <c r="J243" s="110">
        <f>SUM(O243:AC243)</f>
        <v>10000</v>
      </c>
      <c r="K243" s="35"/>
      <c r="L243" s="100">
        <v>47119</v>
      </c>
      <c r="M243" s="100">
        <v>47483</v>
      </c>
      <c r="N243" s="36" t="s">
        <v>50</v>
      </c>
      <c r="O243" s="1"/>
      <c r="P243" s="2"/>
      <c r="Q243" s="2"/>
      <c r="R243" s="2"/>
      <c r="S243" s="2"/>
      <c r="T243" s="3"/>
      <c r="U243" s="3"/>
      <c r="V243" s="3">
        <v>10000</v>
      </c>
      <c r="W243" s="3"/>
      <c r="X243" s="3"/>
      <c r="Y243" s="3"/>
      <c r="Z243" s="3"/>
      <c r="AA243" s="3"/>
      <c r="AB243" s="3"/>
      <c r="AC243" s="4"/>
    </row>
    <row r="244" spans="1:29" ht="45" x14ac:dyDescent="0.25">
      <c r="A244" s="182">
        <v>142</v>
      </c>
      <c r="B244" s="30"/>
      <c r="C244" s="33" t="s">
        <v>76</v>
      </c>
      <c r="D244" s="31" t="s">
        <v>171</v>
      </c>
      <c r="E244" s="50" t="s">
        <v>144</v>
      </c>
      <c r="F244" s="72" t="s">
        <v>145</v>
      </c>
      <c r="G244" s="71" t="s">
        <v>140</v>
      </c>
      <c r="H244" s="34"/>
      <c r="I244" s="108" t="s">
        <v>66</v>
      </c>
      <c r="J244" s="110">
        <f t="shared" ref="J244" si="71">SUM(O244:AC244)</f>
        <v>113100</v>
      </c>
      <c r="K244" s="35"/>
      <c r="L244" s="100">
        <v>46388</v>
      </c>
      <c r="M244" s="100">
        <v>50040</v>
      </c>
      <c r="N244" s="36" t="s">
        <v>50</v>
      </c>
      <c r="O244" s="1"/>
      <c r="P244" s="2"/>
      <c r="Q244" s="2"/>
      <c r="R244" s="2"/>
      <c r="S244" s="2"/>
      <c r="T244" s="3">
        <v>11310</v>
      </c>
      <c r="U244" s="3">
        <v>11310</v>
      </c>
      <c r="V244" s="3">
        <v>11310</v>
      </c>
      <c r="W244" s="3">
        <v>11310</v>
      </c>
      <c r="X244" s="3">
        <v>11310</v>
      </c>
      <c r="Y244" s="3">
        <v>11310</v>
      </c>
      <c r="Z244" s="3">
        <v>11310</v>
      </c>
      <c r="AA244" s="3">
        <v>11310</v>
      </c>
      <c r="AB244" s="3">
        <v>11310</v>
      </c>
      <c r="AC244" s="4">
        <v>11310</v>
      </c>
    </row>
    <row r="245" spans="1:29" x14ac:dyDescent="0.25">
      <c r="A245" s="46"/>
      <c r="B245" s="47" t="s">
        <v>3</v>
      </c>
      <c r="C245" s="77"/>
      <c r="D245" s="77"/>
      <c r="E245" s="77"/>
      <c r="F245" s="77"/>
      <c r="G245" s="77"/>
      <c r="H245" s="48"/>
      <c r="I245" s="112"/>
      <c r="J245" s="119"/>
      <c r="K245" s="48"/>
      <c r="L245" s="104"/>
      <c r="M245" s="104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9"/>
    </row>
    <row r="246" spans="1:29" ht="45" x14ac:dyDescent="0.25">
      <c r="A246" s="182">
        <v>13</v>
      </c>
      <c r="B246" s="30"/>
      <c r="C246" s="70" t="s">
        <v>76</v>
      </c>
      <c r="D246" s="31" t="s">
        <v>85</v>
      </c>
      <c r="E246" s="51" t="s">
        <v>152</v>
      </c>
      <c r="F246" s="51" t="s">
        <v>155</v>
      </c>
      <c r="G246" s="71" t="s">
        <v>140</v>
      </c>
      <c r="H246" s="34"/>
      <c r="I246" s="108" t="s">
        <v>66</v>
      </c>
      <c r="J246" s="110">
        <f t="shared" ref="J246" si="72">SUM(O246:AC246)</f>
        <v>5000</v>
      </c>
      <c r="K246" s="35"/>
      <c r="L246" s="100">
        <v>44927</v>
      </c>
      <c r="M246" s="100">
        <v>45291</v>
      </c>
      <c r="N246" s="36" t="s">
        <v>74</v>
      </c>
      <c r="O246" s="1"/>
      <c r="P246" s="2">
        <v>5000</v>
      </c>
      <c r="Q246" s="2"/>
      <c r="R246" s="2"/>
      <c r="S246" s="2"/>
      <c r="T246" s="3"/>
      <c r="U246" s="3"/>
      <c r="V246" s="3"/>
      <c r="W246" s="3"/>
      <c r="X246" s="3"/>
      <c r="Y246" s="3"/>
      <c r="Z246" s="3"/>
      <c r="AA246" s="3"/>
      <c r="AB246" s="3"/>
      <c r="AC246" s="4"/>
    </row>
    <row r="247" spans="1:29" ht="75" x14ac:dyDescent="0.25">
      <c r="A247" s="182">
        <v>14</v>
      </c>
      <c r="B247" s="30"/>
      <c r="C247" s="170" t="s">
        <v>86</v>
      </c>
      <c r="D247" s="31" t="s">
        <v>87</v>
      </c>
      <c r="E247" s="18" t="s">
        <v>157</v>
      </c>
      <c r="F247" s="18" t="s">
        <v>75</v>
      </c>
      <c r="G247" s="18" t="s">
        <v>72</v>
      </c>
      <c r="H247" s="34"/>
      <c r="I247" s="108" t="s">
        <v>66</v>
      </c>
      <c r="J247" s="110">
        <f t="shared" ref="J247" si="73">SUM(O247:AC247)</f>
        <v>1500</v>
      </c>
      <c r="K247" s="35"/>
      <c r="L247" s="100">
        <v>44927</v>
      </c>
      <c r="M247" s="100">
        <v>45291</v>
      </c>
      <c r="N247" s="36" t="s">
        <v>74</v>
      </c>
      <c r="O247" s="1"/>
      <c r="P247" s="2">
        <v>1500</v>
      </c>
      <c r="Q247" s="2"/>
      <c r="R247" s="2"/>
      <c r="S247" s="2"/>
      <c r="T247" s="3"/>
      <c r="U247" s="3"/>
      <c r="V247" s="3"/>
      <c r="W247" s="3"/>
      <c r="X247" s="3"/>
      <c r="Y247" s="3"/>
      <c r="Z247" s="3"/>
      <c r="AA247" s="3"/>
      <c r="AB247" s="3"/>
      <c r="AC247" s="4"/>
    </row>
    <row r="248" spans="1:29" ht="60" x14ac:dyDescent="0.25">
      <c r="A248" s="182">
        <v>15</v>
      </c>
      <c r="B248" s="30"/>
      <c r="C248" s="70" t="s">
        <v>76</v>
      </c>
      <c r="D248" s="31" t="s">
        <v>205</v>
      </c>
      <c r="E248" s="66" t="s">
        <v>136</v>
      </c>
      <c r="F248" s="66" t="s">
        <v>137</v>
      </c>
      <c r="G248" s="66" t="s">
        <v>138</v>
      </c>
      <c r="H248" s="34"/>
      <c r="I248" s="108" t="s">
        <v>66</v>
      </c>
      <c r="J248" s="110">
        <f t="shared" ref="J248" si="74">SUM(O248:AC248)</f>
        <v>2000</v>
      </c>
      <c r="K248" s="35"/>
      <c r="L248" s="100">
        <v>44927</v>
      </c>
      <c r="M248" s="100">
        <v>45291</v>
      </c>
      <c r="N248" s="36" t="s">
        <v>74</v>
      </c>
      <c r="O248" s="1"/>
      <c r="P248" s="2">
        <v>2000</v>
      </c>
      <c r="Q248" s="2"/>
      <c r="R248" s="2"/>
      <c r="S248" s="2"/>
      <c r="T248" s="3"/>
      <c r="U248" s="3"/>
      <c r="V248" s="3"/>
      <c r="W248" s="3"/>
      <c r="X248" s="3"/>
      <c r="Y248" s="3"/>
      <c r="Z248" s="3"/>
      <c r="AA248" s="3"/>
      <c r="AB248" s="3"/>
      <c r="AC248" s="4"/>
    </row>
    <row r="249" spans="1:29" ht="60" x14ac:dyDescent="0.25">
      <c r="A249" s="182">
        <v>86</v>
      </c>
      <c r="B249" s="30"/>
      <c r="C249" s="70" t="s">
        <v>76</v>
      </c>
      <c r="D249" s="31" t="s">
        <v>88</v>
      </c>
      <c r="E249" s="51" t="s">
        <v>152</v>
      </c>
      <c r="F249" s="51" t="s">
        <v>153</v>
      </c>
      <c r="G249" s="51" t="s">
        <v>154</v>
      </c>
      <c r="H249" s="34"/>
      <c r="I249" s="108" t="s">
        <v>66</v>
      </c>
      <c r="J249" s="110">
        <f t="shared" ref="J249" si="75">SUM(O249:AC249)</f>
        <v>7250</v>
      </c>
      <c r="K249" s="35"/>
      <c r="L249" s="100">
        <v>45292</v>
      </c>
      <c r="M249" s="100">
        <v>45657</v>
      </c>
      <c r="N249" s="36" t="s">
        <v>74</v>
      </c>
      <c r="O249" s="1"/>
      <c r="P249" s="2"/>
      <c r="Q249" s="2">
        <v>7250</v>
      </c>
      <c r="R249" s="2"/>
      <c r="S249" s="2"/>
      <c r="T249" s="3"/>
      <c r="U249" s="3"/>
      <c r="V249" s="3"/>
      <c r="W249" s="3"/>
      <c r="X249" s="3"/>
      <c r="Y249" s="3"/>
      <c r="Z249" s="3"/>
      <c r="AA249" s="3"/>
      <c r="AB249" s="3"/>
      <c r="AC249" s="4"/>
    </row>
    <row r="250" spans="1:29" ht="60" x14ac:dyDescent="0.25">
      <c r="A250" s="182">
        <v>16</v>
      </c>
      <c r="B250" s="30"/>
      <c r="C250" s="70" t="s">
        <v>76</v>
      </c>
      <c r="D250" s="31" t="s">
        <v>205</v>
      </c>
      <c r="E250" s="66" t="s">
        <v>136</v>
      </c>
      <c r="F250" s="66" t="s">
        <v>137</v>
      </c>
      <c r="G250" s="66" t="s">
        <v>138</v>
      </c>
      <c r="H250" s="34"/>
      <c r="I250" s="108" t="s">
        <v>66</v>
      </c>
      <c r="J250" s="110">
        <f>SUM(O250:AC250)</f>
        <v>30043</v>
      </c>
      <c r="K250" s="35"/>
      <c r="L250" s="100">
        <v>44927</v>
      </c>
      <c r="M250" s="100">
        <v>46387</v>
      </c>
      <c r="N250" s="36" t="s">
        <v>74</v>
      </c>
      <c r="O250" s="1"/>
      <c r="P250" s="2">
        <v>7511</v>
      </c>
      <c r="Q250" s="2">
        <v>7511</v>
      </c>
      <c r="R250" s="2">
        <v>7510</v>
      </c>
      <c r="S250" s="2">
        <v>7511</v>
      </c>
      <c r="T250" s="3"/>
      <c r="U250" s="3"/>
      <c r="V250" s="3"/>
      <c r="W250" s="3"/>
      <c r="X250" s="3"/>
      <c r="Y250" s="3"/>
      <c r="Z250" s="3"/>
      <c r="AA250" s="3"/>
      <c r="AB250" s="3"/>
      <c r="AC250" s="4"/>
    </row>
    <row r="251" spans="1:29" ht="60" x14ac:dyDescent="0.25">
      <c r="A251" s="182">
        <v>143</v>
      </c>
      <c r="B251" s="30"/>
      <c r="C251" s="70" t="s">
        <v>76</v>
      </c>
      <c r="D251" s="31" t="s">
        <v>205</v>
      </c>
      <c r="E251" s="66" t="s">
        <v>136</v>
      </c>
      <c r="F251" s="66" t="s">
        <v>137</v>
      </c>
      <c r="G251" s="66" t="s">
        <v>138</v>
      </c>
      <c r="H251" s="34"/>
      <c r="I251" s="108" t="s">
        <v>66</v>
      </c>
      <c r="J251" s="110">
        <f t="shared" ref="J251" si="76">SUM(O251:AC251)</f>
        <v>56550</v>
      </c>
      <c r="K251" s="35"/>
      <c r="L251" s="100">
        <v>46388</v>
      </c>
      <c r="M251" s="100">
        <v>50040</v>
      </c>
      <c r="N251" s="36" t="s">
        <v>50</v>
      </c>
      <c r="O251" s="1"/>
      <c r="P251" s="2"/>
      <c r="Q251" s="2"/>
      <c r="R251" s="2"/>
      <c r="S251" s="2"/>
      <c r="T251" s="3">
        <v>5655</v>
      </c>
      <c r="U251" s="3">
        <v>5655</v>
      </c>
      <c r="V251" s="3">
        <v>5655</v>
      </c>
      <c r="W251" s="3">
        <v>5655</v>
      </c>
      <c r="X251" s="3">
        <v>5655</v>
      </c>
      <c r="Y251" s="3">
        <v>5655</v>
      </c>
      <c r="Z251" s="3">
        <v>5655</v>
      </c>
      <c r="AA251" s="3">
        <v>5655</v>
      </c>
      <c r="AB251" s="3">
        <v>5655</v>
      </c>
      <c r="AC251" s="4">
        <v>5655</v>
      </c>
    </row>
    <row r="252" spans="1:29" x14ac:dyDescent="0.25">
      <c r="A252" s="46"/>
      <c r="B252" s="48" t="s">
        <v>9</v>
      </c>
      <c r="C252" s="42"/>
      <c r="D252" s="42"/>
      <c r="E252" s="42"/>
      <c r="F252" s="42"/>
      <c r="G252" s="42"/>
      <c r="H252" s="48"/>
      <c r="I252" s="48"/>
      <c r="J252" s="48"/>
      <c r="K252" s="48"/>
      <c r="L252" s="44"/>
      <c r="M252" s="44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  <c r="AC252" s="49"/>
    </row>
    <row r="253" spans="1:29" s="62" customFormat="1" x14ac:dyDescent="0.25">
      <c r="A253" s="79"/>
      <c r="B253" s="80" t="s">
        <v>1</v>
      </c>
      <c r="C253" s="78"/>
      <c r="D253" s="78"/>
      <c r="E253" s="78"/>
      <c r="F253" s="78"/>
      <c r="G253" s="78"/>
      <c r="H253" s="81"/>
      <c r="I253" s="81"/>
      <c r="J253" s="81"/>
      <c r="K253" s="81"/>
      <c r="L253" s="82"/>
      <c r="M253" s="82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  <c r="Z253" s="81"/>
      <c r="AA253" s="81"/>
      <c r="AB253" s="81"/>
      <c r="AC253" s="83"/>
    </row>
    <row r="254" spans="1:29" x14ac:dyDescent="0.25">
      <c r="A254" s="58"/>
      <c r="B254" s="30"/>
      <c r="C254" s="59"/>
      <c r="D254" s="59"/>
      <c r="E254" s="59"/>
      <c r="F254" s="59"/>
      <c r="G254" s="59"/>
      <c r="H254" s="34"/>
      <c r="I254" s="34"/>
      <c r="J254" s="34"/>
      <c r="K254" s="34"/>
      <c r="L254" s="60"/>
      <c r="M254" s="60"/>
      <c r="N254" s="69"/>
      <c r="O254" s="1"/>
      <c r="P254" s="2"/>
      <c r="Q254" s="2"/>
      <c r="R254" s="2"/>
      <c r="S254" s="2"/>
      <c r="T254" s="3"/>
      <c r="U254" s="3"/>
      <c r="V254" s="3"/>
      <c r="W254" s="3"/>
      <c r="X254" s="3"/>
      <c r="Y254" s="3"/>
      <c r="Z254" s="3"/>
      <c r="AA254" s="3"/>
      <c r="AB254" s="3"/>
      <c r="AC254" s="4"/>
    </row>
    <row r="255" spans="1:29" s="62" customFormat="1" x14ac:dyDescent="0.25">
      <c r="A255" s="79"/>
      <c r="B255" s="80" t="s">
        <v>2</v>
      </c>
      <c r="C255" s="78"/>
      <c r="D255" s="78"/>
      <c r="E255" s="78"/>
      <c r="F255" s="78"/>
      <c r="G255" s="78"/>
      <c r="H255" s="81"/>
      <c r="I255" s="81"/>
      <c r="J255" s="81"/>
      <c r="K255" s="81"/>
      <c r="L255" s="82"/>
      <c r="M255" s="82"/>
      <c r="N255" s="84"/>
      <c r="O255" s="81"/>
      <c r="P255" s="81"/>
      <c r="Q255" s="81"/>
      <c r="R255" s="81"/>
      <c r="S255" s="81"/>
      <c r="T255" s="81"/>
      <c r="U255" s="81"/>
      <c r="V255" s="81"/>
      <c r="W255" s="81"/>
      <c r="X255" s="81"/>
      <c r="Y255" s="81"/>
      <c r="Z255" s="81"/>
      <c r="AA255" s="81"/>
      <c r="AB255" s="81"/>
      <c r="AC255" s="83"/>
    </row>
    <row r="256" spans="1:29" x14ac:dyDescent="0.25">
      <c r="A256" s="58"/>
      <c r="B256" s="30"/>
      <c r="C256" s="59"/>
      <c r="D256" s="59"/>
      <c r="E256" s="59"/>
      <c r="F256" s="59"/>
      <c r="G256" s="59"/>
      <c r="H256" s="34"/>
      <c r="I256" s="34"/>
      <c r="J256" s="34"/>
      <c r="K256" s="34"/>
      <c r="L256" s="60"/>
      <c r="M256" s="60"/>
      <c r="N256" s="69"/>
      <c r="O256" s="1"/>
      <c r="P256" s="2"/>
      <c r="Q256" s="2"/>
      <c r="R256" s="2"/>
      <c r="S256" s="2"/>
      <c r="T256" s="3"/>
      <c r="U256" s="3"/>
      <c r="V256" s="3"/>
      <c r="W256" s="3"/>
      <c r="X256" s="3"/>
      <c r="Y256" s="3"/>
      <c r="Z256" s="3"/>
      <c r="AA256" s="3"/>
      <c r="AB256" s="3"/>
      <c r="AC256" s="4"/>
    </row>
    <row r="257" spans="1:29" s="62" customFormat="1" x14ac:dyDescent="0.25">
      <c r="A257" s="79"/>
      <c r="B257" s="80" t="s">
        <v>3</v>
      </c>
      <c r="C257" s="78"/>
      <c r="D257" s="78"/>
      <c r="E257" s="78"/>
      <c r="F257" s="78"/>
      <c r="G257" s="78"/>
      <c r="H257" s="81"/>
      <c r="I257" s="81"/>
      <c r="J257" s="81"/>
      <c r="K257" s="81"/>
      <c r="L257" s="82"/>
      <c r="M257" s="82"/>
      <c r="N257" s="84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  <c r="Z257" s="81"/>
      <c r="AA257" s="81"/>
      <c r="AB257" s="81"/>
      <c r="AC257" s="83"/>
    </row>
    <row r="258" spans="1:29" x14ac:dyDescent="0.25">
      <c r="A258" s="58"/>
      <c r="B258" s="30"/>
      <c r="C258" s="59"/>
      <c r="D258" s="59"/>
      <c r="E258" s="59"/>
      <c r="F258" s="59"/>
      <c r="G258" s="59"/>
      <c r="H258" s="34"/>
      <c r="I258" s="34"/>
      <c r="J258" s="34"/>
      <c r="K258" s="34"/>
      <c r="L258" s="60"/>
      <c r="M258" s="60"/>
      <c r="N258" s="69"/>
      <c r="O258" s="1"/>
      <c r="P258" s="2"/>
      <c r="Q258" s="2"/>
      <c r="R258" s="2"/>
      <c r="S258" s="2"/>
      <c r="T258" s="3"/>
      <c r="U258" s="3"/>
      <c r="V258" s="3"/>
      <c r="W258" s="3"/>
      <c r="X258" s="3"/>
      <c r="Y258" s="3"/>
      <c r="Z258" s="3"/>
      <c r="AA258" s="3"/>
      <c r="AB258" s="3"/>
      <c r="AC258" s="4"/>
    </row>
    <row r="259" spans="1:29" x14ac:dyDescent="0.25">
      <c r="A259" s="46"/>
      <c r="B259" s="48" t="s">
        <v>10</v>
      </c>
      <c r="C259" s="42"/>
      <c r="D259" s="42"/>
      <c r="E259" s="42"/>
      <c r="F259" s="42"/>
      <c r="G259" s="42"/>
      <c r="H259" s="48"/>
      <c r="I259" s="48"/>
      <c r="J259" s="48"/>
      <c r="K259" s="48"/>
      <c r="L259" s="44"/>
      <c r="M259" s="44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9"/>
    </row>
    <row r="260" spans="1:29" s="62" customFormat="1" x14ac:dyDescent="0.25">
      <c r="A260" s="79"/>
      <c r="B260" s="80" t="s">
        <v>1</v>
      </c>
      <c r="C260" s="78"/>
      <c r="D260" s="78"/>
      <c r="E260" s="78"/>
      <c r="F260" s="78"/>
      <c r="G260" s="78"/>
      <c r="H260" s="81"/>
      <c r="I260" s="81"/>
      <c r="J260" s="81"/>
      <c r="K260" s="81"/>
      <c r="L260" s="82"/>
      <c r="M260" s="82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  <c r="Z260" s="81"/>
      <c r="AA260" s="81"/>
      <c r="AB260" s="81"/>
      <c r="AC260" s="83"/>
    </row>
    <row r="261" spans="1:29" x14ac:dyDescent="0.25">
      <c r="A261" s="58"/>
      <c r="B261" s="30"/>
      <c r="C261" s="59"/>
      <c r="D261" s="59"/>
      <c r="E261" s="59"/>
      <c r="F261" s="59"/>
      <c r="G261" s="59"/>
      <c r="H261" s="34"/>
      <c r="I261" s="34"/>
      <c r="J261" s="34"/>
      <c r="K261" s="34"/>
      <c r="L261" s="60"/>
      <c r="M261" s="60"/>
      <c r="N261" s="69"/>
      <c r="O261" s="1"/>
      <c r="P261" s="2"/>
      <c r="Q261" s="2"/>
      <c r="R261" s="2"/>
      <c r="S261" s="2"/>
      <c r="T261" s="3"/>
      <c r="U261" s="3"/>
      <c r="V261" s="3"/>
      <c r="W261" s="3"/>
      <c r="X261" s="3"/>
      <c r="Y261" s="3"/>
      <c r="Z261" s="3"/>
      <c r="AA261" s="3"/>
      <c r="AB261" s="3"/>
      <c r="AC261" s="4"/>
    </row>
    <row r="262" spans="1:29" s="62" customFormat="1" x14ac:dyDescent="0.25">
      <c r="A262" s="79"/>
      <c r="B262" s="80" t="s">
        <v>2</v>
      </c>
      <c r="C262" s="78"/>
      <c r="D262" s="78"/>
      <c r="E262" s="78"/>
      <c r="F262" s="78"/>
      <c r="G262" s="78"/>
      <c r="H262" s="81"/>
      <c r="I262" s="81"/>
      <c r="J262" s="81"/>
      <c r="K262" s="81"/>
      <c r="L262" s="82"/>
      <c r="M262" s="82"/>
      <c r="N262" s="84"/>
      <c r="O262" s="81"/>
      <c r="P262" s="81"/>
      <c r="Q262" s="81"/>
      <c r="R262" s="81"/>
      <c r="S262" s="81"/>
      <c r="T262" s="81"/>
      <c r="U262" s="81"/>
      <c r="V262" s="81"/>
      <c r="W262" s="81"/>
      <c r="X262" s="81"/>
      <c r="Y262" s="81"/>
      <c r="Z262" s="81"/>
      <c r="AA262" s="81"/>
      <c r="AB262" s="81"/>
      <c r="AC262" s="83"/>
    </row>
    <row r="263" spans="1:29" x14ac:dyDescent="0.25">
      <c r="A263" s="58"/>
      <c r="B263" s="30"/>
      <c r="C263" s="59"/>
      <c r="D263" s="59"/>
      <c r="E263" s="59"/>
      <c r="F263" s="59"/>
      <c r="G263" s="59"/>
      <c r="H263" s="34"/>
      <c r="I263" s="34"/>
      <c r="J263" s="34"/>
      <c r="K263" s="34"/>
      <c r="L263" s="60"/>
      <c r="M263" s="60"/>
      <c r="N263" s="69"/>
      <c r="O263" s="1"/>
      <c r="P263" s="2"/>
      <c r="Q263" s="2"/>
      <c r="R263" s="2"/>
      <c r="S263" s="2"/>
      <c r="T263" s="3"/>
      <c r="U263" s="3"/>
      <c r="V263" s="3"/>
      <c r="W263" s="3"/>
      <c r="X263" s="3"/>
      <c r="Y263" s="3"/>
      <c r="Z263" s="3"/>
      <c r="AA263" s="3"/>
      <c r="AB263" s="3"/>
      <c r="AC263" s="4"/>
    </row>
    <row r="264" spans="1:29" s="62" customFormat="1" x14ac:dyDescent="0.25">
      <c r="A264" s="79"/>
      <c r="B264" s="80" t="s">
        <v>3</v>
      </c>
      <c r="C264" s="78"/>
      <c r="D264" s="78"/>
      <c r="E264" s="78"/>
      <c r="F264" s="78"/>
      <c r="G264" s="78"/>
      <c r="H264" s="81"/>
      <c r="I264" s="81"/>
      <c r="J264" s="81"/>
      <c r="K264" s="81"/>
      <c r="L264" s="82"/>
      <c r="M264" s="82"/>
      <c r="N264" s="84"/>
      <c r="O264" s="81"/>
      <c r="P264" s="81"/>
      <c r="Q264" s="81"/>
      <c r="R264" s="81"/>
      <c r="S264" s="81"/>
      <c r="T264" s="81"/>
      <c r="U264" s="81"/>
      <c r="V264" s="81"/>
      <c r="W264" s="81"/>
      <c r="X264" s="81"/>
      <c r="Y264" s="81"/>
      <c r="Z264" s="81"/>
      <c r="AA264" s="81"/>
      <c r="AB264" s="81"/>
      <c r="AC264" s="83"/>
    </row>
    <row r="265" spans="1:29" x14ac:dyDescent="0.25">
      <c r="A265" s="58"/>
      <c r="B265" s="30"/>
      <c r="C265" s="59"/>
      <c r="D265" s="59"/>
      <c r="E265" s="59"/>
      <c r="F265" s="59"/>
      <c r="G265" s="59"/>
      <c r="H265" s="34"/>
      <c r="I265" s="34"/>
      <c r="J265" s="69"/>
      <c r="K265" s="69"/>
      <c r="L265" s="85"/>
      <c r="M265" s="85"/>
      <c r="N265" s="69"/>
      <c r="O265" s="1"/>
      <c r="P265" s="2"/>
      <c r="Q265" s="2"/>
      <c r="R265" s="2"/>
      <c r="S265" s="2"/>
      <c r="T265" s="3"/>
      <c r="U265" s="3"/>
      <c r="V265" s="3"/>
      <c r="W265" s="3"/>
      <c r="X265" s="3"/>
      <c r="Y265" s="3"/>
      <c r="Z265" s="3"/>
      <c r="AA265" s="3"/>
      <c r="AB265" s="3"/>
      <c r="AC265" s="4"/>
    </row>
    <row r="266" spans="1:29" x14ac:dyDescent="0.25">
      <c r="A266" s="46"/>
      <c r="B266" s="48" t="s">
        <v>11</v>
      </c>
      <c r="C266" s="42"/>
      <c r="D266" s="42"/>
      <c r="E266" s="42"/>
      <c r="F266" s="42"/>
      <c r="G266" s="42"/>
      <c r="H266" s="48"/>
      <c r="I266" s="48"/>
      <c r="J266" s="86"/>
      <c r="K266" s="86"/>
      <c r="L266" s="87"/>
      <c r="M266" s="87"/>
      <c r="N266" s="86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  <c r="AC266" s="49"/>
    </row>
    <row r="267" spans="1:29" s="62" customFormat="1" x14ac:dyDescent="0.25">
      <c r="A267" s="79"/>
      <c r="B267" s="80" t="s">
        <v>1</v>
      </c>
      <c r="C267" s="78"/>
      <c r="D267" s="78"/>
      <c r="E267" s="78"/>
      <c r="F267" s="78"/>
      <c r="G267" s="78"/>
      <c r="H267" s="81"/>
      <c r="I267" s="81"/>
      <c r="J267" s="84"/>
      <c r="K267" s="84"/>
      <c r="L267" s="88"/>
      <c r="M267" s="88"/>
      <c r="N267" s="84"/>
      <c r="O267" s="81"/>
      <c r="P267" s="81"/>
      <c r="Q267" s="81"/>
      <c r="R267" s="81"/>
      <c r="S267" s="81"/>
      <c r="T267" s="81"/>
      <c r="U267" s="81"/>
      <c r="V267" s="81"/>
      <c r="W267" s="81"/>
      <c r="X267" s="81"/>
      <c r="Y267" s="81"/>
      <c r="Z267" s="81"/>
      <c r="AA267" s="81"/>
      <c r="AB267" s="81"/>
      <c r="AC267" s="83"/>
    </row>
    <row r="268" spans="1:29" x14ac:dyDescent="0.25">
      <c r="A268" s="58"/>
      <c r="B268" s="30"/>
      <c r="C268" s="59"/>
      <c r="D268" s="59"/>
      <c r="E268" s="59"/>
      <c r="F268" s="59"/>
      <c r="G268" s="59"/>
      <c r="H268" s="34"/>
      <c r="I268" s="34"/>
      <c r="J268" s="69"/>
      <c r="K268" s="69"/>
      <c r="L268" s="85"/>
      <c r="M268" s="85"/>
      <c r="N268" s="69"/>
      <c r="O268" s="1"/>
      <c r="P268" s="2"/>
      <c r="Q268" s="2"/>
      <c r="R268" s="2"/>
      <c r="S268" s="2"/>
      <c r="T268" s="3"/>
      <c r="U268" s="3"/>
      <c r="V268" s="3"/>
      <c r="W268" s="3"/>
      <c r="X268" s="3"/>
      <c r="Y268" s="3"/>
      <c r="Z268" s="3"/>
      <c r="AA268" s="3"/>
      <c r="AB268" s="3"/>
      <c r="AC268" s="4"/>
    </row>
    <row r="269" spans="1:29" s="62" customFormat="1" x14ac:dyDescent="0.25">
      <c r="A269" s="79"/>
      <c r="B269" s="80" t="s">
        <v>2</v>
      </c>
      <c r="C269" s="78"/>
      <c r="D269" s="78"/>
      <c r="E269" s="78"/>
      <c r="F269" s="78"/>
      <c r="G269" s="78"/>
      <c r="H269" s="81"/>
      <c r="I269" s="81"/>
      <c r="J269" s="84"/>
      <c r="K269" s="84"/>
      <c r="L269" s="88"/>
      <c r="M269" s="88"/>
      <c r="N269" s="84"/>
      <c r="O269" s="81"/>
      <c r="P269" s="81"/>
      <c r="Q269" s="81"/>
      <c r="R269" s="81"/>
      <c r="S269" s="81"/>
      <c r="T269" s="81"/>
      <c r="U269" s="81"/>
      <c r="V269" s="81"/>
      <c r="W269" s="81"/>
      <c r="X269" s="81"/>
      <c r="Y269" s="81"/>
      <c r="Z269" s="81"/>
      <c r="AA269" s="81"/>
      <c r="AB269" s="81"/>
      <c r="AC269" s="83"/>
    </row>
    <row r="270" spans="1:29" x14ac:dyDescent="0.25">
      <c r="A270" s="58"/>
      <c r="B270" s="30"/>
      <c r="C270" s="59"/>
      <c r="D270" s="59"/>
      <c r="E270" s="59"/>
      <c r="F270" s="59"/>
      <c r="G270" s="59"/>
      <c r="H270" s="34"/>
      <c r="I270" s="34"/>
      <c r="J270" s="69"/>
      <c r="K270" s="69"/>
      <c r="L270" s="85"/>
      <c r="M270" s="85"/>
      <c r="N270" s="69"/>
      <c r="O270" s="1"/>
      <c r="P270" s="2"/>
      <c r="Q270" s="2"/>
      <c r="R270" s="2"/>
      <c r="S270" s="2"/>
      <c r="T270" s="3"/>
      <c r="U270" s="3"/>
      <c r="V270" s="3"/>
      <c r="W270" s="3"/>
      <c r="X270" s="3"/>
      <c r="Y270" s="3"/>
      <c r="Z270" s="3"/>
      <c r="AA270" s="3"/>
      <c r="AB270" s="3"/>
      <c r="AC270" s="4"/>
    </row>
    <row r="271" spans="1:29" s="62" customFormat="1" x14ac:dyDescent="0.25">
      <c r="A271" s="79"/>
      <c r="B271" s="80" t="s">
        <v>3</v>
      </c>
      <c r="C271" s="78"/>
      <c r="D271" s="78"/>
      <c r="E271" s="78"/>
      <c r="F271" s="78"/>
      <c r="G271" s="78"/>
      <c r="H271" s="81"/>
      <c r="I271" s="81"/>
      <c r="J271" s="84"/>
      <c r="K271" s="84"/>
      <c r="L271" s="88"/>
      <c r="M271" s="88"/>
      <c r="N271" s="84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  <c r="Z271" s="81"/>
      <c r="AA271" s="81"/>
      <c r="AB271" s="81"/>
      <c r="AC271" s="83"/>
    </row>
    <row r="272" spans="1:29" ht="15.75" thickBot="1" x14ac:dyDescent="0.3">
      <c r="A272" s="58"/>
      <c r="B272" s="30"/>
      <c r="C272" s="59"/>
      <c r="D272" s="59"/>
      <c r="E272" s="59"/>
      <c r="F272" s="59"/>
      <c r="G272" s="59"/>
      <c r="H272" s="34"/>
      <c r="I272" s="34"/>
      <c r="J272" s="69"/>
      <c r="K272" s="69"/>
      <c r="L272" s="85"/>
      <c r="M272" s="85"/>
      <c r="N272" s="69"/>
      <c r="O272" s="1"/>
      <c r="P272" s="2"/>
      <c r="Q272" s="2"/>
      <c r="R272" s="2"/>
      <c r="S272" s="2"/>
      <c r="T272" s="3"/>
      <c r="U272" s="3"/>
      <c r="V272" s="3"/>
      <c r="W272" s="3"/>
      <c r="X272" s="3"/>
      <c r="Y272" s="3"/>
      <c r="Z272" s="3"/>
      <c r="AA272" s="3"/>
      <c r="AB272" s="3"/>
      <c r="AC272" s="17"/>
    </row>
    <row r="273" spans="1:29" s="92" customFormat="1" ht="15.75" thickBot="1" x14ac:dyDescent="0.3">
      <c r="A273" s="89"/>
      <c r="B273" s="90" t="s">
        <v>0</v>
      </c>
      <c r="C273" s="90"/>
      <c r="D273" s="90"/>
      <c r="E273" s="90"/>
      <c r="F273" s="90"/>
      <c r="G273" s="90"/>
      <c r="H273" s="90"/>
      <c r="I273" s="90"/>
      <c r="J273" s="90">
        <f>SUM(J221:J272)</f>
        <v>1255414.75</v>
      </c>
      <c r="K273" s="130">
        <f>C277+C278</f>
        <v>14701</v>
      </c>
      <c r="L273" s="90"/>
      <c r="M273" s="90"/>
      <c r="N273" s="91"/>
      <c r="O273" s="13">
        <f t="shared" ref="O273:AC273" si="77">SUM(O12:O272)</f>
        <v>14700.85</v>
      </c>
      <c r="P273" s="14">
        <f t="shared" si="77"/>
        <v>237017.85</v>
      </c>
      <c r="Q273" s="14">
        <f t="shared" si="77"/>
        <v>155914.85</v>
      </c>
      <c r="R273" s="14">
        <f t="shared" si="77"/>
        <v>144747.85</v>
      </c>
      <c r="S273" s="14">
        <f t="shared" si="77"/>
        <v>141607.85</v>
      </c>
      <c r="T273" s="15">
        <f t="shared" si="77"/>
        <v>51391.85</v>
      </c>
      <c r="U273" s="15">
        <f t="shared" si="77"/>
        <v>52563.85</v>
      </c>
      <c r="V273" s="15">
        <f t="shared" si="77"/>
        <v>67101.850000000006</v>
      </c>
      <c r="W273" s="15">
        <f t="shared" si="77"/>
        <v>60875.85</v>
      </c>
      <c r="X273" s="15">
        <f t="shared" si="77"/>
        <v>72705.850000000006</v>
      </c>
      <c r="Y273" s="15">
        <f t="shared" si="77"/>
        <v>67182.850000000006</v>
      </c>
      <c r="Z273" s="15">
        <f t="shared" si="77"/>
        <v>52981.85</v>
      </c>
      <c r="AA273" s="15">
        <f t="shared" si="77"/>
        <v>46163.85</v>
      </c>
      <c r="AB273" s="15">
        <f t="shared" si="77"/>
        <v>45228.85</v>
      </c>
      <c r="AC273" s="16">
        <f t="shared" si="77"/>
        <v>45228.85</v>
      </c>
    </row>
    <row r="274" spans="1:29" ht="15.75" x14ac:dyDescent="0.25">
      <c r="K274" s="93" t="s">
        <v>221</v>
      </c>
    </row>
    <row r="275" spans="1:29" s="28" customFormat="1" ht="15.75" x14ac:dyDescent="0.25">
      <c r="K275" s="94"/>
    </row>
    <row r="276" spans="1:29" s="28" customFormat="1" ht="60" x14ac:dyDescent="0.25">
      <c r="A276" s="5"/>
      <c r="B276" s="6" t="s">
        <v>206</v>
      </c>
      <c r="C276" s="6" t="s">
        <v>56</v>
      </c>
      <c r="D276" s="196" t="s">
        <v>207</v>
      </c>
      <c r="K276" s="94"/>
    </row>
    <row r="277" spans="1:29" s="28" customFormat="1" ht="15.75" x14ac:dyDescent="0.25">
      <c r="A277" s="256" t="s">
        <v>57</v>
      </c>
      <c r="B277" s="258">
        <f>O273</f>
        <v>14700.85</v>
      </c>
      <c r="C277" s="19">
        <v>11339</v>
      </c>
      <c r="D277" s="177" t="s">
        <v>222</v>
      </c>
      <c r="K277" s="94"/>
    </row>
    <row r="278" spans="1:29" s="28" customFormat="1" ht="15.75" x14ac:dyDescent="0.25">
      <c r="A278" s="257"/>
      <c r="B278" s="259"/>
      <c r="C278" s="19">
        <v>3362</v>
      </c>
      <c r="D278" s="209" t="s">
        <v>269</v>
      </c>
      <c r="K278" s="94"/>
    </row>
    <row r="279" spans="1:29" s="28" customFormat="1" ht="15.75" x14ac:dyDescent="0.25">
      <c r="A279" s="7" t="s">
        <v>58</v>
      </c>
      <c r="B279" s="8">
        <f>SUM(P273:S273)</f>
        <v>679288.4</v>
      </c>
      <c r="C279" s="8">
        <f>C277*4</f>
        <v>45356</v>
      </c>
      <c r="D279" s="177" t="s">
        <v>223</v>
      </c>
      <c r="K279" s="94"/>
    </row>
    <row r="280" spans="1:29" s="28" customFormat="1" ht="15.75" thickBot="1" x14ac:dyDescent="0.3">
      <c r="A280" s="9" t="s">
        <v>59</v>
      </c>
      <c r="B280" s="10">
        <f>SUM(T273:AC273)</f>
        <v>561425.49999999988</v>
      </c>
      <c r="C280" s="10">
        <f>C277*10</f>
        <v>113390</v>
      </c>
      <c r="D280" s="178" t="s">
        <v>224</v>
      </c>
    </row>
    <row r="281" spans="1:29" s="28" customFormat="1" x14ac:dyDescent="0.25">
      <c r="A281" s="11"/>
      <c r="B281" s="12"/>
      <c r="C281" s="12"/>
    </row>
    <row r="284" spans="1:29" ht="30" x14ac:dyDescent="0.25">
      <c r="B284" s="95" t="s">
        <v>16</v>
      </c>
    </row>
    <row r="285" spans="1:29" ht="90" x14ac:dyDescent="0.25">
      <c r="B285" s="96" t="s">
        <v>15</v>
      </c>
    </row>
    <row r="286" spans="1:29" ht="75" x14ac:dyDescent="0.25">
      <c r="B286" s="96" t="s">
        <v>19</v>
      </c>
    </row>
    <row r="287" spans="1:29" ht="60" x14ac:dyDescent="0.25">
      <c r="B287" s="96" t="s">
        <v>17</v>
      </c>
    </row>
    <row r="288" spans="1:29" ht="45" x14ac:dyDescent="0.25">
      <c r="B288" s="96" t="s">
        <v>18</v>
      </c>
    </row>
    <row r="290" spans="2:2" x14ac:dyDescent="0.25">
      <c r="B290" s="97" t="s">
        <v>187</v>
      </c>
    </row>
    <row r="291" spans="2:2" x14ac:dyDescent="0.25">
      <c r="B291" s="27" t="s">
        <v>24</v>
      </c>
    </row>
    <row r="292" spans="2:2" x14ac:dyDescent="0.25">
      <c r="B292" s="27" t="s">
        <v>25</v>
      </c>
    </row>
    <row r="293" spans="2:2" x14ac:dyDescent="0.25">
      <c r="B293" s="27" t="s">
        <v>26</v>
      </c>
    </row>
    <row r="294" spans="2:2" x14ac:dyDescent="0.25">
      <c r="B294" s="27" t="s">
        <v>27</v>
      </c>
    </row>
    <row r="295" spans="2:2" x14ac:dyDescent="0.25">
      <c r="B295" s="27" t="s">
        <v>28</v>
      </c>
    </row>
    <row r="296" spans="2:2" x14ac:dyDescent="0.25">
      <c r="B296" s="27" t="s">
        <v>29</v>
      </c>
    </row>
    <row r="298" spans="2:2" x14ac:dyDescent="0.25">
      <c r="B298" s="97" t="s">
        <v>188</v>
      </c>
    </row>
    <row r="299" spans="2:2" x14ac:dyDescent="0.25">
      <c r="B299" s="27" t="s">
        <v>21</v>
      </c>
    </row>
    <row r="300" spans="2:2" x14ac:dyDescent="0.25">
      <c r="B300" s="27" t="s">
        <v>22</v>
      </c>
    </row>
    <row r="301" spans="2:2" x14ac:dyDescent="0.25">
      <c r="B301" s="27" t="s">
        <v>23</v>
      </c>
    </row>
  </sheetData>
  <mergeCells count="50">
    <mergeCell ref="O10:O11"/>
    <mergeCell ref="R10:R11"/>
    <mergeCell ref="Y10:Y11"/>
    <mergeCell ref="Z10:Z11"/>
    <mergeCell ref="U10:U11"/>
    <mergeCell ref="AC10:AC11"/>
    <mergeCell ref="V10:V11"/>
    <mergeCell ref="AB10:AB11"/>
    <mergeCell ref="P10:P11"/>
    <mergeCell ref="S10:S11"/>
    <mergeCell ref="T10:T11"/>
    <mergeCell ref="W10:W11"/>
    <mergeCell ref="X10:X11"/>
    <mergeCell ref="A1:AC1"/>
    <mergeCell ref="A2:AC2"/>
    <mergeCell ref="A3:J3"/>
    <mergeCell ref="K3:Q3"/>
    <mergeCell ref="R3:AC3"/>
    <mergeCell ref="L10:L11"/>
    <mergeCell ref="Q10:Q11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K5:Q5"/>
    <mergeCell ref="A6:J6"/>
    <mergeCell ref="K6:Q6"/>
    <mergeCell ref="L9:M9"/>
    <mergeCell ref="O9:AC9"/>
    <mergeCell ref="A277:A278"/>
    <mergeCell ref="B277:B278"/>
    <mergeCell ref="A8:AC8"/>
    <mergeCell ref="A9:A11"/>
    <mergeCell ref="G10:G11"/>
    <mergeCell ref="M10:M11"/>
    <mergeCell ref="B9:D10"/>
    <mergeCell ref="E9:G9"/>
    <mergeCell ref="H9:H11"/>
    <mergeCell ref="E10:E11"/>
    <mergeCell ref="F10:F11"/>
    <mergeCell ref="AA10:AA11"/>
    <mergeCell ref="N10:N11"/>
    <mergeCell ref="J10:J11"/>
    <mergeCell ref="I9:I11"/>
    <mergeCell ref="K9:K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1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217"/>
  <sheetViews>
    <sheetView topLeftCell="A181" zoomScale="60" zoomScaleNormal="60" workbookViewId="0">
      <selection activeCell="A152" sqref="A152:A190"/>
    </sheetView>
  </sheetViews>
  <sheetFormatPr defaultRowHeight="15" x14ac:dyDescent="0.25"/>
  <cols>
    <col min="1" max="1" width="8.7109375" style="27" customWidth="1"/>
    <col min="2" max="2" width="30.85546875" style="27" customWidth="1"/>
    <col min="3" max="3" width="24.5703125" style="27" customWidth="1"/>
    <col min="4" max="4" width="31.28515625" style="27" customWidth="1"/>
    <col min="5" max="5" width="35.85546875" style="27" customWidth="1"/>
    <col min="6" max="6" width="34.85546875" style="27" customWidth="1"/>
    <col min="7" max="7" width="32.42578125" style="27" customWidth="1"/>
    <col min="8" max="8" width="14.7109375" style="27" customWidth="1"/>
    <col min="9" max="9" width="16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7.85546875" style="27" customWidth="1"/>
    <col min="15" max="15" width="12.140625" style="27" bestFit="1" customWidth="1"/>
    <col min="16" max="29" width="9.140625" style="27"/>
    <col min="30" max="30" width="10.28515625" style="27" customWidth="1"/>
    <col min="31" max="16384" width="9.140625" style="27"/>
  </cols>
  <sheetData>
    <row r="1" spans="1:29" x14ac:dyDescent="0.25">
      <c r="A1" s="246" t="s">
        <v>219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8"/>
    </row>
    <row r="2" spans="1:29" x14ac:dyDescent="0.25">
      <c r="A2" s="249" t="s">
        <v>46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1"/>
    </row>
    <row r="3" spans="1:29" x14ac:dyDescent="0.25">
      <c r="A3" s="241" t="s">
        <v>30</v>
      </c>
      <c r="B3" s="242"/>
      <c r="C3" s="242"/>
      <c r="D3" s="242"/>
      <c r="E3" s="242"/>
      <c r="F3" s="242"/>
      <c r="G3" s="242"/>
      <c r="H3" s="242"/>
      <c r="I3" s="242"/>
      <c r="J3" s="242"/>
      <c r="K3" s="236" t="s">
        <v>65</v>
      </c>
      <c r="L3" s="236"/>
      <c r="M3" s="236"/>
      <c r="N3" s="236"/>
      <c r="O3" s="236"/>
      <c r="P3" s="236"/>
      <c r="Q3" s="236"/>
      <c r="R3" s="236" t="s">
        <v>190</v>
      </c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7"/>
    </row>
    <row r="4" spans="1:29" x14ac:dyDescent="0.25">
      <c r="A4" s="241" t="s">
        <v>31</v>
      </c>
      <c r="B4" s="242"/>
      <c r="C4" s="242"/>
      <c r="D4" s="242"/>
      <c r="E4" s="242"/>
      <c r="F4" s="242"/>
      <c r="G4" s="242"/>
      <c r="H4" s="242"/>
      <c r="I4" s="242"/>
      <c r="J4" s="242"/>
      <c r="K4" s="235" t="s">
        <v>47</v>
      </c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7"/>
    </row>
    <row r="5" spans="1:29" x14ac:dyDescent="0.25">
      <c r="A5" s="241" t="s">
        <v>45</v>
      </c>
      <c r="B5" s="242"/>
      <c r="C5" s="242"/>
      <c r="D5" s="242"/>
      <c r="E5" s="242"/>
      <c r="F5" s="242"/>
      <c r="G5" s="242"/>
      <c r="H5" s="242"/>
      <c r="I5" s="242"/>
      <c r="J5" s="242"/>
      <c r="K5" s="236" t="s">
        <v>48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7"/>
    </row>
    <row r="6" spans="1:29" x14ac:dyDescent="0.25">
      <c r="A6" s="241" t="s">
        <v>32</v>
      </c>
      <c r="B6" s="242"/>
      <c r="C6" s="242"/>
      <c r="D6" s="242"/>
      <c r="E6" s="242"/>
      <c r="F6" s="242"/>
      <c r="G6" s="242"/>
      <c r="H6" s="242"/>
      <c r="I6" s="242"/>
      <c r="J6" s="242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</row>
    <row r="7" spans="1:29" x14ac:dyDescent="0.25">
      <c r="A7" s="241" t="s">
        <v>33</v>
      </c>
      <c r="B7" s="242"/>
      <c r="C7" s="242"/>
      <c r="D7" s="242"/>
      <c r="E7" s="242"/>
      <c r="F7" s="242"/>
      <c r="G7" s="242"/>
      <c r="H7" s="242"/>
      <c r="I7" s="242"/>
      <c r="J7" s="242"/>
      <c r="K7" s="236" t="s">
        <v>158</v>
      </c>
      <c r="L7" s="236"/>
      <c r="M7" s="236"/>
      <c r="N7" s="236"/>
      <c r="O7" s="236"/>
      <c r="P7" s="236"/>
      <c r="Q7" s="236"/>
      <c r="R7" s="253" t="s">
        <v>61</v>
      </c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5"/>
    </row>
    <row r="8" spans="1:29" x14ac:dyDescent="0.25">
      <c r="A8" s="241" t="s">
        <v>6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52"/>
    </row>
    <row r="9" spans="1:29" s="28" customFormat="1" ht="30" customHeight="1" x14ac:dyDescent="0.25">
      <c r="A9" s="213" t="s">
        <v>34</v>
      </c>
      <c r="B9" s="211" t="s">
        <v>51</v>
      </c>
      <c r="C9" s="212"/>
      <c r="D9" s="213"/>
      <c r="E9" s="217" t="s">
        <v>52</v>
      </c>
      <c r="F9" s="218"/>
      <c r="G9" s="219"/>
      <c r="H9" s="220" t="s">
        <v>35</v>
      </c>
      <c r="I9" s="220" t="s">
        <v>36</v>
      </c>
      <c r="J9" s="98" t="s">
        <v>37</v>
      </c>
      <c r="K9" s="220" t="s">
        <v>220</v>
      </c>
      <c r="L9" s="220" t="s">
        <v>38</v>
      </c>
      <c r="M9" s="220"/>
      <c r="N9" s="98" t="s">
        <v>39</v>
      </c>
      <c r="O9" s="220" t="s">
        <v>40</v>
      </c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38"/>
    </row>
    <row r="10" spans="1:29" s="28" customFormat="1" ht="30" customHeight="1" x14ac:dyDescent="0.25">
      <c r="A10" s="216"/>
      <c r="B10" s="214"/>
      <c r="C10" s="215"/>
      <c r="D10" s="216"/>
      <c r="E10" s="217" t="s">
        <v>53</v>
      </c>
      <c r="F10" s="217" t="s">
        <v>54</v>
      </c>
      <c r="G10" s="222" t="s">
        <v>55</v>
      </c>
      <c r="H10" s="220"/>
      <c r="I10" s="220"/>
      <c r="J10" s="224" t="s">
        <v>41</v>
      </c>
      <c r="K10" s="220"/>
      <c r="L10" s="226" t="s">
        <v>42</v>
      </c>
      <c r="M10" s="226" t="s">
        <v>43</v>
      </c>
      <c r="N10" s="229" t="s">
        <v>44</v>
      </c>
      <c r="O10" s="243">
        <v>1</v>
      </c>
      <c r="P10" s="233">
        <v>2</v>
      </c>
      <c r="Q10" s="233">
        <v>3</v>
      </c>
      <c r="R10" s="233">
        <v>4</v>
      </c>
      <c r="S10" s="233">
        <v>5</v>
      </c>
      <c r="T10" s="231">
        <v>6</v>
      </c>
      <c r="U10" s="231">
        <v>7</v>
      </c>
      <c r="V10" s="231">
        <v>8</v>
      </c>
      <c r="W10" s="231">
        <v>9</v>
      </c>
      <c r="X10" s="231">
        <v>10</v>
      </c>
      <c r="Y10" s="231">
        <v>11</v>
      </c>
      <c r="Z10" s="231">
        <v>12</v>
      </c>
      <c r="AA10" s="231">
        <v>13</v>
      </c>
      <c r="AB10" s="231">
        <v>14</v>
      </c>
      <c r="AC10" s="239">
        <v>15</v>
      </c>
    </row>
    <row r="11" spans="1:29" s="28" customFormat="1" ht="15.75" customHeight="1" thickBot="1" x14ac:dyDescent="0.3">
      <c r="A11" s="245"/>
      <c r="B11" s="145" t="s">
        <v>12</v>
      </c>
      <c r="C11" s="145" t="s">
        <v>20</v>
      </c>
      <c r="D11" s="145" t="s">
        <v>13</v>
      </c>
      <c r="E11" s="228"/>
      <c r="F11" s="228"/>
      <c r="G11" s="223"/>
      <c r="H11" s="221"/>
      <c r="I11" s="221"/>
      <c r="J11" s="225"/>
      <c r="K11" s="221"/>
      <c r="L11" s="227"/>
      <c r="M11" s="227"/>
      <c r="N11" s="230"/>
      <c r="O11" s="244"/>
      <c r="P11" s="234"/>
      <c r="Q11" s="234"/>
      <c r="R11" s="234"/>
      <c r="S11" s="234"/>
      <c r="T11" s="232"/>
      <c r="U11" s="232"/>
      <c r="V11" s="232"/>
      <c r="W11" s="232"/>
      <c r="X11" s="232"/>
      <c r="Y11" s="232"/>
      <c r="Z11" s="232"/>
      <c r="AA11" s="232"/>
      <c r="AB11" s="232"/>
      <c r="AC11" s="240"/>
    </row>
    <row r="12" spans="1:29" ht="75" x14ac:dyDescent="0.25">
      <c r="A12" s="29">
        <v>1</v>
      </c>
      <c r="B12" s="142"/>
      <c r="C12" s="143" t="s">
        <v>70</v>
      </c>
      <c r="D12" s="144" t="s">
        <v>159</v>
      </c>
      <c r="E12" s="66" t="s">
        <v>121</v>
      </c>
      <c r="F12" s="66" t="s">
        <v>122</v>
      </c>
      <c r="G12" s="66" t="s">
        <v>123</v>
      </c>
      <c r="H12" s="139"/>
      <c r="I12" s="141" t="s">
        <v>70</v>
      </c>
      <c r="J12" s="140">
        <f t="shared" ref="J12" si="0">SUM(O12:AC12)</f>
        <v>1701.6999999999994</v>
      </c>
      <c r="K12" s="139"/>
      <c r="L12" s="137">
        <v>44562</v>
      </c>
      <c r="M12" s="137">
        <v>50040</v>
      </c>
      <c r="N12" s="57"/>
      <c r="O12" s="138">
        <v>490</v>
      </c>
      <c r="P12" s="146">
        <f t="shared" ref="P12:AC12" si="1">0.15*$K$191</f>
        <v>86.55</v>
      </c>
      <c r="Q12" s="146">
        <f t="shared" si="1"/>
        <v>86.55</v>
      </c>
      <c r="R12" s="146">
        <f t="shared" si="1"/>
        <v>86.55</v>
      </c>
      <c r="S12" s="146">
        <f t="shared" si="1"/>
        <v>86.55</v>
      </c>
      <c r="T12" s="147">
        <f t="shared" si="1"/>
        <v>86.55</v>
      </c>
      <c r="U12" s="147">
        <f t="shared" si="1"/>
        <v>86.55</v>
      </c>
      <c r="V12" s="147">
        <f t="shared" si="1"/>
        <v>86.55</v>
      </c>
      <c r="W12" s="147">
        <f t="shared" si="1"/>
        <v>86.55</v>
      </c>
      <c r="X12" s="147">
        <f t="shared" si="1"/>
        <v>86.55</v>
      </c>
      <c r="Y12" s="147">
        <f t="shared" si="1"/>
        <v>86.55</v>
      </c>
      <c r="Z12" s="147">
        <f t="shared" si="1"/>
        <v>86.55</v>
      </c>
      <c r="AA12" s="147">
        <f t="shared" si="1"/>
        <v>86.55</v>
      </c>
      <c r="AB12" s="147">
        <f t="shared" si="1"/>
        <v>86.55</v>
      </c>
      <c r="AC12" s="25">
        <f t="shared" si="1"/>
        <v>86.55</v>
      </c>
    </row>
    <row r="13" spans="1:29" x14ac:dyDescent="0.25">
      <c r="A13" s="29">
        <v>2</v>
      </c>
      <c r="B13" s="142"/>
      <c r="C13" s="143" t="s">
        <v>70</v>
      </c>
      <c r="D13" s="144" t="s">
        <v>196</v>
      </c>
      <c r="E13" s="66"/>
      <c r="F13" s="66"/>
      <c r="G13" s="66"/>
      <c r="H13" s="139"/>
      <c r="I13" s="141" t="s">
        <v>70</v>
      </c>
      <c r="J13" s="140">
        <f t="shared" ref="J13" si="2">SUM(O13:AC13)</f>
        <v>83</v>
      </c>
      <c r="K13" s="139"/>
      <c r="L13" s="100">
        <v>44562</v>
      </c>
      <c r="M13" s="100">
        <v>44926</v>
      </c>
      <c r="N13" s="57" t="s">
        <v>49</v>
      </c>
      <c r="O13" s="138">
        <v>83</v>
      </c>
      <c r="P13" s="146"/>
      <c r="Q13" s="146"/>
      <c r="R13" s="146"/>
      <c r="S13" s="146"/>
      <c r="T13" s="147"/>
      <c r="U13" s="147"/>
      <c r="V13" s="147"/>
      <c r="W13" s="147"/>
      <c r="X13" s="147"/>
      <c r="Y13" s="147"/>
      <c r="Z13" s="147"/>
      <c r="AA13" s="147"/>
      <c r="AB13" s="147"/>
      <c r="AC13" s="25"/>
    </row>
    <row r="14" spans="1:29" x14ac:dyDescent="0.25">
      <c r="A14" s="38"/>
      <c r="B14" s="39" t="s">
        <v>4</v>
      </c>
      <c r="C14" s="40"/>
      <c r="D14" s="40"/>
      <c r="E14" s="40"/>
      <c r="F14" s="40"/>
      <c r="G14" s="40"/>
      <c r="H14" s="41"/>
      <c r="I14" s="123"/>
      <c r="J14" s="106"/>
      <c r="K14" s="42"/>
      <c r="L14" s="103"/>
      <c r="M14" s="104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5"/>
    </row>
    <row r="15" spans="1:29" ht="15" customHeight="1" x14ac:dyDescent="0.25">
      <c r="A15" s="46"/>
      <c r="B15" s="47" t="s">
        <v>1</v>
      </c>
      <c r="C15" s="42"/>
      <c r="D15" s="42"/>
      <c r="E15" s="42"/>
      <c r="F15" s="42"/>
      <c r="G15" s="42"/>
      <c r="H15" s="41"/>
      <c r="I15" s="106"/>
      <c r="J15" s="106"/>
      <c r="K15" s="48"/>
      <c r="L15" s="103"/>
      <c r="M15" s="104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9"/>
    </row>
    <row r="16" spans="1:29" ht="75" x14ac:dyDescent="0.25">
      <c r="A16" s="29">
        <v>20</v>
      </c>
      <c r="B16" s="30"/>
      <c r="C16" s="132" t="s">
        <v>208</v>
      </c>
      <c r="D16" s="64" t="s">
        <v>210</v>
      </c>
      <c r="E16" s="33" t="s">
        <v>209</v>
      </c>
      <c r="F16" s="33" t="s">
        <v>130</v>
      </c>
      <c r="G16" s="33" t="s">
        <v>131</v>
      </c>
      <c r="H16" s="34"/>
      <c r="I16" s="108" t="s">
        <v>195</v>
      </c>
      <c r="J16" s="110">
        <f t="shared" ref="J16" si="3">SUM(O16:AC16)</f>
        <v>112</v>
      </c>
      <c r="K16" s="34"/>
      <c r="L16" s="100">
        <v>44927</v>
      </c>
      <c r="M16" s="100">
        <v>45291</v>
      </c>
      <c r="N16" s="57" t="s">
        <v>74</v>
      </c>
      <c r="O16" s="21"/>
      <c r="P16" s="2">
        <v>112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21</v>
      </c>
      <c r="B17" s="30"/>
      <c r="C17" s="50" t="s">
        <v>68</v>
      </c>
      <c r="D17" s="55" t="s">
        <v>192</v>
      </c>
      <c r="E17" s="32" t="s">
        <v>165</v>
      </c>
      <c r="F17" s="51" t="s">
        <v>164</v>
      </c>
      <c r="G17" s="51" t="s">
        <v>166</v>
      </c>
      <c r="H17" s="52"/>
      <c r="I17" s="107" t="s">
        <v>195</v>
      </c>
      <c r="J17" s="110">
        <f>SUM(O17:AC17)</f>
        <v>117</v>
      </c>
      <c r="K17" s="53"/>
      <c r="L17" s="101">
        <v>44927</v>
      </c>
      <c r="M17" s="102">
        <v>45291</v>
      </c>
      <c r="N17" s="54" t="s">
        <v>74</v>
      </c>
      <c r="O17" s="21"/>
      <c r="P17" s="2">
        <v>117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22</v>
      </c>
      <c r="B18" s="30"/>
      <c r="C18" s="50" t="s">
        <v>67</v>
      </c>
      <c r="D18" s="55" t="s">
        <v>193</v>
      </c>
      <c r="E18" s="32" t="s">
        <v>165</v>
      </c>
      <c r="F18" s="51" t="s">
        <v>164</v>
      </c>
      <c r="G18" s="51" t="s">
        <v>166</v>
      </c>
      <c r="H18" s="52"/>
      <c r="I18" s="107" t="s">
        <v>195</v>
      </c>
      <c r="J18" s="110">
        <f>SUM(O18:AC18)</f>
        <v>44</v>
      </c>
      <c r="K18" s="53"/>
      <c r="L18" s="101">
        <v>44927</v>
      </c>
      <c r="M18" s="102">
        <v>45291</v>
      </c>
      <c r="N18" s="54" t="s">
        <v>74</v>
      </c>
      <c r="O18" s="21"/>
      <c r="P18" s="2">
        <v>44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9">
        <v>23</v>
      </c>
      <c r="B19" s="30"/>
      <c r="C19" s="50" t="s">
        <v>69</v>
      </c>
      <c r="D19" s="56" t="s">
        <v>199</v>
      </c>
      <c r="E19" s="32" t="s">
        <v>165</v>
      </c>
      <c r="F19" s="51" t="s">
        <v>164</v>
      </c>
      <c r="G19" s="51" t="s">
        <v>166</v>
      </c>
      <c r="H19" s="52"/>
      <c r="I19" s="107" t="s">
        <v>195</v>
      </c>
      <c r="J19" s="110">
        <f>SUM(O19:AC19)</f>
        <v>35</v>
      </c>
      <c r="K19" s="53"/>
      <c r="L19" s="101">
        <v>44927</v>
      </c>
      <c r="M19" s="102">
        <v>45291</v>
      </c>
      <c r="N19" s="54" t="s">
        <v>74</v>
      </c>
      <c r="O19" s="21"/>
      <c r="P19" s="2">
        <v>35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x14ac:dyDescent="0.25">
      <c r="A20" s="46"/>
      <c r="B20" s="48" t="s">
        <v>14</v>
      </c>
      <c r="C20" s="42"/>
      <c r="D20" s="42"/>
      <c r="E20" s="42"/>
      <c r="F20" s="42"/>
      <c r="G20" s="42"/>
      <c r="H20" s="48"/>
      <c r="I20" s="106"/>
      <c r="J20" s="119"/>
      <c r="K20" s="48"/>
      <c r="L20" s="104"/>
      <c r="M20" s="104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46"/>
      <c r="B21" s="47" t="s">
        <v>1</v>
      </c>
      <c r="C21" s="42"/>
      <c r="D21" s="42"/>
      <c r="E21" s="42"/>
      <c r="F21" s="42"/>
      <c r="G21" s="42"/>
      <c r="H21" s="48"/>
      <c r="I21" s="106"/>
      <c r="J21" s="119"/>
      <c r="K21" s="48"/>
      <c r="L21" s="104"/>
      <c r="M21" s="104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9"/>
    </row>
    <row r="22" spans="1:29" x14ac:dyDescent="0.25">
      <c r="A22" s="58"/>
      <c r="B22" s="30"/>
      <c r="C22" s="59"/>
      <c r="D22" s="37"/>
      <c r="E22" s="75"/>
      <c r="F22" s="127"/>
      <c r="G22" s="128"/>
      <c r="H22" s="34"/>
      <c r="I22" s="108"/>
      <c r="J22" s="110"/>
      <c r="K22" s="34"/>
      <c r="L22" s="100"/>
      <c r="M22" s="100"/>
      <c r="N22" s="57"/>
      <c r="O22" s="1"/>
      <c r="P22" s="2"/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x14ac:dyDescent="0.25">
      <c r="A23" s="46"/>
      <c r="B23" s="48" t="s">
        <v>5</v>
      </c>
      <c r="C23" s="42"/>
      <c r="D23" s="42"/>
      <c r="E23" s="42"/>
      <c r="F23" s="42"/>
      <c r="G23" s="42"/>
      <c r="H23" s="48"/>
      <c r="I23" s="106"/>
      <c r="J23" s="119"/>
      <c r="K23" s="48"/>
      <c r="L23" s="104"/>
      <c r="M23" s="104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x14ac:dyDescent="0.25">
      <c r="A24" s="46"/>
      <c r="B24" s="47" t="s">
        <v>1</v>
      </c>
      <c r="C24" s="42"/>
      <c r="D24" s="42"/>
      <c r="E24" s="42"/>
      <c r="F24" s="42"/>
      <c r="G24" s="42"/>
      <c r="H24" s="48"/>
      <c r="I24" s="106"/>
      <c r="J24" s="119"/>
      <c r="K24" s="48"/>
      <c r="L24" s="104"/>
      <c r="M24" s="104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9"/>
    </row>
    <row r="25" spans="1:29" ht="75" x14ac:dyDescent="0.25">
      <c r="A25" s="29">
        <v>35</v>
      </c>
      <c r="B25" s="30"/>
      <c r="C25" s="132" t="s">
        <v>211</v>
      </c>
      <c r="D25" s="64" t="s">
        <v>212</v>
      </c>
      <c r="E25" s="33" t="s">
        <v>156</v>
      </c>
      <c r="F25" s="33" t="s">
        <v>130</v>
      </c>
      <c r="G25" s="33" t="s">
        <v>131</v>
      </c>
      <c r="H25" s="34"/>
      <c r="I25" s="108" t="s">
        <v>195</v>
      </c>
      <c r="J25" s="110">
        <f t="shared" ref="J25:J29" si="4">SUM(O25:AC25)</f>
        <v>280</v>
      </c>
      <c r="K25" s="34"/>
      <c r="L25" s="100">
        <v>44927</v>
      </c>
      <c r="M25" s="100">
        <v>45291</v>
      </c>
      <c r="N25" s="57" t="s">
        <v>74</v>
      </c>
      <c r="O25" s="21"/>
      <c r="P25" s="2">
        <v>280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182">
        <v>36</v>
      </c>
      <c r="B26" s="30"/>
      <c r="C26" s="132" t="s">
        <v>227</v>
      </c>
      <c r="D26" s="132" t="s">
        <v>212</v>
      </c>
      <c r="E26" s="33" t="s">
        <v>156</v>
      </c>
      <c r="F26" s="33" t="s">
        <v>130</v>
      </c>
      <c r="G26" s="33" t="s">
        <v>131</v>
      </c>
      <c r="H26" s="34"/>
      <c r="I26" s="108" t="s">
        <v>195</v>
      </c>
      <c r="J26" s="110">
        <f t="shared" si="4"/>
        <v>280</v>
      </c>
      <c r="K26" s="34"/>
      <c r="L26" s="100">
        <v>44927</v>
      </c>
      <c r="M26" s="100">
        <v>45291</v>
      </c>
      <c r="N26" s="57" t="s">
        <v>74</v>
      </c>
      <c r="O26" s="21"/>
      <c r="P26" s="2">
        <v>280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37</v>
      </c>
      <c r="B27" s="30"/>
      <c r="C27" s="64" t="s">
        <v>104</v>
      </c>
      <c r="D27" s="64" t="s">
        <v>71</v>
      </c>
      <c r="E27" s="33" t="s">
        <v>156</v>
      </c>
      <c r="F27" s="33" t="s">
        <v>130</v>
      </c>
      <c r="G27" s="33" t="s">
        <v>131</v>
      </c>
      <c r="H27" s="34"/>
      <c r="I27" s="108" t="s">
        <v>195</v>
      </c>
      <c r="J27" s="110">
        <f t="shared" si="4"/>
        <v>130</v>
      </c>
      <c r="K27" s="34"/>
      <c r="L27" s="100">
        <v>44927</v>
      </c>
      <c r="M27" s="100">
        <v>45291</v>
      </c>
      <c r="N27" s="57" t="s">
        <v>74</v>
      </c>
      <c r="O27" s="1"/>
      <c r="P27" s="2">
        <v>130</v>
      </c>
      <c r="Q27" s="2"/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9">
        <v>87</v>
      </c>
      <c r="B28" s="30"/>
      <c r="C28" s="64" t="s">
        <v>104</v>
      </c>
      <c r="D28" s="64" t="s">
        <v>185</v>
      </c>
      <c r="E28" s="33" t="s">
        <v>126</v>
      </c>
      <c r="F28" s="33" t="s">
        <v>127</v>
      </c>
      <c r="G28" s="33" t="s">
        <v>128</v>
      </c>
      <c r="H28" s="34"/>
      <c r="I28" s="108" t="s">
        <v>195</v>
      </c>
      <c r="J28" s="110">
        <f t="shared" si="4"/>
        <v>47</v>
      </c>
      <c r="K28" s="34"/>
      <c r="L28" s="100">
        <v>45292</v>
      </c>
      <c r="M28" s="100">
        <v>45657</v>
      </c>
      <c r="N28" s="36" t="s">
        <v>74</v>
      </c>
      <c r="O28" s="1"/>
      <c r="P28" s="2"/>
      <c r="Q28" s="2">
        <v>47</v>
      </c>
      <c r="R28" s="2"/>
      <c r="S28" s="2"/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9">
        <v>126</v>
      </c>
      <c r="B29" s="30"/>
      <c r="C29" s="64" t="s">
        <v>96</v>
      </c>
      <c r="D29" s="64" t="s">
        <v>185</v>
      </c>
      <c r="E29" s="33" t="s">
        <v>126</v>
      </c>
      <c r="F29" s="33" t="s">
        <v>127</v>
      </c>
      <c r="G29" s="33" t="s">
        <v>128</v>
      </c>
      <c r="H29" s="34"/>
      <c r="I29" s="108" t="s">
        <v>195</v>
      </c>
      <c r="J29" s="110">
        <f t="shared" si="4"/>
        <v>47</v>
      </c>
      <c r="K29" s="34"/>
      <c r="L29" s="100">
        <v>46023</v>
      </c>
      <c r="M29" s="100">
        <v>46387</v>
      </c>
      <c r="N29" s="57" t="s">
        <v>74</v>
      </c>
      <c r="O29" s="1"/>
      <c r="P29" s="2"/>
      <c r="Q29" s="2"/>
      <c r="R29" s="2"/>
      <c r="S29" s="2">
        <v>47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38</v>
      </c>
      <c r="B30" s="30"/>
      <c r="C30" s="64" t="s">
        <v>67</v>
      </c>
      <c r="D30" s="64" t="s">
        <v>160</v>
      </c>
      <c r="E30" s="33" t="s">
        <v>156</v>
      </c>
      <c r="F30" s="33" t="s">
        <v>130</v>
      </c>
      <c r="G30" s="33" t="s">
        <v>129</v>
      </c>
      <c r="H30" s="34"/>
      <c r="I30" s="108" t="s">
        <v>195</v>
      </c>
      <c r="J30" s="110">
        <f>SUM(O30:AC30)</f>
        <v>140</v>
      </c>
      <c r="K30" s="35"/>
      <c r="L30" s="100">
        <v>44927</v>
      </c>
      <c r="M30" s="100">
        <v>46387</v>
      </c>
      <c r="N30" s="57" t="s">
        <v>74</v>
      </c>
      <c r="O30" s="1"/>
      <c r="P30" s="2">
        <v>35</v>
      </c>
      <c r="Q30" s="2">
        <v>35</v>
      </c>
      <c r="R30" s="2">
        <v>35</v>
      </c>
      <c r="S30" s="2">
        <v>35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39</v>
      </c>
      <c r="B31" s="30"/>
      <c r="C31" s="64" t="s">
        <v>67</v>
      </c>
      <c r="D31" s="64" t="s">
        <v>162</v>
      </c>
      <c r="E31" s="33" t="s">
        <v>156</v>
      </c>
      <c r="F31" s="33" t="s">
        <v>130</v>
      </c>
      <c r="G31" s="33" t="s">
        <v>129</v>
      </c>
      <c r="H31" s="34"/>
      <c r="I31" s="108" t="s">
        <v>195</v>
      </c>
      <c r="J31" s="110">
        <f>SUM(O31:AC31)</f>
        <v>140</v>
      </c>
      <c r="K31" s="35"/>
      <c r="L31" s="100">
        <v>44927</v>
      </c>
      <c r="M31" s="100">
        <v>46387</v>
      </c>
      <c r="N31" s="57" t="s">
        <v>74</v>
      </c>
      <c r="O31" s="1"/>
      <c r="P31" s="2">
        <v>35</v>
      </c>
      <c r="Q31" s="2">
        <v>35</v>
      </c>
      <c r="R31" s="2">
        <v>35</v>
      </c>
      <c r="S31" s="2">
        <v>35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29">
        <v>149</v>
      </c>
      <c r="B32" s="30"/>
      <c r="C32" s="64" t="s">
        <v>67</v>
      </c>
      <c r="D32" s="64" t="s">
        <v>160</v>
      </c>
      <c r="E32" s="33" t="s">
        <v>156</v>
      </c>
      <c r="F32" s="33" t="s">
        <v>130</v>
      </c>
      <c r="G32" s="33" t="s">
        <v>129</v>
      </c>
      <c r="H32" s="34"/>
      <c r="I32" s="108" t="s">
        <v>195</v>
      </c>
      <c r="J32" s="110">
        <f t="shared" ref="J32:J41" si="5">SUM(O32:AC32)</f>
        <v>300</v>
      </c>
      <c r="K32" s="35"/>
      <c r="L32" s="100">
        <v>46388</v>
      </c>
      <c r="M32" s="100">
        <v>50040</v>
      </c>
      <c r="N32" s="36" t="s">
        <v>50</v>
      </c>
      <c r="O32" s="1"/>
      <c r="P32" s="2"/>
      <c r="Q32" s="2"/>
      <c r="R32" s="2"/>
      <c r="S32" s="2"/>
      <c r="T32" s="3">
        <v>30</v>
      </c>
      <c r="U32" s="3">
        <v>30</v>
      </c>
      <c r="V32" s="3">
        <v>30</v>
      </c>
      <c r="W32" s="3">
        <v>30</v>
      </c>
      <c r="X32" s="3">
        <v>30</v>
      </c>
      <c r="Y32" s="3">
        <v>30</v>
      </c>
      <c r="Z32" s="3">
        <v>30</v>
      </c>
      <c r="AA32" s="3">
        <v>30</v>
      </c>
      <c r="AB32" s="3">
        <v>30</v>
      </c>
      <c r="AC32" s="4">
        <v>30</v>
      </c>
    </row>
    <row r="33" spans="1:29" ht="65.25" customHeight="1" x14ac:dyDescent="0.25">
      <c r="A33" s="29">
        <v>150</v>
      </c>
      <c r="B33" s="30"/>
      <c r="C33" s="64" t="s">
        <v>67</v>
      </c>
      <c r="D33" s="64" t="s">
        <v>162</v>
      </c>
      <c r="E33" s="33" t="s">
        <v>156</v>
      </c>
      <c r="F33" s="33" t="s">
        <v>130</v>
      </c>
      <c r="G33" s="33" t="s">
        <v>129</v>
      </c>
      <c r="H33" s="34"/>
      <c r="I33" s="108" t="s">
        <v>195</v>
      </c>
      <c r="J33" s="110">
        <f t="shared" si="5"/>
        <v>300</v>
      </c>
      <c r="K33" s="35"/>
      <c r="L33" s="100">
        <v>46388</v>
      </c>
      <c r="M33" s="100">
        <v>50040</v>
      </c>
      <c r="N33" s="36" t="s">
        <v>50</v>
      </c>
      <c r="O33" s="1"/>
      <c r="P33" s="2"/>
      <c r="Q33" s="2"/>
      <c r="R33" s="2"/>
      <c r="S33" s="2"/>
      <c r="T33" s="3">
        <v>30</v>
      </c>
      <c r="U33" s="3">
        <v>30</v>
      </c>
      <c r="V33" s="3">
        <v>30</v>
      </c>
      <c r="W33" s="3">
        <v>30</v>
      </c>
      <c r="X33" s="3">
        <v>30</v>
      </c>
      <c r="Y33" s="3">
        <v>30</v>
      </c>
      <c r="Z33" s="3">
        <v>30</v>
      </c>
      <c r="AA33" s="3">
        <v>30</v>
      </c>
      <c r="AB33" s="3">
        <v>30</v>
      </c>
      <c r="AC33" s="4">
        <v>30</v>
      </c>
    </row>
    <row r="34" spans="1:29" ht="75" x14ac:dyDescent="0.25">
      <c r="A34" s="29">
        <v>40</v>
      </c>
      <c r="B34" s="30"/>
      <c r="C34" s="64" t="s">
        <v>68</v>
      </c>
      <c r="D34" s="64" t="s">
        <v>160</v>
      </c>
      <c r="E34" s="33" t="s">
        <v>156</v>
      </c>
      <c r="F34" s="33" t="s">
        <v>130</v>
      </c>
      <c r="G34" s="33" t="s">
        <v>129</v>
      </c>
      <c r="H34" s="34"/>
      <c r="I34" s="108" t="s">
        <v>195</v>
      </c>
      <c r="J34" s="110">
        <f t="shared" si="5"/>
        <v>128</v>
      </c>
      <c r="K34" s="35"/>
      <c r="L34" s="101">
        <v>44927</v>
      </c>
      <c r="M34" s="102">
        <v>46387</v>
      </c>
      <c r="N34" s="57" t="s">
        <v>74</v>
      </c>
      <c r="O34" s="1"/>
      <c r="P34" s="2">
        <v>32</v>
      </c>
      <c r="Q34" s="2">
        <v>32</v>
      </c>
      <c r="R34" s="2">
        <v>32</v>
      </c>
      <c r="S34" s="2">
        <v>32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41</v>
      </c>
      <c r="B35" s="30"/>
      <c r="C35" s="64" t="s">
        <v>68</v>
      </c>
      <c r="D35" s="64" t="s">
        <v>162</v>
      </c>
      <c r="E35" s="33" t="s">
        <v>156</v>
      </c>
      <c r="F35" s="33" t="s">
        <v>130</v>
      </c>
      <c r="G35" s="33" t="s">
        <v>129</v>
      </c>
      <c r="H35" s="34"/>
      <c r="I35" s="108" t="s">
        <v>195</v>
      </c>
      <c r="J35" s="110">
        <f>SUM(O35:AC35)</f>
        <v>128</v>
      </c>
      <c r="K35" s="35"/>
      <c r="L35" s="101">
        <v>44927</v>
      </c>
      <c r="M35" s="102">
        <v>46387</v>
      </c>
      <c r="N35" s="57" t="s">
        <v>74</v>
      </c>
      <c r="O35" s="1"/>
      <c r="P35" s="2">
        <v>32</v>
      </c>
      <c r="Q35" s="2">
        <v>32</v>
      </c>
      <c r="R35" s="2">
        <v>32</v>
      </c>
      <c r="S35" s="2">
        <v>32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151</v>
      </c>
      <c r="B36" s="30"/>
      <c r="C36" s="64" t="s">
        <v>68</v>
      </c>
      <c r="D36" s="64" t="s">
        <v>160</v>
      </c>
      <c r="E36" s="33" t="s">
        <v>156</v>
      </c>
      <c r="F36" s="33" t="s">
        <v>130</v>
      </c>
      <c r="G36" s="33" t="s">
        <v>129</v>
      </c>
      <c r="H36" s="34"/>
      <c r="I36" s="108" t="s">
        <v>195</v>
      </c>
      <c r="J36" s="110">
        <f t="shared" si="5"/>
        <v>670</v>
      </c>
      <c r="K36" s="35"/>
      <c r="L36" s="100">
        <v>46388</v>
      </c>
      <c r="M36" s="100">
        <v>50040</v>
      </c>
      <c r="N36" s="36" t="s">
        <v>50</v>
      </c>
      <c r="O36" s="1"/>
      <c r="P36" s="2"/>
      <c r="Q36" s="2"/>
      <c r="R36" s="2"/>
      <c r="S36" s="2"/>
      <c r="T36" s="3">
        <v>67</v>
      </c>
      <c r="U36" s="3">
        <v>67</v>
      </c>
      <c r="V36" s="3">
        <v>67</v>
      </c>
      <c r="W36" s="3">
        <v>67</v>
      </c>
      <c r="X36" s="3">
        <v>67</v>
      </c>
      <c r="Y36" s="3">
        <v>67</v>
      </c>
      <c r="Z36" s="3">
        <v>67</v>
      </c>
      <c r="AA36" s="3">
        <v>67</v>
      </c>
      <c r="AB36" s="3">
        <v>67</v>
      </c>
      <c r="AC36" s="4">
        <v>67</v>
      </c>
    </row>
    <row r="37" spans="1:29" ht="75" x14ac:dyDescent="0.25">
      <c r="A37" s="29">
        <v>152</v>
      </c>
      <c r="B37" s="30"/>
      <c r="C37" s="64" t="s">
        <v>68</v>
      </c>
      <c r="D37" s="64" t="s">
        <v>162</v>
      </c>
      <c r="E37" s="33" t="s">
        <v>156</v>
      </c>
      <c r="F37" s="33" t="s">
        <v>130</v>
      </c>
      <c r="G37" s="33" t="s">
        <v>129</v>
      </c>
      <c r="H37" s="34"/>
      <c r="I37" s="108" t="s">
        <v>195</v>
      </c>
      <c r="J37" s="110">
        <f t="shared" si="5"/>
        <v>670</v>
      </c>
      <c r="K37" s="35"/>
      <c r="L37" s="100">
        <v>46388</v>
      </c>
      <c r="M37" s="100">
        <v>50040</v>
      </c>
      <c r="N37" s="36" t="s">
        <v>50</v>
      </c>
      <c r="O37" s="1"/>
      <c r="P37" s="2"/>
      <c r="Q37" s="2"/>
      <c r="R37" s="2"/>
      <c r="S37" s="2"/>
      <c r="T37" s="3">
        <v>67</v>
      </c>
      <c r="U37" s="3">
        <v>67</v>
      </c>
      <c r="V37" s="3">
        <v>67</v>
      </c>
      <c r="W37" s="3">
        <v>67</v>
      </c>
      <c r="X37" s="3">
        <v>67</v>
      </c>
      <c r="Y37" s="3">
        <v>67</v>
      </c>
      <c r="Z37" s="3">
        <v>67</v>
      </c>
      <c r="AA37" s="3">
        <v>67</v>
      </c>
      <c r="AB37" s="3">
        <v>67</v>
      </c>
      <c r="AC37" s="4">
        <v>67</v>
      </c>
    </row>
    <row r="38" spans="1:29" ht="75" x14ac:dyDescent="0.25">
      <c r="A38" s="29">
        <v>42</v>
      </c>
      <c r="B38" s="30"/>
      <c r="C38" s="64" t="s">
        <v>69</v>
      </c>
      <c r="D38" s="64" t="s">
        <v>160</v>
      </c>
      <c r="E38" s="33" t="s">
        <v>156</v>
      </c>
      <c r="F38" s="33" t="s">
        <v>130</v>
      </c>
      <c r="G38" s="33" t="s">
        <v>129</v>
      </c>
      <c r="H38" s="34"/>
      <c r="I38" s="108" t="s">
        <v>195</v>
      </c>
      <c r="J38" s="110">
        <f t="shared" si="5"/>
        <v>276</v>
      </c>
      <c r="K38" s="35"/>
      <c r="L38" s="100">
        <v>44927</v>
      </c>
      <c r="M38" s="100">
        <v>46387</v>
      </c>
      <c r="N38" s="57" t="s">
        <v>74</v>
      </c>
      <c r="O38" s="1"/>
      <c r="P38" s="2">
        <v>69</v>
      </c>
      <c r="Q38" s="2">
        <v>69</v>
      </c>
      <c r="R38" s="2">
        <v>69</v>
      </c>
      <c r="S38" s="2">
        <v>69</v>
      </c>
      <c r="T38" s="3"/>
      <c r="U38" s="3"/>
      <c r="V38" s="3"/>
      <c r="W38" s="3"/>
      <c r="X38" s="3"/>
      <c r="Y38" s="3"/>
      <c r="Z38" s="3"/>
      <c r="AA38" s="3"/>
      <c r="AB38" s="3"/>
      <c r="AC38" s="23"/>
    </row>
    <row r="39" spans="1:29" ht="75" x14ac:dyDescent="0.25">
      <c r="A39" s="29">
        <v>43</v>
      </c>
      <c r="B39" s="30"/>
      <c r="C39" s="64" t="s">
        <v>69</v>
      </c>
      <c r="D39" s="64" t="s">
        <v>162</v>
      </c>
      <c r="E39" s="33" t="s">
        <v>156</v>
      </c>
      <c r="F39" s="33" t="s">
        <v>130</v>
      </c>
      <c r="G39" s="33" t="s">
        <v>129</v>
      </c>
      <c r="H39" s="34"/>
      <c r="I39" s="108" t="s">
        <v>195</v>
      </c>
      <c r="J39" s="110">
        <f>SUM(O39:AC39)</f>
        <v>276</v>
      </c>
      <c r="K39" s="35"/>
      <c r="L39" s="100">
        <v>44927</v>
      </c>
      <c r="M39" s="100">
        <v>46387</v>
      </c>
      <c r="N39" s="57" t="s">
        <v>74</v>
      </c>
      <c r="O39" s="1"/>
      <c r="P39" s="2">
        <v>69</v>
      </c>
      <c r="Q39" s="2">
        <v>69</v>
      </c>
      <c r="R39" s="2">
        <v>69</v>
      </c>
      <c r="S39" s="2">
        <v>69</v>
      </c>
      <c r="T39" s="3"/>
      <c r="U39" s="3"/>
      <c r="V39" s="3"/>
      <c r="W39" s="3"/>
      <c r="X39" s="3"/>
      <c r="Y39" s="3"/>
      <c r="Z39" s="3"/>
      <c r="AA39" s="3"/>
      <c r="AB39" s="3"/>
      <c r="AC39" s="23"/>
    </row>
    <row r="40" spans="1:29" ht="75" x14ac:dyDescent="0.25">
      <c r="A40" s="29">
        <v>153</v>
      </c>
      <c r="B40" s="30"/>
      <c r="C40" s="64" t="s">
        <v>69</v>
      </c>
      <c r="D40" s="64" t="s">
        <v>160</v>
      </c>
      <c r="E40" s="33" t="s">
        <v>156</v>
      </c>
      <c r="F40" s="33" t="s">
        <v>130</v>
      </c>
      <c r="G40" s="33" t="s">
        <v>129</v>
      </c>
      <c r="H40" s="34"/>
      <c r="I40" s="108" t="s">
        <v>195</v>
      </c>
      <c r="J40" s="110">
        <f t="shared" si="5"/>
        <v>590</v>
      </c>
      <c r="K40" s="35"/>
      <c r="L40" s="100">
        <v>46388</v>
      </c>
      <c r="M40" s="100">
        <v>50040</v>
      </c>
      <c r="N40" s="36" t="s">
        <v>50</v>
      </c>
      <c r="O40" s="1"/>
      <c r="P40" s="2"/>
      <c r="Q40" s="2"/>
      <c r="R40" s="2"/>
      <c r="S40" s="2"/>
      <c r="T40" s="3">
        <v>59</v>
      </c>
      <c r="U40" s="3">
        <v>59</v>
      </c>
      <c r="V40" s="3">
        <v>59</v>
      </c>
      <c r="W40" s="3">
        <v>59</v>
      </c>
      <c r="X40" s="3">
        <v>59</v>
      </c>
      <c r="Y40" s="3">
        <v>59</v>
      </c>
      <c r="Z40" s="3">
        <v>59</v>
      </c>
      <c r="AA40" s="3">
        <v>59</v>
      </c>
      <c r="AB40" s="3">
        <v>59</v>
      </c>
      <c r="AC40" s="4">
        <v>59</v>
      </c>
    </row>
    <row r="41" spans="1:29" ht="75" x14ac:dyDescent="0.25">
      <c r="A41" s="29">
        <v>154</v>
      </c>
      <c r="B41" s="30"/>
      <c r="C41" s="64" t="s">
        <v>69</v>
      </c>
      <c r="D41" s="64" t="s">
        <v>162</v>
      </c>
      <c r="E41" s="33" t="s">
        <v>156</v>
      </c>
      <c r="F41" s="33" t="s">
        <v>130</v>
      </c>
      <c r="G41" s="33" t="s">
        <v>129</v>
      </c>
      <c r="H41" s="34"/>
      <c r="I41" s="108" t="s">
        <v>195</v>
      </c>
      <c r="J41" s="110">
        <f t="shared" si="5"/>
        <v>590</v>
      </c>
      <c r="K41" s="35"/>
      <c r="L41" s="100">
        <v>46388</v>
      </c>
      <c r="M41" s="100">
        <v>50040</v>
      </c>
      <c r="N41" s="36" t="s">
        <v>50</v>
      </c>
      <c r="O41" s="1"/>
      <c r="P41" s="2"/>
      <c r="Q41" s="2"/>
      <c r="R41" s="2"/>
      <c r="S41" s="2"/>
      <c r="T41" s="3">
        <v>59</v>
      </c>
      <c r="U41" s="3">
        <v>59</v>
      </c>
      <c r="V41" s="3">
        <v>59</v>
      </c>
      <c r="W41" s="3">
        <v>59</v>
      </c>
      <c r="X41" s="3">
        <v>59</v>
      </c>
      <c r="Y41" s="3">
        <v>59</v>
      </c>
      <c r="Z41" s="3">
        <v>59</v>
      </c>
      <c r="AA41" s="3">
        <v>59</v>
      </c>
      <c r="AB41" s="3">
        <v>59</v>
      </c>
      <c r="AC41" s="4">
        <v>59</v>
      </c>
    </row>
    <row r="42" spans="1:29" ht="75" x14ac:dyDescent="0.25">
      <c r="A42" s="29">
        <v>44</v>
      </c>
      <c r="B42" s="30"/>
      <c r="C42" s="64" t="s">
        <v>66</v>
      </c>
      <c r="D42" s="64" t="s">
        <v>160</v>
      </c>
      <c r="E42" s="33" t="s">
        <v>156</v>
      </c>
      <c r="F42" s="33" t="s">
        <v>130</v>
      </c>
      <c r="G42" s="33" t="s">
        <v>129</v>
      </c>
      <c r="H42" s="34"/>
      <c r="I42" s="108" t="s">
        <v>195</v>
      </c>
      <c r="J42" s="110">
        <f t="shared" ref="J42:J47" si="6">SUM(O42:AC42)</f>
        <v>620</v>
      </c>
      <c r="K42" s="35"/>
      <c r="L42" s="100">
        <v>44927</v>
      </c>
      <c r="M42" s="100">
        <v>46387</v>
      </c>
      <c r="N42" s="57" t="s">
        <v>74</v>
      </c>
      <c r="O42" s="1"/>
      <c r="P42" s="2">
        <v>155</v>
      </c>
      <c r="Q42" s="2">
        <v>155</v>
      </c>
      <c r="R42" s="2">
        <v>155</v>
      </c>
      <c r="S42" s="2">
        <v>155</v>
      </c>
      <c r="T42" s="3"/>
      <c r="U42" s="3"/>
      <c r="V42" s="3"/>
      <c r="W42" s="3"/>
      <c r="X42" s="3"/>
      <c r="Y42" s="3"/>
      <c r="Z42" s="3"/>
      <c r="AA42" s="3"/>
      <c r="AB42" s="3"/>
      <c r="AC42" s="4"/>
    </row>
    <row r="43" spans="1:29" ht="75" x14ac:dyDescent="0.25">
      <c r="A43" s="29">
        <v>45</v>
      </c>
      <c r="B43" s="30"/>
      <c r="C43" s="64" t="s">
        <v>66</v>
      </c>
      <c r="D43" s="64" t="s">
        <v>162</v>
      </c>
      <c r="E43" s="33" t="s">
        <v>156</v>
      </c>
      <c r="F43" s="33" t="s">
        <v>130</v>
      </c>
      <c r="G43" s="33" t="s">
        <v>129</v>
      </c>
      <c r="H43" s="34"/>
      <c r="I43" s="108" t="s">
        <v>195</v>
      </c>
      <c r="J43" s="110">
        <f t="shared" si="6"/>
        <v>620</v>
      </c>
      <c r="K43" s="35"/>
      <c r="L43" s="100">
        <v>44927</v>
      </c>
      <c r="M43" s="100">
        <v>46387</v>
      </c>
      <c r="N43" s="57" t="s">
        <v>74</v>
      </c>
      <c r="O43" s="1"/>
      <c r="P43" s="2">
        <v>155</v>
      </c>
      <c r="Q43" s="2">
        <v>155</v>
      </c>
      <c r="R43" s="2">
        <v>155</v>
      </c>
      <c r="S43" s="2">
        <v>155</v>
      </c>
      <c r="T43" s="3"/>
      <c r="U43" s="3"/>
      <c r="V43" s="3"/>
      <c r="W43" s="3"/>
      <c r="X43" s="3"/>
      <c r="Y43" s="3"/>
      <c r="Z43" s="3"/>
      <c r="AA43" s="3"/>
      <c r="AB43" s="3"/>
      <c r="AC43" s="4"/>
    </row>
    <row r="44" spans="1:29" ht="75" x14ac:dyDescent="0.25">
      <c r="A44" s="29">
        <v>155</v>
      </c>
      <c r="B44" s="30"/>
      <c r="C44" s="64" t="s">
        <v>66</v>
      </c>
      <c r="D44" s="64" t="s">
        <v>160</v>
      </c>
      <c r="E44" s="33" t="s">
        <v>156</v>
      </c>
      <c r="F44" s="33" t="s">
        <v>130</v>
      </c>
      <c r="G44" s="33" t="s">
        <v>129</v>
      </c>
      <c r="H44" s="34"/>
      <c r="I44" s="108" t="s">
        <v>195</v>
      </c>
      <c r="J44" s="110">
        <f t="shared" si="6"/>
        <v>1690</v>
      </c>
      <c r="K44" s="35"/>
      <c r="L44" s="100">
        <v>46388</v>
      </c>
      <c r="M44" s="100">
        <v>50040</v>
      </c>
      <c r="N44" s="36" t="s">
        <v>50</v>
      </c>
      <c r="O44" s="1"/>
      <c r="P44" s="2"/>
      <c r="Q44" s="2"/>
      <c r="R44" s="2"/>
      <c r="S44" s="2"/>
      <c r="T44" s="3">
        <v>169</v>
      </c>
      <c r="U44" s="3">
        <v>169</v>
      </c>
      <c r="V44" s="3">
        <v>169</v>
      </c>
      <c r="W44" s="3">
        <v>169</v>
      </c>
      <c r="X44" s="3">
        <v>169</v>
      </c>
      <c r="Y44" s="3">
        <v>169</v>
      </c>
      <c r="Z44" s="3">
        <v>169</v>
      </c>
      <c r="AA44" s="3">
        <v>169</v>
      </c>
      <c r="AB44" s="3">
        <v>169</v>
      </c>
      <c r="AC44" s="4">
        <v>169</v>
      </c>
    </row>
    <row r="45" spans="1:29" ht="75" x14ac:dyDescent="0.25">
      <c r="A45" s="29">
        <v>156</v>
      </c>
      <c r="B45" s="30"/>
      <c r="C45" s="64" t="s">
        <v>66</v>
      </c>
      <c r="D45" s="64" t="s">
        <v>162</v>
      </c>
      <c r="E45" s="33" t="s">
        <v>156</v>
      </c>
      <c r="F45" s="33" t="s">
        <v>130</v>
      </c>
      <c r="G45" s="33" t="s">
        <v>129</v>
      </c>
      <c r="H45" s="34"/>
      <c r="I45" s="108" t="s">
        <v>195</v>
      </c>
      <c r="J45" s="110">
        <f t="shared" si="6"/>
        <v>1690</v>
      </c>
      <c r="K45" s="35"/>
      <c r="L45" s="100">
        <v>46388</v>
      </c>
      <c r="M45" s="100">
        <v>50040</v>
      </c>
      <c r="N45" s="36" t="s">
        <v>50</v>
      </c>
      <c r="O45" s="1"/>
      <c r="P45" s="2"/>
      <c r="Q45" s="2"/>
      <c r="R45" s="2"/>
      <c r="S45" s="2"/>
      <c r="T45" s="3">
        <v>169</v>
      </c>
      <c r="U45" s="3">
        <v>169</v>
      </c>
      <c r="V45" s="3">
        <v>169</v>
      </c>
      <c r="W45" s="3">
        <v>169</v>
      </c>
      <c r="X45" s="3">
        <v>169</v>
      </c>
      <c r="Y45" s="3">
        <v>169</v>
      </c>
      <c r="Z45" s="3">
        <v>169</v>
      </c>
      <c r="AA45" s="3">
        <v>169</v>
      </c>
      <c r="AB45" s="3">
        <v>169</v>
      </c>
      <c r="AC45" s="4">
        <v>169</v>
      </c>
    </row>
    <row r="46" spans="1:29" ht="75" x14ac:dyDescent="0.25">
      <c r="A46" s="29">
        <v>46</v>
      </c>
      <c r="B46" s="30"/>
      <c r="C46" s="64" t="s">
        <v>70</v>
      </c>
      <c r="D46" s="64" t="s">
        <v>160</v>
      </c>
      <c r="E46" s="33" t="s">
        <v>156</v>
      </c>
      <c r="F46" s="33" t="s">
        <v>130</v>
      </c>
      <c r="G46" s="33" t="s">
        <v>129</v>
      </c>
      <c r="H46" s="34"/>
      <c r="I46" s="108" t="s">
        <v>195</v>
      </c>
      <c r="J46" s="110">
        <f t="shared" si="6"/>
        <v>156</v>
      </c>
      <c r="K46" s="35"/>
      <c r="L46" s="100">
        <v>44927</v>
      </c>
      <c r="M46" s="100">
        <v>46387</v>
      </c>
      <c r="N46" s="57" t="s">
        <v>74</v>
      </c>
      <c r="O46" s="1"/>
      <c r="P46" s="2">
        <v>39</v>
      </c>
      <c r="Q46" s="2">
        <v>39</v>
      </c>
      <c r="R46" s="2">
        <v>39</v>
      </c>
      <c r="S46" s="2">
        <v>39</v>
      </c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75" x14ac:dyDescent="0.25">
      <c r="A47" s="29">
        <v>47</v>
      </c>
      <c r="B47" s="30"/>
      <c r="C47" s="64" t="s">
        <v>70</v>
      </c>
      <c r="D47" s="64" t="s">
        <v>162</v>
      </c>
      <c r="E47" s="33" t="s">
        <v>156</v>
      </c>
      <c r="F47" s="33" t="s">
        <v>130</v>
      </c>
      <c r="G47" s="33" t="s">
        <v>129</v>
      </c>
      <c r="H47" s="34"/>
      <c r="I47" s="108" t="s">
        <v>195</v>
      </c>
      <c r="J47" s="110">
        <f t="shared" si="6"/>
        <v>156</v>
      </c>
      <c r="K47" s="35"/>
      <c r="L47" s="100">
        <v>44927</v>
      </c>
      <c r="M47" s="100">
        <v>46387</v>
      </c>
      <c r="N47" s="57" t="s">
        <v>74</v>
      </c>
      <c r="O47" s="1"/>
      <c r="P47" s="2">
        <v>39</v>
      </c>
      <c r="Q47" s="2">
        <v>39</v>
      </c>
      <c r="R47" s="2">
        <v>39</v>
      </c>
      <c r="S47" s="2">
        <v>39</v>
      </c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75" x14ac:dyDescent="0.25">
      <c r="A48" s="29">
        <v>157</v>
      </c>
      <c r="B48" s="30"/>
      <c r="C48" s="64" t="s">
        <v>70</v>
      </c>
      <c r="D48" s="64" t="s">
        <v>160</v>
      </c>
      <c r="E48" s="33" t="s">
        <v>156</v>
      </c>
      <c r="F48" s="33" t="s">
        <v>130</v>
      </c>
      <c r="G48" s="33" t="s">
        <v>129</v>
      </c>
      <c r="H48" s="34"/>
      <c r="I48" s="108" t="s">
        <v>195</v>
      </c>
      <c r="J48" s="110">
        <f t="shared" ref="J48" si="7">SUM(O48:AC48)</f>
        <v>340</v>
      </c>
      <c r="K48" s="35"/>
      <c r="L48" s="100">
        <v>46388</v>
      </c>
      <c r="M48" s="100">
        <v>50040</v>
      </c>
      <c r="N48" s="36" t="s">
        <v>50</v>
      </c>
      <c r="O48" s="1"/>
      <c r="P48" s="2"/>
      <c r="Q48" s="2"/>
      <c r="R48" s="2"/>
      <c r="S48" s="2"/>
      <c r="T48" s="3">
        <v>34</v>
      </c>
      <c r="U48" s="3">
        <v>34</v>
      </c>
      <c r="V48" s="3">
        <v>34</v>
      </c>
      <c r="W48" s="3">
        <v>34</v>
      </c>
      <c r="X48" s="3">
        <v>34</v>
      </c>
      <c r="Y48" s="3">
        <v>34</v>
      </c>
      <c r="Z48" s="3">
        <v>34</v>
      </c>
      <c r="AA48" s="3">
        <v>34</v>
      </c>
      <c r="AB48" s="3">
        <v>34</v>
      </c>
      <c r="AC48" s="4">
        <v>34</v>
      </c>
    </row>
    <row r="49" spans="1:29" ht="75" x14ac:dyDescent="0.25">
      <c r="A49" s="29">
        <v>158</v>
      </c>
      <c r="B49" s="30"/>
      <c r="C49" s="64" t="s">
        <v>70</v>
      </c>
      <c r="D49" s="64" t="s">
        <v>162</v>
      </c>
      <c r="E49" s="33" t="s">
        <v>156</v>
      </c>
      <c r="F49" s="33" t="s">
        <v>130</v>
      </c>
      <c r="G49" s="33" t="s">
        <v>129</v>
      </c>
      <c r="H49" s="34"/>
      <c r="I49" s="108" t="s">
        <v>195</v>
      </c>
      <c r="J49" s="110">
        <f t="shared" ref="J49" si="8">SUM(O49:AC49)</f>
        <v>340</v>
      </c>
      <c r="K49" s="35"/>
      <c r="L49" s="100">
        <v>46388</v>
      </c>
      <c r="M49" s="100">
        <v>50040</v>
      </c>
      <c r="N49" s="36" t="s">
        <v>50</v>
      </c>
      <c r="O49" s="1"/>
      <c r="P49" s="2"/>
      <c r="Q49" s="2"/>
      <c r="R49" s="2"/>
      <c r="S49" s="2"/>
      <c r="T49" s="3">
        <v>34</v>
      </c>
      <c r="U49" s="3">
        <v>34</v>
      </c>
      <c r="V49" s="3">
        <v>34</v>
      </c>
      <c r="W49" s="3">
        <v>34</v>
      </c>
      <c r="X49" s="3">
        <v>34</v>
      </c>
      <c r="Y49" s="3">
        <v>34</v>
      </c>
      <c r="Z49" s="3">
        <v>34</v>
      </c>
      <c r="AA49" s="3">
        <v>34</v>
      </c>
      <c r="AB49" s="3">
        <v>34</v>
      </c>
      <c r="AC49" s="4">
        <v>34</v>
      </c>
    </row>
    <row r="50" spans="1:29" x14ac:dyDescent="0.25">
      <c r="A50" s="46"/>
      <c r="B50" s="47" t="s">
        <v>2</v>
      </c>
      <c r="C50" s="42"/>
      <c r="D50" s="42"/>
      <c r="E50" s="42"/>
      <c r="F50" s="42"/>
      <c r="G50" s="42"/>
      <c r="H50" s="48"/>
      <c r="I50" s="106"/>
      <c r="J50" s="119"/>
      <c r="K50" s="48"/>
      <c r="L50" s="104"/>
      <c r="M50" s="104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9"/>
    </row>
    <row r="51" spans="1:29" ht="60" x14ac:dyDescent="0.25">
      <c r="A51" s="182">
        <v>48</v>
      </c>
      <c r="B51" s="30"/>
      <c r="C51" s="64" t="s">
        <v>239</v>
      </c>
      <c r="D51" s="132" t="s">
        <v>240</v>
      </c>
      <c r="E51" s="33" t="s">
        <v>132</v>
      </c>
      <c r="F51" s="33" t="s">
        <v>133</v>
      </c>
      <c r="G51" s="33" t="s">
        <v>134</v>
      </c>
      <c r="H51" s="34"/>
      <c r="I51" s="108" t="s">
        <v>195</v>
      </c>
      <c r="J51" s="110">
        <f t="shared" ref="J51:J52" si="9">SUM(O51:AC51)</f>
        <v>419</v>
      </c>
      <c r="K51" s="35"/>
      <c r="L51" s="101">
        <v>44927</v>
      </c>
      <c r="M51" s="102">
        <v>45291</v>
      </c>
      <c r="N51" s="36" t="s">
        <v>74</v>
      </c>
      <c r="O51" s="21"/>
      <c r="P51" s="2">
        <v>419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82">
        <v>49</v>
      </c>
      <c r="B52" s="30"/>
      <c r="C52" s="132" t="s">
        <v>265</v>
      </c>
      <c r="D52" s="132" t="s">
        <v>89</v>
      </c>
      <c r="E52" s="33" t="s">
        <v>132</v>
      </c>
      <c r="F52" s="33" t="s">
        <v>133</v>
      </c>
      <c r="G52" s="33" t="s">
        <v>134</v>
      </c>
      <c r="H52" s="34"/>
      <c r="I52" s="108" t="s">
        <v>195</v>
      </c>
      <c r="J52" s="110">
        <f t="shared" si="9"/>
        <v>75</v>
      </c>
      <c r="K52" s="34"/>
      <c r="L52" s="101">
        <v>44927</v>
      </c>
      <c r="M52" s="102">
        <v>45291</v>
      </c>
      <c r="N52" s="36" t="s">
        <v>74</v>
      </c>
      <c r="O52" s="1"/>
      <c r="P52" s="2">
        <v>75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82">
        <v>50</v>
      </c>
      <c r="B53" s="30"/>
      <c r="C53" s="64" t="s">
        <v>94</v>
      </c>
      <c r="D53" s="64" t="s">
        <v>197</v>
      </c>
      <c r="E53" s="33" t="s">
        <v>135</v>
      </c>
      <c r="F53" s="33" t="s">
        <v>133</v>
      </c>
      <c r="G53" s="33" t="s">
        <v>134</v>
      </c>
      <c r="H53" s="34"/>
      <c r="I53" s="108" t="s">
        <v>195</v>
      </c>
      <c r="J53" s="110">
        <f t="shared" ref="J53:J54" si="10">SUM(O53:AC53)</f>
        <v>130</v>
      </c>
      <c r="K53" s="35"/>
      <c r="L53" s="101">
        <v>44927</v>
      </c>
      <c r="M53" s="102">
        <v>45291</v>
      </c>
      <c r="N53" s="36" t="s">
        <v>74</v>
      </c>
      <c r="O53" s="1"/>
      <c r="P53" s="2">
        <v>130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82">
        <v>51</v>
      </c>
      <c r="B54" s="30"/>
      <c r="C54" s="64" t="s">
        <v>96</v>
      </c>
      <c r="D54" s="132" t="s">
        <v>198</v>
      </c>
      <c r="E54" s="33" t="s">
        <v>135</v>
      </c>
      <c r="F54" s="33" t="s">
        <v>133</v>
      </c>
      <c r="G54" s="33" t="s">
        <v>134</v>
      </c>
      <c r="H54" s="34"/>
      <c r="I54" s="108" t="s">
        <v>195</v>
      </c>
      <c r="J54" s="110">
        <f t="shared" si="10"/>
        <v>47</v>
      </c>
      <c r="K54" s="35"/>
      <c r="L54" s="101">
        <v>44927</v>
      </c>
      <c r="M54" s="102">
        <v>45291</v>
      </c>
      <c r="N54" s="36" t="s">
        <v>74</v>
      </c>
      <c r="O54" s="1"/>
      <c r="P54" s="2">
        <v>47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82">
        <v>52</v>
      </c>
      <c r="B55" s="30"/>
      <c r="C55" s="64" t="s">
        <v>95</v>
      </c>
      <c r="D55" s="64" t="s">
        <v>186</v>
      </c>
      <c r="E55" s="33" t="s">
        <v>135</v>
      </c>
      <c r="F55" s="33" t="s">
        <v>133</v>
      </c>
      <c r="G55" s="33" t="s">
        <v>134</v>
      </c>
      <c r="H55" s="34"/>
      <c r="I55" s="108" t="s">
        <v>195</v>
      </c>
      <c r="J55" s="110">
        <f t="shared" ref="J55" si="11">SUM(O55:AC55)</f>
        <v>54</v>
      </c>
      <c r="K55" s="34"/>
      <c r="L55" s="101">
        <v>44927</v>
      </c>
      <c r="M55" s="102">
        <v>45291</v>
      </c>
      <c r="N55" s="36" t="s">
        <v>74</v>
      </c>
      <c r="O55" s="1"/>
      <c r="P55" s="2">
        <v>54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82">
        <v>53</v>
      </c>
      <c r="B56" s="30"/>
      <c r="C56" s="132" t="s">
        <v>241</v>
      </c>
      <c r="D56" s="132" t="s">
        <v>89</v>
      </c>
      <c r="E56" s="33" t="s">
        <v>132</v>
      </c>
      <c r="F56" s="33" t="s">
        <v>133</v>
      </c>
      <c r="G56" s="33" t="s">
        <v>134</v>
      </c>
      <c r="H56" s="34"/>
      <c r="I56" s="108" t="s">
        <v>195</v>
      </c>
      <c r="J56" s="110">
        <f>SUM(O56:AC56)</f>
        <v>75</v>
      </c>
      <c r="K56" s="34"/>
      <c r="L56" s="101">
        <v>44927</v>
      </c>
      <c r="M56" s="102">
        <v>45291</v>
      </c>
      <c r="N56" s="36" t="s">
        <v>74</v>
      </c>
      <c r="O56" s="1"/>
      <c r="P56" s="2">
        <v>75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82">
        <v>54</v>
      </c>
      <c r="B57" s="30"/>
      <c r="C57" s="64" t="s">
        <v>101</v>
      </c>
      <c r="D57" s="64" t="s">
        <v>186</v>
      </c>
      <c r="E57" s="33" t="s">
        <v>135</v>
      </c>
      <c r="F57" s="33" t="s">
        <v>133</v>
      </c>
      <c r="G57" s="33" t="s">
        <v>134</v>
      </c>
      <c r="H57" s="34"/>
      <c r="I57" s="108" t="s">
        <v>195</v>
      </c>
      <c r="J57" s="110">
        <f>SUM(O57:AC57)</f>
        <v>158</v>
      </c>
      <c r="K57" s="34"/>
      <c r="L57" s="101">
        <v>44927</v>
      </c>
      <c r="M57" s="102">
        <v>45291</v>
      </c>
      <c r="N57" s="36" t="s">
        <v>74</v>
      </c>
      <c r="O57" s="1"/>
      <c r="P57" s="2">
        <v>158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82">
        <v>55</v>
      </c>
      <c r="B58" s="30"/>
      <c r="C58" s="64" t="s">
        <v>97</v>
      </c>
      <c r="D58" s="64" t="s">
        <v>186</v>
      </c>
      <c r="E58" s="33" t="s">
        <v>135</v>
      </c>
      <c r="F58" s="33" t="s">
        <v>133</v>
      </c>
      <c r="G58" s="33" t="s">
        <v>134</v>
      </c>
      <c r="H58" s="34"/>
      <c r="I58" s="108" t="s">
        <v>195</v>
      </c>
      <c r="J58" s="110">
        <f t="shared" ref="J58:J60" si="12">SUM(O58:AC58)</f>
        <v>54</v>
      </c>
      <c r="K58" s="34"/>
      <c r="L58" s="101">
        <v>44927</v>
      </c>
      <c r="M58" s="102">
        <v>45291</v>
      </c>
      <c r="N58" s="36" t="s">
        <v>74</v>
      </c>
      <c r="O58" s="1"/>
      <c r="P58" s="2">
        <v>54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82">
        <v>56</v>
      </c>
      <c r="B59" s="30"/>
      <c r="C59" s="132" t="s">
        <v>230</v>
      </c>
      <c r="D59" s="132" t="s">
        <v>89</v>
      </c>
      <c r="E59" s="33" t="s">
        <v>132</v>
      </c>
      <c r="F59" s="33" t="s">
        <v>133</v>
      </c>
      <c r="G59" s="33" t="s">
        <v>134</v>
      </c>
      <c r="H59" s="34"/>
      <c r="I59" s="109" t="s">
        <v>195</v>
      </c>
      <c r="J59" s="110">
        <f t="shared" si="12"/>
        <v>75</v>
      </c>
      <c r="K59" s="34"/>
      <c r="L59" s="101">
        <v>44927</v>
      </c>
      <c r="M59" s="102">
        <v>45291</v>
      </c>
      <c r="N59" s="36" t="s">
        <v>74</v>
      </c>
      <c r="O59" s="1"/>
      <c r="P59" s="2">
        <v>75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82">
        <v>57</v>
      </c>
      <c r="B60" s="30"/>
      <c r="C60" s="64" t="s">
        <v>104</v>
      </c>
      <c r="D60" s="64" t="s">
        <v>186</v>
      </c>
      <c r="E60" s="33" t="s">
        <v>135</v>
      </c>
      <c r="F60" s="33" t="s">
        <v>133</v>
      </c>
      <c r="G60" s="33" t="s">
        <v>134</v>
      </c>
      <c r="H60" s="34"/>
      <c r="I60" s="109" t="s">
        <v>195</v>
      </c>
      <c r="J60" s="110">
        <f t="shared" si="12"/>
        <v>158</v>
      </c>
      <c r="K60" s="34"/>
      <c r="L60" s="101">
        <v>44927</v>
      </c>
      <c r="M60" s="102">
        <v>45291</v>
      </c>
      <c r="N60" s="36" t="s">
        <v>74</v>
      </c>
      <c r="O60" s="1"/>
      <c r="P60" s="2">
        <v>158</v>
      </c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82">
        <v>58</v>
      </c>
      <c r="B61" s="30"/>
      <c r="C61" s="64" t="s">
        <v>105</v>
      </c>
      <c r="D61" s="64" t="s">
        <v>186</v>
      </c>
      <c r="E61" s="33" t="s">
        <v>135</v>
      </c>
      <c r="F61" s="33" t="s">
        <v>133</v>
      </c>
      <c r="G61" s="33" t="s">
        <v>134</v>
      </c>
      <c r="H61" s="34"/>
      <c r="I61" s="108" t="s">
        <v>195</v>
      </c>
      <c r="J61" s="110">
        <f>SUM(O61:AC61)</f>
        <v>158</v>
      </c>
      <c r="K61" s="34"/>
      <c r="L61" s="101">
        <v>44927</v>
      </c>
      <c r="M61" s="102">
        <v>45291</v>
      </c>
      <c r="N61" s="36" t="s">
        <v>74</v>
      </c>
      <c r="O61" s="1"/>
      <c r="P61" s="2">
        <v>158</v>
      </c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82">
        <v>59</v>
      </c>
      <c r="B62" s="30"/>
      <c r="C62" s="132" t="s">
        <v>242</v>
      </c>
      <c r="D62" s="132" t="s">
        <v>89</v>
      </c>
      <c r="E62" s="33" t="s">
        <v>132</v>
      </c>
      <c r="F62" s="33" t="s">
        <v>133</v>
      </c>
      <c r="G62" s="33" t="s">
        <v>134</v>
      </c>
      <c r="H62" s="34"/>
      <c r="I62" s="108" t="s">
        <v>195</v>
      </c>
      <c r="J62" s="110">
        <f t="shared" ref="J62:J70" si="13">SUM(O62:AC62)</f>
        <v>75</v>
      </c>
      <c r="K62" s="34"/>
      <c r="L62" s="101">
        <v>44927</v>
      </c>
      <c r="M62" s="102">
        <v>45291</v>
      </c>
      <c r="N62" s="36" t="s">
        <v>74</v>
      </c>
      <c r="O62" s="1"/>
      <c r="P62" s="2">
        <v>75</v>
      </c>
      <c r="Q62" s="2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82">
        <v>60</v>
      </c>
      <c r="B63" s="30"/>
      <c r="C63" s="132" t="s">
        <v>243</v>
      </c>
      <c r="D63" s="132" t="s">
        <v>89</v>
      </c>
      <c r="E63" s="33" t="s">
        <v>132</v>
      </c>
      <c r="F63" s="33" t="s">
        <v>133</v>
      </c>
      <c r="G63" s="33" t="s">
        <v>134</v>
      </c>
      <c r="H63" s="34"/>
      <c r="I63" s="108" t="s">
        <v>195</v>
      </c>
      <c r="J63" s="110">
        <f t="shared" si="13"/>
        <v>140</v>
      </c>
      <c r="K63" s="34"/>
      <c r="L63" s="101">
        <v>44927</v>
      </c>
      <c r="M63" s="102">
        <v>45291</v>
      </c>
      <c r="N63" s="36" t="s">
        <v>74</v>
      </c>
      <c r="O63" s="1"/>
      <c r="P63" s="2">
        <v>140</v>
      </c>
      <c r="Q63" s="2"/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60" x14ac:dyDescent="0.25">
      <c r="A64" s="182">
        <v>61</v>
      </c>
      <c r="B64" s="30"/>
      <c r="C64" s="64" t="s">
        <v>103</v>
      </c>
      <c r="D64" s="64" t="s">
        <v>186</v>
      </c>
      <c r="E64" s="33" t="s">
        <v>135</v>
      </c>
      <c r="F64" s="33" t="s">
        <v>133</v>
      </c>
      <c r="G64" s="33" t="s">
        <v>134</v>
      </c>
      <c r="H64" s="34"/>
      <c r="I64" s="108" t="s">
        <v>195</v>
      </c>
      <c r="J64" s="110">
        <f t="shared" si="13"/>
        <v>158</v>
      </c>
      <c r="K64" s="34"/>
      <c r="L64" s="101">
        <v>44927</v>
      </c>
      <c r="M64" s="102">
        <v>45291</v>
      </c>
      <c r="N64" s="36" t="s">
        <v>74</v>
      </c>
      <c r="O64" s="1"/>
      <c r="P64" s="2">
        <v>158</v>
      </c>
      <c r="Q64" s="2"/>
      <c r="R64" s="2"/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60" x14ac:dyDescent="0.25">
      <c r="A65" s="182">
        <v>88</v>
      </c>
      <c r="B65" s="30"/>
      <c r="C65" s="132" t="s">
        <v>251</v>
      </c>
      <c r="D65" s="132" t="s">
        <v>89</v>
      </c>
      <c r="E65" s="33" t="s">
        <v>132</v>
      </c>
      <c r="F65" s="33" t="s">
        <v>133</v>
      </c>
      <c r="G65" s="33" t="s">
        <v>134</v>
      </c>
      <c r="H65" s="34"/>
      <c r="I65" s="108" t="s">
        <v>195</v>
      </c>
      <c r="J65" s="110">
        <f t="shared" si="13"/>
        <v>140</v>
      </c>
      <c r="K65" s="34"/>
      <c r="L65" s="100">
        <v>45292</v>
      </c>
      <c r="M65" s="100">
        <v>45657</v>
      </c>
      <c r="N65" s="36" t="s">
        <v>74</v>
      </c>
      <c r="O65" s="1"/>
      <c r="P65" s="2"/>
      <c r="Q65" s="2">
        <v>140</v>
      </c>
      <c r="R65" s="2"/>
      <c r="S65" s="2"/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182">
        <v>89</v>
      </c>
      <c r="B66" s="30"/>
      <c r="C66" s="132" t="s">
        <v>252</v>
      </c>
      <c r="D66" s="132" t="s">
        <v>89</v>
      </c>
      <c r="E66" s="33" t="s">
        <v>132</v>
      </c>
      <c r="F66" s="33" t="s">
        <v>133</v>
      </c>
      <c r="G66" s="33" t="s">
        <v>134</v>
      </c>
      <c r="H66" s="34"/>
      <c r="I66" s="108" t="s">
        <v>195</v>
      </c>
      <c r="J66" s="110">
        <f t="shared" si="13"/>
        <v>75</v>
      </c>
      <c r="K66" s="34"/>
      <c r="L66" s="100">
        <v>45292</v>
      </c>
      <c r="M66" s="100">
        <v>45657</v>
      </c>
      <c r="N66" s="36" t="s">
        <v>74</v>
      </c>
      <c r="O66" s="1"/>
      <c r="P66" s="2"/>
      <c r="Q66" s="2">
        <v>75</v>
      </c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82">
        <v>90</v>
      </c>
      <c r="B67" s="30"/>
      <c r="C67" s="132" t="s">
        <v>253</v>
      </c>
      <c r="D67" s="132" t="s">
        <v>89</v>
      </c>
      <c r="E67" s="33" t="s">
        <v>132</v>
      </c>
      <c r="F67" s="33" t="s">
        <v>133</v>
      </c>
      <c r="G67" s="33" t="s">
        <v>134</v>
      </c>
      <c r="H67" s="34"/>
      <c r="I67" s="108" t="s">
        <v>195</v>
      </c>
      <c r="J67" s="110">
        <f t="shared" si="13"/>
        <v>75</v>
      </c>
      <c r="K67" s="34"/>
      <c r="L67" s="100">
        <v>45292</v>
      </c>
      <c r="M67" s="100">
        <v>45657</v>
      </c>
      <c r="N67" s="36" t="s">
        <v>74</v>
      </c>
      <c r="O67" s="1"/>
      <c r="P67" s="2"/>
      <c r="Q67" s="2">
        <v>75</v>
      </c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82">
        <v>91</v>
      </c>
      <c r="B68" s="30"/>
      <c r="C68" s="132" t="s">
        <v>235</v>
      </c>
      <c r="D68" s="132" t="s">
        <v>89</v>
      </c>
      <c r="E68" s="33" t="s">
        <v>132</v>
      </c>
      <c r="F68" s="33" t="s">
        <v>133</v>
      </c>
      <c r="G68" s="33" t="s">
        <v>134</v>
      </c>
      <c r="H68" s="34"/>
      <c r="I68" s="108" t="s">
        <v>195</v>
      </c>
      <c r="J68" s="110">
        <f t="shared" si="13"/>
        <v>75</v>
      </c>
      <c r="K68" s="34"/>
      <c r="L68" s="100">
        <v>45292</v>
      </c>
      <c r="M68" s="100">
        <v>45657</v>
      </c>
      <c r="N68" s="36" t="s">
        <v>74</v>
      </c>
      <c r="O68" s="1"/>
      <c r="P68" s="2"/>
      <c r="Q68" s="2">
        <v>75</v>
      </c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82">
        <v>92</v>
      </c>
      <c r="B69" s="30"/>
      <c r="C69" s="132" t="s">
        <v>254</v>
      </c>
      <c r="D69" s="132" t="s">
        <v>89</v>
      </c>
      <c r="E69" s="33" t="s">
        <v>132</v>
      </c>
      <c r="F69" s="33" t="s">
        <v>133</v>
      </c>
      <c r="G69" s="33" t="s">
        <v>134</v>
      </c>
      <c r="H69" s="34"/>
      <c r="I69" s="108" t="s">
        <v>195</v>
      </c>
      <c r="J69" s="110">
        <f t="shared" si="13"/>
        <v>75</v>
      </c>
      <c r="K69" s="34"/>
      <c r="L69" s="100">
        <v>45292</v>
      </c>
      <c r="M69" s="100">
        <v>45657</v>
      </c>
      <c r="N69" s="36" t="s">
        <v>74</v>
      </c>
      <c r="O69" s="1"/>
      <c r="P69" s="2"/>
      <c r="Q69" s="2">
        <v>75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29">
        <v>93</v>
      </c>
      <c r="B70" s="30"/>
      <c r="C70" s="64" t="s">
        <v>106</v>
      </c>
      <c r="D70" s="64" t="s">
        <v>186</v>
      </c>
      <c r="E70" s="33" t="s">
        <v>135</v>
      </c>
      <c r="F70" s="33" t="s">
        <v>133</v>
      </c>
      <c r="G70" s="33" t="s">
        <v>134</v>
      </c>
      <c r="H70" s="34"/>
      <c r="I70" s="108" t="s">
        <v>195</v>
      </c>
      <c r="J70" s="110">
        <f t="shared" si="13"/>
        <v>158</v>
      </c>
      <c r="K70" s="34"/>
      <c r="L70" s="100">
        <v>45292</v>
      </c>
      <c r="M70" s="100">
        <v>45657</v>
      </c>
      <c r="N70" s="36" t="s">
        <v>74</v>
      </c>
      <c r="O70" s="1"/>
      <c r="P70" s="2"/>
      <c r="Q70" s="2">
        <v>158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82">
        <v>94</v>
      </c>
      <c r="B71" s="30"/>
      <c r="C71" s="132" t="s">
        <v>255</v>
      </c>
      <c r="D71" s="132" t="s">
        <v>89</v>
      </c>
      <c r="E71" s="33" t="s">
        <v>132</v>
      </c>
      <c r="F71" s="33" t="s">
        <v>133</v>
      </c>
      <c r="G71" s="33" t="s">
        <v>134</v>
      </c>
      <c r="H71" s="34"/>
      <c r="I71" s="108" t="s">
        <v>195</v>
      </c>
      <c r="J71" s="110">
        <f t="shared" ref="J71:J74" si="14">SUM(O71:AC71)</f>
        <v>75</v>
      </c>
      <c r="K71" s="35"/>
      <c r="L71" s="100">
        <v>45292</v>
      </c>
      <c r="M71" s="100">
        <v>45657</v>
      </c>
      <c r="N71" s="36" t="s">
        <v>74</v>
      </c>
      <c r="O71" s="1"/>
      <c r="P71" s="2"/>
      <c r="Q71" s="2">
        <v>75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82">
        <v>95</v>
      </c>
      <c r="B72" s="30"/>
      <c r="C72" s="132" t="s">
        <v>266</v>
      </c>
      <c r="D72" s="132" t="s">
        <v>89</v>
      </c>
      <c r="E72" s="33" t="s">
        <v>132</v>
      </c>
      <c r="F72" s="33" t="s">
        <v>133</v>
      </c>
      <c r="G72" s="33" t="s">
        <v>134</v>
      </c>
      <c r="H72" s="34"/>
      <c r="I72" s="108" t="s">
        <v>195</v>
      </c>
      <c r="J72" s="110">
        <f t="shared" si="14"/>
        <v>932</v>
      </c>
      <c r="K72" s="35"/>
      <c r="L72" s="100">
        <v>45292</v>
      </c>
      <c r="M72" s="100">
        <v>45657</v>
      </c>
      <c r="N72" s="36" t="s">
        <v>74</v>
      </c>
      <c r="O72" s="1"/>
      <c r="P72" s="2"/>
      <c r="Q72" s="2">
        <v>932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82">
        <v>96</v>
      </c>
      <c r="B73" s="30"/>
      <c r="C73" s="132" t="s">
        <v>267</v>
      </c>
      <c r="D73" s="132" t="s">
        <v>89</v>
      </c>
      <c r="E73" s="33" t="s">
        <v>132</v>
      </c>
      <c r="F73" s="33" t="s">
        <v>133</v>
      </c>
      <c r="G73" s="33" t="s">
        <v>134</v>
      </c>
      <c r="H73" s="34"/>
      <c r="I73" s="108" t="s">
        <v>195</v>
      </c>
      <c r="J73" s="110">
        <f t="shared" si="14"/>
        <v>75</v>
      </c>
      <c r="K73" s="35"/>
      <c r="L73" s="100">
        <v>45292</v>
      </c>
      <c r="M73" s="100">
        <v>45657</v>
      </c>
      <c r="N73" s="36" t="s">
        <v>74</v>
      </c>
      <c r="O73" s="1"/>
      <c r="P73" s="2"/>
      <c r="Q73" s="2">
        <v>75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82">
        <v>97</v>
      </c>
      <c r="B74" s="30"/>
      <c r="C74" s="132" t="s">
        <v>268</v>
      </c>
      <c r="D74" s="132" t="s">
        <v>89</v>
      </c>
      <c r="E74" s="33" t="s">
        <v>132</v>
      </c>
      <c r="F74" s="33" t="s">
        <v>133</v>
      </c>
      <c r="G74" s="33" t="s">
        <v>134</v>
      </c>
      <c r="H74" s="34"/>
      <c r="I74" s="108" t="s">
        <v>195</v>
      </c>
      <c r="J74" s="110">
        <f t="shared" si="14"/>
        <v>75</v>
      </c>
      <c r="K74" s="35"/>
      <c r="L74" s="100">
        <v>45292</v>
      </c>
      <c r="M74" s="100">
        <v>45657</v>
      </c>
      <c r="N74" s="36" t="s">
        <v>74</v>
      </c>
      <c r="O74" s="1"/>
      <c r="P74" s="2"/>
      <c r="Q74" s="2">
        <v>75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82">
        <v>108</v>
      </c>
      <c r="B75" s="30"/>
      <c r="C75" s="64" t="s">
        <v>98</v>
      </c>
      <c r="D75" s="64" t="s">
        <v>186</v>
      </c>
      <c r="E75" s="33" t="s">
        <v>135</v>
      </c>
      <c r="F75" s="33" t="s">
        <v>133</v>
      </c>
      <c r="G75" s="33" t="s">
        <v>134</v>
      </c>
      <c r="H75" s="34"/>
      <c r="I75" s="108" t="s">
        <v>195</v>
      </c>
      <c r="J75" s="110">
        <f t="shared" ref="J75:J82" si="15">SUM(O75:AC75)</f>
        <v>54</v>
      </c>
      <c r="K75" s="34"/>
      <c r="L75" s="100">
        <v>45658</v>
      </c>
      <c r="M75" s="100">
        <v>46022</v>
      </c>
      <c r="N75" s="36" t="s">
        <v>74</v>
      </c>
      <c r="O75" s="1"/>
      <c r="P75" s="2"/>
      <c r="Q75" s="2"/>
      <c r="R75" s="2">
        <v>54</v>
      </c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82">
        <v>109</v>
      </c>
      <c r="B76" s="30"/>
      <c r="C76" s="132" t="s">
        <v>244</v>
      </c>
      <c r="D76" s="132" t="s">
        <v>73</v>
      </c>
      <c r="E76" s="33" t="s">
        <v>132</v>
      </c>
      <c r="F76" s="33" t="s">
        <v>133</v>
      </c>
      <c r="G76" s="33" t="s">
        <v>134</v>
      </c>
      <c r="H76" s="34"/>
      <c r="I76" s="108" t="s">
        <v>195</v>
      </c>
      <c r="J76" s="110">
        <f t="shared" si="15"/>
        <v>354</v>
      </c>
      <c r="K76" s="34"/>
      <c r="L76" s="100">
        <v>45658</v>
      </c>
      <c r="M76" s="100">
        <v>46022</v>
      </c>
      <c r="N76" s="36" t="s">
        <v>74</v>
      </c>
      <c r="O76" s="1"/>
      <c r="P76" s="2"/>
      <c r="Q76" s="2"/>
      <c r="R76" s="2">
        <v>354</v>
      </c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82">
        <v>110</v>
      </c>
      <c r="B77" s="30"/>
      <c r="C77" s="132" t="s">
        <v>256</v>
      </c>
      <c r="D77" s="132" t="s">
        <v>89</v>
      </c>
      <c r="E77" s="33" t="s">
        <v>132</v>
      </c>
      <c r="F77" s="33" t="s">
        <v>133</v>
      </c>
      <c r="G77" s="33" t="s">
        <v>134</v>
      </c>
      <c r="H77" s="34"/>
      <c r="I77" s="108" t="s">
        <v>195</v>
      </c>
      <c r="J77" s="110">
        <f t="shared" si="15"/>
        <v>75</v>
      </c>
      <c r="K77" s="34"/>
      <c r="L77" s="100">
        <v>45658</v>
      </c>
      <c r="M77" s="100">
        <v>46022</v>
      </c>
      <c r="N77" s="36" t="s">
        <v>74</v>
      </c>
      <c r="O77" s="1"/>
      <c r="P77" s="2"/>
      <c r="Q77" s="2"/>
      <c r="R77" s="2">
        <v>75</v>
      </c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82">
        <v>111</v>
      </c>
      <c r="B78" s="30"/>
      <c r="C78" s="132" t="s">
        <v>257</v>
      </c>
      <c r="D78" s="132" t="s">
        <v>89</v>
      </c>
      <c r="E78" s="33" t="s">
        <v>132</v>
      </c>
      <c r="F78" s="33" t="s">
        <v>133</v>
      </c>
      <c r="G78" s="33" t="s">
        <v>134</v>
      </c>
      <c r="H78" s="34"/>
      <c r="I78" s="108" t="s">
        <v>195</v>
      </c>
      <c r="J78" s="110">
        <f t="shared" si="15"/>
        <v>932</v>
      </c>
      <c r="K78" s="35"/>
      <c r="L78" s="100">
        <v>45658</v>
      </c>
      <c r="M78" s="100">
        <v>46022</v>
      </c>
      <c r="N78" s="36" t="s">
        <v>74</v>
      </c>
      <c r="O78" s="1"/>
      <c r="P78" s="2"/>
      <c r="Q78" s="2"/>
      <c r="R78" s="2">
        <v>932</v>
      </c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82">
        <v>112</v>
      </c>
      <c r="B79" s="30"/>
      <c r="C79" s="132" t="s">
        <v>258</v>
      </c>
      <c r="D79" s="132" t="s">
        <v>89</v>
      </c>
      <c r="E79" s="33" t="s">
        <v>132</v>
      </c>
      <c r="F79" s="33" t="s">
        <v>133</v>
      </c>
      <c r="G79" s="33" t="s">
        <v>134</v>
      </c>
      <c r="H79" s="34"/>
      <c r="I79" s="108" t="s">
        <v>195</v>
      </c>
      <c r="J79" s="110">
        <f t="shared" si="15"/>
        <v>140</v>
      </c>
      <c r="K79" s="35"/>
      <c r="L79" s="100">
        <v>45658</v>
      </c>
      <c r="M79" s="100">
        <v>46022</v>
      </c>
      <c r="N79" s="36" t="s">
        <v>74</v>
      </c>
      <c r="O79" s="1"/>
      <c r="P79" s="2"/>
      <c r="Q79" s="2"/>
      <c r="R79" s="2">
        <v>140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82">
        <v>113</v>
      </c>
      <c r="B80" s="30"/>
      <c r="C80" s="132" t="s">
        <v>259</v>
      </c>
      <c r="D80" s="132" t="s">
        <v>89</v>
      </c>
      <c r="E80" s="33" t="s">
        <v>132</v>
      </c>
      <c r="F80" s="33" t="s">
        <v>133</v>
      </c>
      <c r="G80" s="33" t="s">
        <v>134</v>
      </c>
      <c r="H80" s="34"/>
      <c r="I80" s="108" t="s">
        <v>195</v>
      </c>
      <c r="J80" s="110">
        <f t="shared" si="15"/>
        <v>75</v>
      </c>
      <c r="K80" s="35"/>
      <c r="L80" s="100">
        <v>45658</v>
      </c>
      <c r="M80" s="100">
        <v>46022</v>
      </c>
      <c r="N80" s="36" t="s">
        <v>74</v>
      </c>
      <c r="O80" s="1"/>
      <c r="P80" s="2"/>
      <c r="Q80" s="2"/>
      <c r="R80" s="2">
        <v>75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82">
        <v>114</v>
      </c>
      <c r="B81" s="30"/>
      <c r="C81" s="132" t="s">
        <v>260</v>
      </c>
      <c r="D81" s="132" t="s">
        <v>89</v>
      </c>
      <c r="E81" s="33" t="s">
        <v>132</v>
      </c>
      <c r="F81" s="33" t="s">
        <v>133</v>
      </c>
      <c r="G81" s="33" t="s">
        <v>134</v>
      </c>
      <c r="H81" s="34"/>
      <c r="I81" s="108" t="s">
        <v>195</v>
      </c>
      <c r="J81" s="110">
        <f t="shared" si="15"/>
        <v>75</v>
      </c>
      <c r="K81" s="35"/>
      <c r="L81" s="100">
        <v>45658</v>
      </c>
      <c r="M81" s="100">
        <v>46022</v>
      </c>
      <c r="N81" s="36" t="s">
        <v>74</v>
      </c>
      <c r="O81" s="1"/>
      <c r="P81" s="2"/>
      <c r="Q81" s="2"/>
      <c r="R81" s="2">
        <v>75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82">
        <v>115</v>
      </c>
      <c r="B82" s="30"/>
      <c r="C82" s="132" t="s">
        <v>261</v>
      </c>
      <c r="D82" s="132" t="s">
        <v>89</v>
      </c>
      <c r="E82" s="33" t="s">
        <v>132</v>
      </c>
      <c r="F82" s="33" t="s">
        <v>133</v>
      </c>
      <c r="G82" s="33" t="s">
        <v>134</v>
      </c>
      <c r="H82" s="34"/>
      <c r="I82" s="108" t="s">
        <v>195</v>
      </c>
      <c r="J82" s="110">
        <f t="shared" si="15"/>
        <v>75</v>
      </c>
      <c r="K82" s="35"/>
      <c r="L82" s="100">
        <v>45658</v>
      </c>
      <c r="M82" s="100">
        <v>46022</v>
      </c>
      <c r="N82" s="36" t="s">
        <v>74</v>
      </c>
      <c r="O82" s="1"/>
      <c r="P82" s="2"/>
      <c r="Q82" s="2"/>
      <c r="R82" s="2">
        <v>75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82">
        <v>116</v>
      </c>
      <c r="B83" s="30"/>
      <c r="C83" s="132" t="s">
        <v>264</v>
      </c>
      <c r="D83" s="132" t="s">
        <v>89</v>
      </c>
      <c r="E83" s="33" t="s">
        <v>132</v>
      </c>
      <c r="F83" s="33" t="s">
        <v>133</v>
      </c>
      <c r="G83" s="33" t="s">
        <v>134</v>
      </c>
      <c r="H83" s="34"/>
      <c r="I83" s="108" t="s">
        <v>195</v>
      </c>
      <c r="J83" s="110">
        <f t="shared" ref="J83" si="16">SUM(O83:AC83)</f>
        <v>75</v>
      </c>
      <c r="K83" s="35"/>
      <c r="L83" s="100">
        <v>45658</v>
      </c>
      <c r="M83" s="100">
        <v>46022</v>
      </c>
      <c r="N83" s="36" t="s">
        <v>74</v>
      </c>
      <c r="O83" s="1"/>
      <c r="P83" s="2"/>
      <c r="Q83" s="2"/>
      <c r="R83" s="2">
        <v>75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82">
        <v>127</v>
      </c>
      <c r="B84" s="30"/>
      <c r="C84" s="132" t="s">
        <v>232</v>
      </c>
      <c r="D84" s="132" t="s">
        <v>89</v>
      </c>
      <c r="E84" s="33" t="s">
        <v>132</v>
      </c>
      <c r="F84" s="33" t="s">
        <v>133</v>
      </c>
      <c r="G84" s="33" t="s">
        <v>134</v>
      </c>
      <c r="H84" s="34"/>
      <c r="I84" s="108" t="s">
        <v>195</v>
      </c>
      <c r="J84" s="110">
        <f t="shared" ref="J84" si="17">SUM(O84:AC84)</f>
        <v>298</v>
      </c>
      <c r="K84" s="34"/>
      <c r="L84" s="100">
        <v>46023</v>
      </c>
      <c r="M84" s="100">
        <v>46387</v>
      </c>
      <c r="N84" s="36" t="s">
        <v>74</v>
      </c>
      <c r="O84" s="1"/>
      <c r="P84" s="2"/>
      <c r="Q84" s="2"/>
      <c r="R84" s="2"/>
      <c r="S84" s="2">
        <v>298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82">
        <v>128</v>
      </c>
      <c r="B85" s="30"/>
      <c r="C85" s="132" t="s">
        <v>248</v>
      </c>
      <c r="D85" s="132" t="s">
        <v>89</v>
      </c>
      <c r="E85" s="33" t="s">
        <v>132</v>
      </c>
      <c r="F85" s="33" t="s">
        <v>133</v>
      </c>
      <c r="G85" s="33" t="s">
        <v>134</v>
      </c>
      <c r="H85" s="34"/>
      <c r="I85" s="108" t="s">
        <v>195</v>
      </c>
      <c r="J85" s="110">
        <f t="shared" ref="J85:J88" si="18">SUM(O85:AC85)</f>
        <v>140</v>
      </c>
      <c r="K85" s="34"/>
      <c r="L85" s="100">
        <v>46023</v>
      </c>
      <c r="M85" s="100">
        <v>46387</v>
      </c>
      <c r="N85" s="36" t="s">
        <v>74</v>
      </c>
      <c r="O85" s="1"/>
      <c r="P85" s="2"/>
      <c r="Q85" s="2"/>
      <c r="R85" s="2"/>
      <c r="S85" s="2">
        <v>140</v>
      </c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82">
        <v>129</v>
      </c>
      <c r="B86" s="30"/>
      <c r="C86" s="64" t="s">
        <v>99</v>
      </c>
      <c r="D86" s="64" t="s">
        <v>186</v>
      </c>
      <c r="E86" s="33" t="s">
        <v>135</v>
      </c>
      <c r="F86" s="33" t="s">
        <v>133</v>
      </c>
      <c r="G86" s="33" t="s">
        <v>134</v>
      </c>
      <c r="H86" s="34"/>
      <c r="I86" s="108" t="s">
        <v>195</v>
      </c>
      <c r="J86" s="110">
        <f t="shared" si="18"/>
        <v>54</v>
      </c>
      <c r="K86" s="34"/>
      <c r="L86" s="100">
        <v>46023</v>
      </c>
      <c r="M86" s="100">
        <v>46387</v>
      </c>
      <c r="N86" s="36" t="s">
        <v>74</v>
      </c>
      <c r="O86" s="1"/>
      <c r="P86" s="2"/>
      <c r="Q86" s="2"/>
      <c r="R86" s="2"/>
      <c r="S86" s="2">
        <v>54</v>
      </c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82">
        <v>130</v>
      </c>
      <c r="B87" s="30"/>
      <c r="C87" s="132" t="s">
        <v>249</v>
      </c>
      <c r="D87" s="132" t="s">
        <v>89</v>
      </c>
      <c r="E87" s="33" t="s">
        <v>132</v>
      </c>
      <c r="F87" s="33" t="s">
        <v>133</v>
      </c>
      <c r="G87" s="33" t="s">
        <v>134</v>
      </c>
      <c r="H87" s="34"/>
      <c r="I87" s="108" t="s">
        <v>195</v>
      </c>
      <c r="J87" s="110">
        <f t="shared" si="18"/>
        <v>140</v>
      </c>
      <c r="K87" s="34"/>
      <c r="L87" s="100">
        <v>46023</v>
      </c>
      <c r="M87" s="100">
        <v>46387</v>
      </c>
      <c r="N87" s="36" t="s">
        <v>74</v>
      </c>
      <c r="O87" s="1"/>
      <c r="P87" s="2"/>
      <c r="Q87" s="2"/>
      <c r="R87" s="2"/>
      <c r="S87" s="2">
        <v>140</v>
      </c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82">
        <v>131</v>
      </c>
      <c r="B88" s="30"/>
      <c r="C88" s="64" t="s">
        <v>100</v>
      </c>
      <c r="D88" s="64" t="s">
        <v>186</v>
      </c>
      <c r="E88" s="33" t="s">
        <v>135</v>
      </c>
      <c r="F88" s="33" t="s">
        <v>133</v>
      </c>
      <c r="G88" s="33" t="s">
        <v>134</v>
      </c>
      <c r="H88" s="34"/>
      <c r="I88" s="108" t="s">
        <v>195</v>
      </c>
      <c r="J88" s="110">
        <f t="shared" si="18"/>
        <v>54</v>
      </c>
      <c r="K88" s="34"/>
      <c r="L88" s="100">
        <v>46023</v>
      </c>
      <c r="M88" s="100">
        <v>46387</v>
      </c>
      <c r="N88" s="36" t="s">
        <v>74</v>
      </c>
      <c r="O88" s="1"/>
      <c r="P88" s="2"/>
      <c r="Q88" s="2"/>
      <c r="R88" s="2"/>
      <c r="S88" s="2">
        <v>54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82">
        <v>132</v>
      </c>
      <c r="B89" s="30"/>
      <c r="C89" s="64" t="s">
        <v>231</v>
      </c>
      <c r="D89" s="64" t="s">
        <v>89</v>
      </c>
      <c r="E89" s="33" t="s">
        <v>132</v>
      </c>
      <c r="F89" s="33" t="s">
        <v>133</v>
      </c>
      <c r="G89" s="33" t="s">
        <v>134</v>
      </c>
      <c r="H89" s="34"/>
      <c r="I89" s="108" t="s">
        <v>195</v>
      </c>
      <c r="J89" s="110">
        <f t="shared" ref="J89:J94" si="19">SUM(O89:AC89)</f>
        <v>140</v>
      </c>
      <c r="K89" s="34"/>
      <c r="L89" s="100">
        <v>46023</v>
      </c>
      <c r="M89" s="100">
        <v>46387</v>
      </c>
      <c r="N89" s="36" t="s">
        <v>74</v>
      </c>
      <c r="O89" s="1"/>
      <c r="P89" s="2"/>
      <c r="Q89" s="2"/>
      <c r="R89" s="2"/>
      <c r="S89" s="2">
        <v>140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82">
        <v>133</v>
      </c>
      <c r="B90" s="30"/>
      <c r="C90" s="132" t="s">
        <v>262</v>
      </c>
      <c r="D90" s="132" t="s">
        <v>89</v>
      </c>
      <c r="E90" s="33" t="s">
        <v>132</v>
      </c>
      <c r="F90" s="33" t="s">
        <v>133</v>
      </c>
      <c r="G90" s="33" t="s">
        <v>134</v>
      </c>
      <c r="H90" s="34"/>
      <c r="I90" s="108" t="s">
        <v>195</v>
      </c>
      <c r="J90" s="110">
        <f t="shared" si="19"/>
        <v>75</v>
      </c>
      <c r="K90" s="35"/>
      <c r="L90" s="100">
        <v>46023</v>
      </c>
      <c r="M90" s="100">
        <v>46387</v>
      </c>
      <c r="N90" s="36" t="s">
        <v>74</v>
      </c>
      <c r="O90" s="1"/>
      <c r="P90" s="2"/>
      <c r="Q90" s="2"/>
      <c r="R90" s="2"/>
      <c r="S90" s="2">
        <v>75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82">
        <v>134</v>
      </c>
      <c r="B91" s="30"/>
      <c r="C91" s="132" t="s">
        <v>263</v>
      </c>
      <c r="D91" s="132" t="s">
        <v>89</v>
      </c>
      <c r="E91" s="33" t="s">
        <v>132</v>
      </c>
      <c r="F91" s="33" t="s">
        <v>133</v>
      </c>
      <c r="G91" s="33" t="s">
        <v>134</v>
      </c>
      <c r="H91" s="34"/>
      <c r="I91" s="108" t="s">
        <v>195</v>
      </c>
      <c r="J91" s="110">
        <f t="shared" si="19"/>
        <v>75</v>
      </c>
      <c r="K91" s="35"/>
      <c r="L91" s="100">
        <v>46023</v>
      </c>
      <c r="M91" s="100">
        <v>46387</v>
      </c>
      <c r="N91" s="36" t="s">
        <v>74</v>
      </c>
      <c r="O91" s="1"/>
      <c r="P91" s="2"/>
      <c r="Q91" s="2"/>
      <c r="R91" s="2"/>
      <c r="S91" s="2">
        <v>75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82">
        <v>135</v>
      </c>
      <c r="B92" s="30"/>
      <c r="C92" s="132" t="s">
        <v>236</v>
      </c>
      <c r="D92" s="132" t="s">
        <v>89</v>
      </c>
      <c r="E92" s="33" t="s">
        <v>132</v>
      </c>
      <c r="F92" s="33" t="s">
        <v>133</v>
      </c>
      <c r="G92" s="33" t="s">
        <v>134</v>
      </c>
      <c r="H92" s="34"/>
      <c r="I92" s="108" t="s">
        <v>195</v>
      </c>
      <c r="J92" s="110">
        <f t="shared" si="19"/>
        <v>75</v>
      </c>
      <c r="K92" s="35"/>
      <c r="L92" s="100">
        <v>46023</v>
      </c>
      <c r="M92" s="100">
        <v>46387</v>
      </c>
      <c r="N92" s="36" t="s">
        <v>74</v>
      </c>
      <c r="O92" s="1"/>
      <c r="P92" s="2"/>
      <c r="Q92" s="2"/>
      <c r="R92" s="2"/>
      <c r="S92" s="2">
        <v>75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82">
        <v>136</v>
      </c>
      <c r="B93" s="30"/>
      <c r="C93" s="132" t="s">
        <v>237</v>
      </c>
      <c r="D93" s="132" t="s">
        <v>89</v>
      </c>
      <c r="E93" s="33" t="s">
        <v>132</v>
      </c>
      <c r="F93" s="33" t="s">
        <v>133</v>
      </c>
      <c r="G93" s="33" t="s">
        <v>134</v>
      </c>
      <c r="H93" s="34"/>
      <c r="I93" s="108" t="s">
        <v>195</v>
      </c>
      <c r="J93" s="110">
        <f t="shared" si="19"/>
        <v>75</v>
      </c>
      <c r="K93" s="35"/>
      <c r="L93" s="100">
        <v>46023</v>
      </c>
      <c r="M93" s="100">
        <v>46387</v>
      </c>
      <c r="N93" s="36" t="s">
        <v>74</v>
      </c>
      <c r="O93" s="1"/>
      <c r="P93" s="2"/>
      <c r="Q93" s="2"/>
      <c r="R93" s="2"/>
      <c r="S93" s="2">
        <v>75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82">
        <v>137</v>
      </c>
      <c r="B94" s="30"/>
      <c r="C94" s="132" t="s">
        <v>238</v>
      </c>
      <c r="D94" s="132" t="s">
        <v>89</v>
      </c>
      <c r="E94" s="33" t="s">
        <v>132</v>
      </c>
      <c r="F94" s="33" t="s">
        <v>133</v>
      </c>
      <c r="G94" s="33" t="s">
        <v>134</v>
      </c>
      <c r="H94" s="34"/>
      <c r="I94" s="108" t="s">
        <v>195</v>
      </c>
      <c r="J94" s="110">
        <f t="shared" si="19"/>
        <v>75</v>
      </c>
      <c r="K94" s="35"/>
      <c r="L94" s="100">
        <v>46023</v>
      </c>
      <c r="M94" s="100">
        <v>46387</v>
      </c>
      <c r="N94" s="36" t="s">
        <v>74</v>
      </c>
      <c r="O94" s="1"/>
      <c r="P94" s="2"/>
      <c r="Q94" s="2"/>
      <c r="R94" s="2"/>
      <c r="S94" s="2">
        <v>75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29">
        <v>186</v>
      </c>
      <c r="B95" s="30"/>
      <c r="C95" s="64" t="s">
        <v>239</v>
      </c>
      <c r="D95" s="64" t="s">
        <v>89</v>
      </c>
      <c r="E95" s="33" t="s">
        <v>132</v>
      </c>
      <c r="F95" s="33" t="s">
        <v>133</v>
      </c>
      <c r="G95" s="33" t="s">
        <v>134</v>
      </c>
      <c r="H95" s="34"/>
      <c r="I95" s="108" t="s">
        <v>195</v>
      </c>
      <c r="J95" s="110">
        <f>SUM(O95:AC95)</f>
        <v>419</v>
      </c>
      <c r="K95" s="34"/>
      <c r="L95" s="100">
        <v>47484</v>
      </c>
      <c r="M95" s="100">
        <v>47848</v>
      </c>
      <c r="N95" s="36" t="s">
        <v>50</v>
      </c>
      <c r="O95" s="1"/>
      <c r="P95" s="2"/>
      <c r="Q95" s="2"/>
      <c r="R95" s="2"/>
      <c r="S95" s="2"/>
      <c r="T95" s="3"/>
      <c r="U95" s="3"/>
      <c r="V95" s="3"/>
      <c r="W95" s="3">
        <v>419</v>
      </c>
      <c r="X95" s="3"/>
      <c r="Y95" s="3"/>
      <c r="Z95" s="3"/>
      <c r="AA95" s="3"/>
      <c r="AB95" s="3"/>
      <c r="AC95" s="4"/>
    </row>
    <row r="96" spans="1:29" ht="60" x14ac:dyDescent="0.25">
      <c r="A96" s="29">
        <v>187</v>
      </c>
      <c r="B96" s="30"/>
      <c r="C96" s="132" t="s">
        <v>265</v>
      </c>
      <c r="D96" s="132" t="s">
        <v>89</v>
      </c>
      <c r="E96" s="33" t="s">
        <v>132</v>
      </c>
      <c r="F96" s="33" t="s">
        <v>133</v>
      </c>
      <c r="G96" s="33" t="s">
        <v>134</v>
      </c>
      <c r="H96" s="34"/>
      <c r="I96" s="108" t="s">
        <v>195</v>
      </c>
      <c r="J96" s="110">
        <f t="shared" ref="J96:J98" si="20">SUM(O96:AC96)</f>
        <v>75</v>
      </c>
      <c r="K96" s="34"/>
      <c r="L96" s="100">
        <v>47484</v>
      </c>
      <c r="M96" s="100">
        <v>47848</v>
      </c>
      <c r="N96" s="36" t="s">
        <v>50</v>
      </c>
      <c r="O96" s="1"/>
      <c r="P96" s="2"/>
      <c r="Q96" s="2"/>
      <c r="R96" s="2"/>
      <c r="S96" s="2"/>
      <c r="T96" s="3"/>
      <c r="U96" s="3"/>
      <c r="V96" s="3"/>
      <c r="W96" s="3">
        <v>75</v>
      </c>
      <c r="X96" s="3"/>
      <c r="Y96" s="3"/>
      <c r="Z96" s="3"/>
      <c r="AA96" s="3"/>
      <c r="AB96" s="3"/>
      <c r="AC96" s="4"/>
    </row>
    <row r="97" spans="1:29" ht="60" x14ac:dyDescent="0.25">
      <c r="A97" s="29">
        <v>159</v>
      </c>
      <c r="B97" s="30"/>
      <c r="C97" s="64" t="s">
        <v>116</v>
      </c>
      <c r="D97" s="64" t="s">
        <v>186</v>
      </c>
      <c r="E97" s="33" t="s">
        <v>135</v>
      </c>
      <c r="F97" s="33" t="s">
        <v>133</v>
      </c>
      <c r="G97" s="33" t="s">
        <v>134</v>
      </c>
      <c r="H97" s="34"/>
      <c r="I97" s="108" t="s">
        <v>195</v>
      </c>
      <c r="J97" s="110">
        <f t="shared" si="20"/>
        <v>158</v>
      </c>
      <c r="K97" s="34"/>
      <c r="L97" s="100">
        <v>46388</v>
      </c>
      <c r="M97" s="100">
        <v>46752</v>
      </c>
      <c r="N97" s="36" t="s">
        <v>50</v>
      </c>
      <c r="O97" s="1"/>
      <c r="P97" s="2"/>
      <c r="Q97" s="2"/>
      <c r="R97" s="2"/>
      <c r="S97" s="2"/>
      <c r="T97" s="3">
        <v>158</v>
      </c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82">
        <v>188</v>
      </c>
      <c r="B98" s="30"/>
      <c r="C98" s="132" t="s">
        <v>243</v>
      </c>
      <c r="D98" s="132" t="s">
        <v>89</v>
      </c>
      <c r="E98" s="33" t="s">
        <v>132</v>
      </c>
      <c r="F98" s="33" t="s">
        <v>133</v>
      </c>
      <c r="G98" s="33" t="s">
        <v>134</v>
      </c>
      <c r="H98" s="34"/>
      <c r="I98" s="108" t="s">
        <v>195</v>
      </c>
      <c r="J98" s="110">
        <f t="shared" si="20"/>
        <v>140</v>
      </c>
      <c r="K98" s="34"/>
      <c r="L98" s="100">
        <v>47484</v>
      </c>
      <c r="M98" s="100">
        <v>47848</v>
      </c>
      <c r="N98" s="57" t="s">
        <v>50</v>
      </c>
      <c r="O98" s="1"/>
      <c r="P98" s="2"/>
      <c r="Q98" s="2"/>
      <c r="R98" s="2"/>
      <c r="S98" s="2"/>
      <c r="T98" s="3"/>
      <c r="U98" s="3"/>
      <c r="V98" s="3"/>
      <c r="W98" s="3">
        <v>140</v>
      </c>
      <c r="X98" s="3"/>
      <c r="Y98" s="3"/>
      <c r="Z98" s="3"/>
      <c r="AA98" s="3"/>
      <c r="AB98" s="3"/>
      <c r="AC98" s="4"/>
    </row>
    <row r="99" spans="1:29" ht="60" x14ac:dyDescent="0.25">
      <c r="A99" s="182">
        <v>189</v>
      </c>
      <c r="B99" s="30"/>
      <c r="C99" s="64" t="s">
        <v>108</v>
      </c>
      <c r="D99" s="64" t="s">
        <v>186</v>
      </c>
      <c r="E99" s="33" t="s">
        <v>135</v>
      </c>
      <c r="F99" s="33" t="s">
        <v>133</v>
      </c>
      <c r="G99" s="33" t="s">
        <v>134</v>
      </c>
      <c r="H99" s="34"/>
      <c r="I99" s="108" t="s">
        <v>195</v>
      </c>
      <c r="J99" s="110">
        <f t="shared" ref="J99:J150" si="21">SUM(O99:AC99)</f>
        <v>54</v>
      </c>
      <c r="K99" s="34"/>
      <c r="L99" s="100">
        <v>47484</v>
      </c>
      <c r="M99" s="100">
        <v>47848</v>
      </c>
      <c r="N99" s="36" t="s">
        <v>50</v>
      </c>
      <c r="O99" s="1"/>
      <c r="P99" s="2"/>
      <c r="Q99" s="2"/>
      <c r="R99" s="2"/>
      <c r="S99" s="2"/>
      <c r="T99" s="3"/>
      <c r="U99" s="3"/>
      <c r="V99" s="3"/>
      <c r="W99" s="3">
        <v>54</v>
      </c>
      <c r="X99" s="3"/>
      <c r="Y99" s="3"/>
      <c r="Z99" s="3"/>
      <c r="AA99" s="3"/>
      <c r="AB99" s="3"/>
      <c r="AC99" s="4"/>
    </row>
    <row r="100" spans="1:29" ht="60" x14ac:dyDescent="0.25">
      <c r="A100" s="182">
        <v>190</v>
      </c>
      <c r="B100" s="30"/>
      <c r="C100" s="132" t="s">
        <v>241</v>
      </c>
      <c r="D100" s="132" t="s">
        <v>89</v>
      </c>
      <c r="E100" s="33" t="s">
        <v>132</v>
      </c>
      <c r="F100" s="33" t="s">
        <v>133</v>
      </c>
      <c r="G100" s="33" t="s">
        <v>134</v>
      </c>
      <c r="H100" s="34"/>
      <c r="I100" s="108" t="s">
        <v>195</v>
      </c>
      <c r="J100" s="110">
        <f>SUM(O100:AC100)</f>
        <v>75</v>
      </c>
      <c r="K100" s="34"/>
      <c r="L100" s="100">
        <v>47484</v>
      </c>
      <c r="M100" s="100">
        <v>47848</v>
      </c>
      <c r="N100" s="36" t="s">
        <v>50</v>
      </c>
      <c r="O100" s="1"/>
      <c r="P100" s="2"/>
      <c r="Q100" s="2"/>
      <c r="R100" s="2"/>
      <c r="S100" s="2"/>
      <c r="T100" s="3"/>
      <c r="U100" s="3"/>
      <c r="V100" s="3"/>
      <c r="W100" s="3">
        <v>75</v>
      </c>
      <c r="X100" s="3"/>
      <c r="Y100" s="3"/>
      <c r="Z100" s="3"/>
      <c r="AA100" s="3"/>
      <c r="AB100" s="3"/>
      <c r="AC100" s="4"/>
    </row>
    <row r="101" spans="1:29" ht="60" x14ac:dyDescent="0.25">
      <c r="A101" s="182">
        <v>191</v>
      </c>
      <c r="B101" s="30"/>
      <c r="C101" s="132" t="s">
        <v>230</v>
      </c>
      <c r="D101" s="132" t="s">
        <v>89</v>
      </c>
      <c r="E101" s="33" t="s">
        <v>132</v>
      </c>
      <c r="F101" s="33" t="s">
        <v>133</v>
      </c>
      <c r="G101" s="33" t="s">
        <v>134</v>
      </c>
      <c r="H101" s="34"/>
      <c r="I101" s="108" t="s">
        <v>195</v>
      </c>
      <c r="J101" s="110">
        <f t="shared" ref="J101:J102" si="22">SUM(O101:AC101)</f>
        <v>75</v>
      </c>
      <c r="K101" s="34"/>
      <c r="L101" s="100">
        <v>47484</v>
      </c>
      <c r="M101" s="100">
        <v>47848</v>
      </c>
      <c r="N101" s="36" t="s">
        <v>50</v>
      </c>
      <c r="O101" s="1"/>
      <c r="P101" s="2"/>
      <c r="Q101" s="2"/>
      <c r="R101" s="2"/>
      <c r="S101" s="2"/>
      <c r="T101" s="3"/>
      <c r="U101" s="3"/>
      <c r="V101" s="3"/>
      <c r="W101" s="3">
        <v>75</v>
      </c>
      <c r="X101" s="3"/>
      <c r="Y101" s="3"/>
      <c r="Z101" s="3"/>
      <c r="AA101" s="3"/>
      <c r="AB101" s="3"/>
      <c r="AC101" s="4"/>
    </row>
    <row r="102" spans="1:29" ht="60" x14ac:dyDescent="0.25">
      <c r="A102" s="182">
        <v>192</v>
      </c>
      <c r="B102" s="30"/>
      <c r="C102" s="132" t="s">
        <v>242</v>
      </c>
      <c r="D102" s="132" t="s">
        <v>89</v>
      </c>
      <c r="E102" s="33" t="s">
        <v>132</v>
      </c>
      <c r="F102" s="33" t="s">
        <v>133</v>
      </c>
      <c r="G102" s="33" t="s">
        <v>134</v>
      </c>
      <c r="H102" s="34"/>
      <c r="I102" s="108" t="s">
        <v>195</v>
      </c>
      <c r="J102" s="110">
        <f t="shared" si="22"/>
        <v>75</v>
      </c>
      <c r="K102" s="34"/>
      <c r="L102" s="100">
        <v>47484</v>
      </c>
      <c r="M102" s="100">
        <v>47848</v>
      </c>
      <c r="N102" s="36" t="s">
        <v>50</v>
      </c>
      <c r="O102" s="1"/>
      <c r="P102" s="2"/>
      <c r="Q102" s="2"/>
      <c r="R102" s="2"/>
      <c r="S102" s="2"/>
      <c r="T102" s="3"/>
      <c r="U102" s="3"/>
      <c r="V102" s="3"/>
      <c r="W102" s="3">
        <v>75</v>
      </c>
      <c r="X102" s="3"/>
      <c r="Y102" s="3"/>
      <c r="Z102" s="3"/>
      <c r="AA102" s="3"/>
      <c r="AB102" s="3"/>
      <c r="AC102" s="4"/>
    </row>
    <row r="103" spans="1:29" ht="60" x14ac:dyDescent="0.25">
      <c r="A103" s="182">
        <v>193</v>
      </c>
      <c r="B103" s="30"/>
      <c r="C103" s="132" t="s">
        <v>251</v>
      </c>
      <c r="D103" s="132" t="s">
        <v>89</v>
      </c>
      <c r="E103" s="33" t="s">
        <v>132</v>
      </c>
      <c r="F103" s="33" t="s">
        <v>133</v>
      </c>
      <c r="G103" s="33" t="s">
        <v>134</v>
      </c>
      <c r="H103" s="34"/>
      <c r="I103" s="108" t="s">
        <v>195</v>
      </c>
      <c r="J103" s="110">
        <f>SUM(O103:AC103)</f>
        <v>140</v>
      </c>
      <c r="K103" s="34"/>
      <c r="L103" s="100">
        <v>47849</v>
      </c>
      <c r="M103" s="100">
        <v>48213</v>
      </c>
      <c r="N103" s="36" t="s">
        <v>50</v>
      </c>
      <c r="O103" s="1"/>
      <c r="P103" s="2"/>
      <c r="Q103" s="2"/>
      <c r="R103" s="2"/>
      <c r="S103" s="2"/>
      <c r="T103" s="3"/>
      <c r="U103" s="3"/>
      <c r="V103" s="3"/>
      <c r="W103" s="3"/>
      <c r="X103" s="3">
        <v>140</v>
      </c>
      <c r="Y103" s="3"/>
      <c r="Z103" s="3"/>
      <c r="AA103" s="3"/>
      <c r="AB103" s="3"/>
      <c r="AC103" s="4"/>
    </row>
    <row r="104" spans="1:29" ht="60" x14ac:dyDescent="0.25">
      <c r="A104" s="182">
        <v>194</v>
      </c>
      <c r="B104" s="30"/>
      <c r="C104" s="132" t="s">
        <v>252</v>
      </c>
      <c r="D104" s="132" t="s">
        <v>89</v>
      </c>
      <c r="E104" s="33" t="s">
        <v>132</v>
      </c>
      <c r="F104" s="33" t="s">
        <v>133</v>
      </c>
      <c r="G104" s="33" t="s">
        <v>134</v>
      </c>
      <c r="H104" s="34"/>
      <c r="I104" s="108" t="s">
        <v>195</v>
      </c>
      <c r="J104" s="110">
        <f>SUM(O104:AC104)</f>
        <v>75</v>
      </c>
      <c r="K104" s="34"/>
      <c r="L104" s="100">
        <v>47849</v>
      </c>
      <c r="M104" s="100">
        <v>48213</v>
      </c>
      <c r="N104" s="36" t="s">
        <v>50</v>
      </c>
      <c r="O104" s="1"/>
      <c r="P104" s="2"/>
      <c r="Q104" s="2"/>
      <c r="R104" s="2"/>
      <c r="S104" s="2"/>
      <c r="T104" s="3"/>
      <c r="U104" s="3"/>
      <c r="V104" s="3"/>
      <c r="W104" s="3"/>
      <c r="X104" s="3">
        <v>75</v>
      </c>
      <c r="Y104" s="3"/>
      <c r="Z104" s="3"/>
      <c r="AA104" s="3"/>
      <c r="AB104" s="3"/>
      <c r="AC104" s="4"/>
    </row>
    <row r="105" spans="1:29" ht="60" x14ac:dyDescent="0.25">
      <c r="A105" s="182">
        <v>195</v>
      </c>
      <c r="B105" s="30"/>
      <c r="C105" s="132" t="s">
        <v>253</v>
      </c>
      <c r="D105" s="132" t="s">
        <v>89</v>
      </c>
      <c r="E105" s="33" t="s">
        <v>132</v>
      </c>
      <c r="F105" s="33" t="s">
        <v>133</v>
      </c>
      <c r="G105" s="33" t="s">
        <v>134</v>
      </c>
      <c r="H105" s="34"/>
      <c r="I105" s="108" t="s">
        <v>195</v>
      </c>
      <c r="J105" s="110">
        <f>SUM(O105:AC105)</f>
        <v>75</v>
      </c>
      <c r="K105" s="34"/>
      <c r="L105" s="100">
        <v>47849</v>
      </c>
      <c r="M105" s="100">
        <v>48213</v>
      </c>
      <c r="N105" s="36" t="s">
        <v>50</v>
      </c>
      <c r="O105" s="1"/>
      <c r="P105" s="2"/>
      <c r="Q105" s="2"/>
      <c r="R105" s="2"/>
      <c r="S105" s="2"/>
      <c r="T105" s="3"/>
      <c r="U105" s="3"/>
      <c r="V105" s="3"/>
      <c r="W105" s="3"/>
      <c r="X105" s="3">
        <v>75</v>
      </c>
      <c r="Y105" s="3"/>
      <c r="Z105" s="3"/>
      <c r="AA105" s="3"/>
      <c r="AB105" s="3"/>
      <c r="AC105" s="4"/>
    </row>
    <row r="106" spans="1:29" ht="60" x14ac:dyDescent="0.25">
      <c r="A106" s="182">
        <v>196</v>
      </c>
      <c r="B106" s="30"/>
      <c r="C106" s="132" t="s">
        <v>235</v>
      </c>
      <c r="D106" s="132" t="s">
        <v>89</v>
      </c>
      <c r="E106" s="33" t="s">
        <v>132</v>
      </c>
      <c r="F106" s="33" t="s">
        <v>133</v>
      </c>
      <c r="G106" s="33" t="s">
        <v>134</v>
      </c>
      <c r="H106" s="34"/>
      <c r="I106" s="108" t="s">
        <v>195</v>
      </c>
      <c r="J106" s="110">
        <f>SUM(O106:AC106)</f>
        <v>75</v>
      </c>
      <c r="K106" s="34"/>
      <c r="L106" s="100">
        <v>47849</v>
      </c>
      <c r="M106" s="100">
        <v>48213</v>
      </c>
      <c r="N106" s="36" t="s">
        <v>50</v>
      </c>
      <c r="O106" s="1"/>
      <c r="P106" s="2"/>
      <c r="Q106" s="2"/>
      <c r="R106" s="2"/>
      <c r="S106" s="2"/>
      <c r="T106" s="3"/>
      <c r="U106" s="3"/>
      <c r="V106" s="3"/>
      <c r="W106" s="3"/>
      <c r="X106" s="3">
        <v>75</v>
      </c>
      <c r="Y106" s="3"/>
      <c r="Z106" s="3"/>
      <c r="AA106" s="3"/>
      <c r="AB106" s="3"/>
      <c r="AC106" s="4"/>
    </row>
    <row r="107" spans="1:29" ht="60" x14ac:dyDescent="0.25">
      <c r="A107" s="182">
        <v>197</v>
      </c>
      <c r="B107" s="30"/>
      <c r="C107" s="132" t="s">
        <v>254</v>
      </c>
      <c r="D107" s="132" t="s">
        <v>89</v>
      </c>
      <c r="E107" s="33" t="s">
        <v>132</v>
      </c>
      <c r="F107" s="33" t="s">
        <v>133</v>
      </c>
      <c r="G107" s="33" t="s">
        <v>134</v>
      </c>
      <c r="H107" s="34"/>
      <c r="I107" s="108" t="s">
        <v>195</v>
      </c>
      <c r="J107" s="110">
        <f>SUM(O107:AC107)</f>
        <v>75</v>
      </c>
      <c r="K107" s="34"/>
      <c r="L107" s="100">
        <v>47849</v>
      </c>
      <c r="M107" s="100">
        <v>48213</v>
      </c>
      <c r="N107" s="36" t="s">
        <v>50</v>
      </c>
      <c r="O107" s="1"/>
      <c r="P107" s="2"/>
      <c r="Q107" s="2"/>
      <c r="R107" s="2"/>
      <c r="S107" s="2"/>
      <c r="T107" s="3"/>
      <c r="U107" s="3"/>
      <c r="V107" s="3"/>
      <c r="W107" s="3"/>
      <c r="X107" s="3">
        <v>75</v>
      </c>
      <c r="Y107" s="3"/>
      <c r="Z107" s="3"/>
      <c r="AA107" s="3"/>
      <c r="AB107" s="3"/>
      <c r="AC107" s="4"/>
    </row>
    <row r="108" spans="1:29" ht="60" x14ac:dyDescent="0.25">
      <c r="A108" s="182">
        <v>201</v>
      </c>
      <c r="B108" s="30"/>
      <c r="C108" s="132" t="s">
        <v>255</v>
      </c>
      <c r="D108" s="132" t="s">
        <v>89</v>
      </c>
      <c r="E108" s="33" t="s">
        <v>132</v>
      </c>
      <c r="F108" s="33" t="s">
        <v>133</v>
      </c>
      <c r="G108" s="33" t="s">
        <v>134</v>
      </c>
      <c r="H108" s="34"/>
      <c r="I108" s="108" t="s">
        <v>195</v>
      </c>
      <c r="J108" s="110">
        <f t="shared" si="21"/>
        <v>75</v>
      </c>
      <c r="K108" s="34"/>
      <c r="L108" s="100">
        <v>47849</v>
      </c>
      <c r="M108" s="100">
        <v>48213</v>
      </c>
      <c r="N108" s="36" t="s">
        <v>50</v>
      </c>
      <c r="O108" s="1"/>
      <c r="P108" s="2"/>
      <c r="Q108" s="2"/>
      <c r="R108" s="2"/>
      <c r="S108" s="2"/>
      <c r="T108" s="3"/>
      <c r="U108" s="3"/>
      <c r="V108" s="3"/>
      <c r="W108" s="3"/>
      <c r="X108" s="3">
        <v>75</v>
      </c>
      <c r="Y108" s="3"/>
      <c r="Z108" s="3"/>
      <c r="AA108" s="3"/>
      <c r="AB108" s="3"/>
      <c r="AC108" s="4"/>
    </row>
    <row r="109" spans="1:29" ht="60" x14ac:dyDescent="0.25">
      <c r="A109" s="182">
        <v>202</v>
      </c>
      <c r="B109" s="30"/>
      <c r="C109" s="132" t="s">
        <v>266</v>
      </c>
      <c r="D109" s="132" t="s">
        <v>89</v>
      </c>
      <c r="E109" s="33" t="s">
        <v>132</v>
      </c>
      <c r="F109" s="33" t="s">
        <v>133</v>
      </c>
      <c r="G109" s="33" t="s">
        <v>134</v>
      </c>
      <c r="H109" s="34"/>
      <c r="I109" s="108" t="s">
        <v>195</v>
      </c>
      <c r="J109" s="110">
        <f t="shared" si="21"/>
        <v>932</v>
      </c>
      <c r="K109" s="35"/>
      <c r="L109" s="100">
        <v>47849</v>
      </c>
      <c r="M109" s="100">
        <v>48213</v>
      </c>
      <c r="N109" s="36" t="s">
        <v>50</v>
      </c>
      <c r="O109" s="1"/>
      <c r="P109" s="2"/>
      <c r="Q109" s="2"/>
      <c r="R109" s="2"/>
      <c r="S109" s="2"/>
      <c r="T109" s="3"/>
      <c r="U109" s="3"/>
      <c r="V109" s="3"/>
      <c r="W109" s="3"/>
      <c r="X109" s="3">
        <v>932</v>
      </c>
      <c r="Y109" s="3"/>
      <c r="Z109" s="3"/>
      <c r="AA109" s="3"/>
      <c r="AB109" s="3"/>
      <c r="AC109" s="4"/>
    </row>
    <row r="110" spans="1:29" ht="60" x14ac:dyDescent="0.25">
      <c r="A110" s="182">
        <v>203</v>
      </c>
      <c r="B110" s="30"/>
      <c r="C110" s="132" t="s">
        <v>267</v>
      </c>
      <c r="D110" s="132" t="s">
        <v>89</v>
      </c>
      <c r="E110" s="33" t="s">
        <v>132</v>
      </c>
      <c r="F110" s="33" t="s">
        <v>133</v>
      </c>
      <c r="G110" s="33" t="s">
        <v>134</v>
      </c>
      <c r="H110" s="34"/>
      <c r="I110" s="108" t="s">
        <v>195</v>
      </c>
      <c r="J110" s="110">
        <f t="shared" si="21"/>
        <v>75</v>
      </c>
      <c r="K110" s="35"/>
      <c r="L110" s="100">
        <v>47849</v>
      </c>
      <c r="M110" s="100">
        <v>48213</v>
      </c>
      <c r="N110" s="36" t="s">
        <v>50</v>
      </c>
      <c r="O110" s="1"/>
      <c r="P110" s="2"/>
      <c r="Q110" s="2"/>
      <c r="R110" s="2"/>
      <c r="S110" s="2"/>
      <c r="T110" s="3"/>
      <c r="U110" s="3"/>
      <c r="V110" s="3"/>
      <c r="W110" s="3"/>
      <c r="X110" s="3">
        <v>75</v>
      </c>
      <c r="Y110" s="3"/>
      <c r="Z110" s="3"/>
      <c r="AA110" s="3"/>
      <c r="AB110" s="3"/>
      <c r="AC110" s="4"/>
    </row>
    <row r="111" spans="1:29" ht="60" x14ac:dyDescent="0.25">
      <c r="A111" s="182">
        <v>204</v>
      </c>
      <c r="B111" s="30"/>
      <c r="C111" s="132" t="s">
        <v>268</v>
      </c>
      <c r="D111" s="132" t="s">
        <v>89</v>
      </c>
      <c r="E111" s="33" t="s">
        <v>132</v>
      </c>
      <c r="F111" s="33" t="s">
        <v>133</v>
      </c>
      <c r="G111" s="33" t="s">
        <v>134</v>
      </c>
      <c r="H111" s="34"/>
      <c r="I111" s="108" t="s">
        <v>195</v>
      </c>
      <c r="J111" s="110">
        <f t="shared" si="21"/>
        <v>75</v>
      </c>
      <c r="K111" s="35"/>
      <c r="L111" s="100">
        <v>47849</v>
      </c>
      <c r="M111" s="100">
        <v>48213</v>
      </c>
      <c r="N111" s="36" t="s">
        <v>50</v>
      </c>
      <c r="O111" s="1"/>
      <c r="P111" s="2"/>
      <c r="Q111" s="2"/>
      <c r="R111" s="2"/>
      <c r="S111" s="2"/>
      <c r="T111" s="3"/>
      <c r="U111" s="3"/>
      <c r="V111" s="3"/>
      <c r="W111" s="3"/>
      <c r="X111" s="3">
        <v>75</v>
      </c>
      <c r="Y111" s="3"/>
      <c r="Z111" s="3"/>
      <c r="AA111" s="3"/>
      <c r="AB111" s="3"/>
      <c r="AC111" s="4"/>
    </row>
    <row r="112" spans="1:29" ht="60" x14ac:dyDescent="0.25">
      <c r="A112" s="182">
        <v>205</v>
      </c>
      <c r="B112" s="30"/>
      <c r="C112" s="64" t="s">
        <v>113</v>
      </c>
      <c r="D112" s="64" t="s">
        <v>186</v>
      </c>
      <c r="E112" s="33" t="s">
        <v>135</v>
      </c>
      <c r="F112" s="33" t="s">
        <v>133</v>
      </c>
      <c r="G112" s="33" t="s">
        <v>134</v>
      </c>
      <c r="H112" s="34"/>
      <c r="I112" s="108" t="s">
        <v>195</v>
      </c>
      <c r="J112" s="110">
        <f t="shared" si="21"/>
        <v>54</v>
      </c>
      <c r="K112" s="34"/>
      <c r="L112" s="100">
        <v>47849</v>
      </c>
      <c r="M112" s="100">
        <v>48213</v>
      </c>
      <c r="N112" s="36" t="s">
        <v>50</v>
      </c>
      <c r="O112" s="1"/>
      <c r="P112" s="2"/>
      <c r="Q112" s="2"/>
      <c r="R112" s="2"/>
      <c r="S112" s="2"/>
      <c r="T112" s="3"/>
      <c r="U112" s="3"/>
      <c r="V112" s="3"/>
      <c r="W112" s="3"/>
      <c r="X112" s="3">
        <v>54</v>
      </c>
      <c r="Y112" s="3"/>
      <c r="Z112" s="3"/>
      <c r="AA112" s="3"/>
      <c r="AB112" s="3"/>
      <c r="AC112" s="4"/>
    </row>
    <row r="113" spans="1:29" ht="60" x14ac:dyDescent="0.25">
      <c r="A113" s="182">
        <v>207</v>
      </c>
      <c r="B113" s="30"/>
      <c r="C113" s="132" t="s">
        <v>264</v>
      </c>
      <c r="D113" s="132" t="s">
        <v>89</v>
      </c>
      <c r="E113" s="33" t="s">
        <v>132</v>
      </c>
      <c r="F113" s="33" t="s">
        <v>133</v>
      </c>
      <c r="G113" s="33" t="s">
        <v>134</v>
      </c>
      <c r="H113" s="34"/>
      <c r="I113" s="108" t="s">
        <v>195</v>
      </c>
      <c r="J113" s="110">
        <f t="shared" si="21"/>
        <v>75</v>
      </c>
      <c r="K113" s="34"/>
      <c r="L113" s="100">
        <v>48214</v>
      </c>
      <c r="M113" s="100">
        <v>48579</v>
      </c>
      <c r="N113" s="36" t="s">
        <v>50</v>
      </c>
      <c r="O113" s="1"/>
      <c r="P113" s="2"/>
      <c r="Q113" s="2"/>
      <c r="R113" s="2"/>
      <c r="S113" s="2"/>
      <c r="T113" s="3"/>
      <c r="U113" s="3"/>
      <c r="V113" s="3"/>
      <c r="W113" s="3"/>
      <c r="X113" s="3"/>
      <c r="Y113" s="3">
        <v>75</v>
      </c>
      <c r="Z113" s="3"/>
      <c r="AA113" s="3"/>
      <c r="AB113" s="3"/>
      <c r="AC113" s="4"/>
    </row>
    <row r="114" spans="1:29" ht="60" x14ac:dyDescent="0.25">
      <c r="A114" s="182">
        <v>208</v>
      </c>
      <c r="B114" s="30"/>
      <c r="C114" s="64" t="s">
        <v>114</v>
      </c>
      <c r="D114" s="64" t="s">
        <v>186</v>
      </c>
      <c r="E114" s="33" t="s">
        <v>135</v>
      </c>
      <c r="F114" s="33" t="s">
        <v>133</v>
      </c>
      <c r="G114" s="33" t="s">
        <v>134</v>
      </c>
      <c r="H114" s="34"/>
      <c r="I114" s="108" t="s">
        <v>195</v>
      </c>
      <c r="J114" s="110">
        <f t="shared" si="21"/>
        <v>108</v>
      </c>
      <c r="K114" s="34"/>
      <c r="L114" s="100">
        <v>48214</v>
      </c>
      <c r="M114" s="100">
        <v>48944</v>
      </c>
      <c r="N114" s="36" t="s">
        <v>50</v>
      </c>
      <c r="O114" s="1"/>
      <c r="P114" s="2"/>
      <c r="Q114" s="2"/>
      <c r="R114" s="2"/>
      <c r="S114" s="2"/>
      <c r="T114" s="3"/>
      <c r="U114" s="3"/>
      <c r="V114" s="3"/>
      <c r="W114" s="3"/>
      <c r="X114" s="3"/>
      <c r="Y114" s="3">
        <v>54</v>
      </c>
      <c r="Z114" s="3">
        <v>54</v>
      </c>
      <c r="AA114" s="3"/>
      <c r="AB114" s="3"/>
      <c r="AC114" s="4"/>
    </row>
    <row r="115" spans="1:29" ht="60" x14ac:dyDescent="0.25">
      <c r="A115" s="182">
        <v>209</v>
      </c>
      <c r="B115" s="30"/>
      <c r="C115" s="132" t="s">
        <v>244</v>
      </c>
      <c r="D115" s="132" t="s">
        <v>89</v>
      </c>
      <c r="E115" s="33" t="s">
        <v>132</v>
      </c>
      <c r="F115" s="33" t="s">
        <v>133</v>
      </c>
      <c r="G115" s="33" t="s">
        <v>134</v>
      </c>
      <c r="H115" s="34"/>
      <c r="I115" s="108" t="s">
        <v>195</v>
      </c>
      <c r="J115" s="110">
        <f t="shared" ref="J115:J121" si="23">SUM(O115:AC115)</f>
        <v>354</v>
      </c>
      <c r="K115" s="34"/>
      <c r="L115" s="100">
        <v>48214</v>
      </c>
      <c r="M115" s="100">
        <v>48579</v>
      </c>
      <c r="N115" s="36" t="s">
        <v>50</v>
      </c>
      <c r="O115" s="1"/>
      <c r="P115" s="2"/>
      <c r="Q115" s="2"/>
      <c r="R115" s="2"/>
      <c r="S115" s="2"/>
      <c r="T115" s="3"/>
      <c r="U115" s="3"/>
      <c r="V115" s="3"/>
      <c r="W115" s="3"/>
      <c r="X115" s="3"/>
      <c r="Y115" s="3">
        <v>354</v>
      </c>
      <c r="Z115" s="3"/>
      <c r="AA115" s="3"/>
      <c r="AB115" s="3"/>
      <c r="AC115" s="4"/>
    </row>
    <row r="116" spans="1:29" ht="60" x14ac:dyDescent="0.25">
      <c r="A116" s="182">
        <v>210</v>
      </c>
      <c r="B116" s="30"/>
      <c r="C116" s="132" t="s">
        <v>256</v>
      </c>
      <c r="D116" s="132" t="s">
        <v>89</v>
      </c>
      <c r="E116" s="33" t="s">
        <v>132</v>
      </c>
      <c r="F116" s="33" t="s">
        <v>133</v>
      </c>
      <c r="G116" s="33" t="s">
        <v>134</v>
      </c>
      <c r="H116" s="34"/>
      <c r="I116" s="108" t="s">
        <v>195</v>
      </c>
      <c r="J116" s="110">
        <f t="shared" si="23"/>
        <v>75</v>
      </c>
      <c r="K116" s="34"/>
      <c r="L116" s="100">
        <v>48214</v>
      </c>
      <c r="M116" s="100">
        <v>48579</v>
      </c>
      <c r="N116" s="36" t="s">
        <v>50</v>
      </c>
      <c r="O116" s="1"/>
      <c r="P116" s="2"/>
      <c r="Q116" s="2"/>
      <c r="R116" s="2"/>
      <c r="S116" s="2"/>
      <c r="T116" s="3"/>
      <c r="U116" s="3"/>
      <c r="V116" s="3"/>
      <c r="W116" s="3"/>
      <c r="X116" s="3"/>
      <c r="Y116" s="3">
        <v>75</v>
      </c>
      <c r="Z116" s="3"/>
      <c r="AA116" s="3"/>
      <c r="AB116" s="3"/>
      <c r="AC116" s="4"/>
    </row>
    <row r="117" spans="1:29" ht="60" x14ac:dyDescent="0.25">
      <c r="A117" s="182">
        <v>211</v>
      </c>
      <c r="B117" s="30"/>
      <c r="C117" s="132" t="s">
        <v>257</v>
      </c>
      <c r="D117" s="132" t="s">
        <v>89</v>
      </c>
      <c r="E117" s="33" t="s">
        <v>132</v>
      </c>
      <c r="F117" s="33" t="s">
        <v>133</v>
      </c>
      <c r="G117" s="33" t="s">
        <v>134</v>
      </c>
      <c r="H117" s="34"/>
      <c r="I117" s="108" t="s">
        <v>195</v>
      </c>
      <c r="J117" s="110">
        <f t="shared" si="23"/>
        <v>932</v>
      </c>
      <c r="K117" s="35"/>
      <c r="L117" s="100">
        <v>48214</v>
      </c>
      <c r="M117" s="100">
        <v>48579</v>
      </c>
      <c r="N117" s="36" t="s">
        <v>50</v>
      </c>
      <c r="O117" s="1"/>
      <c r="P117" s="2"/>
      <c r="Q117" s="2"/>
      <c r="R117" s="2"/>
      <c r="S117" s="2"/>
      <c r="T117" s="3"/>
      <c r="U117" s="3"/>
      <c r="V117" s="3"/>
      <c r="W117" s="3"/>
      <c r="X117" s="3"/>
      <c r="Y117" s="3">
        <v>932</v>
      </c>
      <c r="Z117" s="3"/>
      <c r="AA117" s="3"/>
      <c r="AB117" s="3"/>
      <c r="AC117" s="4"/>
    </row>
    <row r="118" spans="1:29" ht="60" x14ac:dyDescent="0.25">
      <c r="A118" s="182">
        <v>212</v>
      </c>
      <c r="B118" s="30"/>
      <c r="C118" s="132" t="s">
        <v>258</v>
      </c>
      <c r="D118" s="132" t="s">
        <v>89</v>
      </c>
      <c r="E118" s="33" t="s">
        <v>132</v>
      </c>
      <c r="F118" s="33" t="s">
        <v>133</v>
      </c>
      <c r="G118" s="33" t="s">
        <v>134</v>
      </c>
      <c r="H118" s="34"/>
      <c r="I118" s="108" t="s">
        <v>195</v>
      </c>
      <c r="J118" s="110">
        <f t="shared" si="23"/>
        <v>140</v>
      </c>
      <c r="K118" s="35"/>
      <c r="L118" s="100">
        <v>48214</v>
      </c>
      <c r="M118" s="100">
        <v>48579</v>
      </c>
      <c r="N118" s="36" t="s">
        <v>50</v>
      </c>
      <c r="O118" s="1"/>
      <c r="P118" s="2"/>
      <c r="Q118" s="2"/>
      <c r="R118" s="2"/>
      <c r="S118" s="2"/>
      <c r="T118" s="3"/>
      <c r="U118" s="3"/>
      <c r="V118" s="3"/>
      <c r="W118" s="3"/>
      <c r="X118" s="3"/>
      <c r="Y118" s="3">
        <v>140</v>
      </c>
      <c r="Z118" s="3"/>
      <c r="AA118" s="3"/>
      <c r="AB118" s="3"/>
      <c r="AC118" s="4"/>
    </row>
    <row r="119" spans="1:29" ht="60" x14ac:dyDescent="0.25">
      <c r="A119" s="182">
        <v>213</v>
      </c>
      <c r="B119" s="30"/>
      <c r="C119" s="132" t="s">
        <v>259</v>
      </c>
      <c r="D119" s="132" t="s">
        <v>89</v>
      </c>
      <c r="E119" s="33" t="s">
        <v>132</v>
      </c>
      <c r="F119" s="33" t="s">
        <v>133</v>
      </c>
      <c r="G119" s="33" t="s">
        <v>134</v>
      </c>
      <c r="H119" s="34"/>
      <c r="I119" s="108" t="s">
        <v>195</v>
      </c>
      <c r="J119" s="110">
        <f t="shared" si="23"/>
        <v>75</v>
      </c>
      <c r="K119" s="35"/>
      <c r="L119" s="100">
        <v>48214</v>
      </c>
      <c r="M119" s="100">
        <v>48579</v>
      </c>
      <c r="N119" s="36" t="s">
        <v>50</v>
      </c>
      <c r="O119" s="1"/>
      <c r="P119" s="2"/>
      <c r="Q119" s="2"/>
      <c r="R119" s="2"/>
      <c r="S119" s="2"/>
      <c r="T119" s="3"/>
      <c r="U119" s="3"/>
      <c r="V119" s="3"/>
      <c r="W119" s="3"/>
      <c r="X119" s="3"/>
      <c r="Y119" s="3">
        <v>75</v>
      </c>
      <c r="Z119" s="3"/>
      <c r="AA119" s="3"/>
      <c r="AB119" s="3"/>
      <c r="AC119" s="4"/>
    </row>
    <row r="120" spans="1:29" ht="60" x14ac:dyDescent="0.25">
      <c r="A120" s="182">
        <v>214</v>
      </c>
      <c r="B120" s="30"/>
      <c r="C120" s="132" t="s">
        <v>260</v>
      </c>
      <c r="D120" s="132" t="s">
        <v>89</v>
      </c>
      <c r="E120" s="33" t="s">
        <v>132</v>
      </c>
      <c r="F120" s="33" t="s">
        <v>133</v>
      </c>
      <c r="G120" s="33" t="s">
        <v>134</v>
      </c>
      <c r="H120" s="34"/>
      <c r="I120" s="108" t="s">
        <v>195</v>
      </c>
      <c r="J120" s="110">
        <f t="shared" si="23"/>
        <v>75</v>
      </c>
      <c r="K120" s="35"/>
      <c r="L120" s="100">
        <v>48214</v>
      </c>
      <c r="M120" s="100">
        <v>48579</v>
      </c>
      <c r="N120" s="36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/>
      <c r="Y120" s="3">
        <v>75</v>
      </c>
      <c r="Z120" s="3"/>
      <c r="AA120" s="3"/>
      <c r="AB120" s="3"/>
      <c r="AC120" s="4"/>
    </row>
    <row r="121" spans="1:29" ht="60" x14ac:dyDescent="0.25">
      <c r="A121" s="182">
        <v>215</v>
      </c>
      <c r="B121" s="30"/>
      <c r="C121" s="132" t="s">
        <v>261</v>
      </c>
      <c r="D121" s="132" t="s">
        <v>89</v>
      </c>
      <c r="E121" s="33" t="s">
        <v>132</v>
      </c>
      <c r="F121" s="33" t="s">
        <v>133</v>
      </c>
      <c r="G121" s="33" t="s">
        <v>134</v>
      </c>
      <c r="H121" s="34"/>
      <c r="I121" s="108" t="s">
        <v>195</v>
      </c>
      <c r="J121" s="110">
        <f t="shared" si="23"/>
        <v>75</v>
      </c>
      <c r="K121" s="35"/>
      <c r="L121" s="100">
        <v>48214</v>
      </c>
      <c r="M121" s="100">
        <v>48579</v>
      </c>
      <c r="N121" s="36" t="s">
        <v>50</v>
      </c>
      <c r="O121" s="1"/>
      <c r="P121" s="2"/>
      <c r="Q121" s="2"/>
      <c r="R121" s="2"/>
      <c r="S121" s="2"/>
      <c r="T121" s="3"/>
      <c r="U121" s="3"/>
      <c r="V121" s="3"/>
      <c r="W121" s="3"/>
      <c r="X121" s="3"/>
      <c r="Y121" s="3">
        <v>75</v>
      </c>
      <c r="Z121" s="3"/>
      <c r="AA121" s="3"/>
      <c r="AB121" s="3"/>
      <c r="AC121" s="4"/>
    </row>
    <row r="122" spans="1:29" ht="60" x14ac:dyDescent="0.25">
      <c r="A122" s="182">
        <v>217</v>
      </c>
      <c r="B122" s="30"/>
      <c r="C122" s="132" t="s">
        <v>232</v>
      </c>
      <c r="D122" s="132" t="s">
        <v>89</v>
      </c>
      <c r="E122" s="33" t="s">
        <v>132</v>
      </c>
      <c r="F122" s="33" t="s">
        <v>133</v>
      </c>
      <c r="G122" s="33" t="s">
        <v>134</v>
      </c>
      <c r="H122" s="34"/>
      <c r="I122" s="108" t="s">
        <v>195</v>
      </c>
      <c r="J122" s="110">
        <f t="shared" ref="J122:J130" si="24">SUM(O122:AC122)</f>
        <v>298</v>
      </c>
      <c r="K122" s="34"/>
      <c r="L122" s="100">
        <v>48580</v>
      </c>
      <c r="M122" s="100">
        <v>48944</v>
      </c>
      <c r="N122" s="36" t="s">
        <v>50</v>
      </c>
      <c r="O122" s="1"/>
      <c r="P122" s="2"/>
      <c r="Q122" s="2"/>
      <c r="R122" s="2"/>
      <c r="S122" s="2"/>
      <c r="T122" s="3"/>
      <c r="U122" s="3"/>
      <c r="V122" s="3"/>
      <c r="W122" s="3"/>
      <c r="X122" s="3"/>
      <c r="Y122" s="3"/>
      <c r="Z122" s="3">
        <v>298</v>
      </c>
      <c r="AA122" s="3"/>
      <c r="AB122" s="3"/>
      <c r="AC122" s="4"/>
    </row>
    <row r="123" spans="1:29" ht="60" x14ac:dyDescent="0.25">
      <c r="A123" s="182">
        <v>218</v>
      </c>
      <c r="B123" s="30"/>
      <c r="C123" s="132" t="s">
        <v>248</v>
      </c>
      <c r="D123" s="132" t="s">
        <v>89</v>
      </c>
      <c r="E123" s="33" t="s">
        <v>132</v>
      </c>
      <c r="F123" s="33" t="s">
        <v>133</v>
      </c>
      <c r="G123" s="33" t="s">
        <v>134</v>
      </c>
      <c r="H123" s="34"/>
      <c r="I123" s="108" t="s">
        <v>195</v>
      </c>
      <c r="J123" s="110">
        <f t="shared" si="24"/>
        <v>140</v>
      </c>
      <c r="K123" s="35"/>
      <c r="L123" s="100">
        <v>48580</v>
      </c>
      <c r="M123" s="100">
        <v>48944</v>
      </c>
      <c r="N123" s="36" t="s">
        <v>50</v>
      </c>
      <c r="O123" s="1"/>
      <c r="P123" s="2"/>
      <c r="Q123" s="2"/>
      <c r="R123" s="2"/>
      <c r="S123" s="2"/>
      <c r="T123" s="3"/>
      <c r="U123" s="3"/>
      <c r="V123" s="3"/>
      <c r="W123" s="3"/>
      <c r="X123" s="3"/>
      <c r="Y123" s="3"/>
      <c r="Z123" s="3">
        <v>140</v>
      </c>
      <c r="AA123" s="3"/>
      <c r="AB123" s="3"/>
      <c r="AC123" s="4"/>
    </row>
    <row r="124" spans="1:29" ht="60" x14ac:dyDescent="0.25">
      <c r="A124" s="182">
        <v>219</v>
      </c>
      <c r="B124" s="30"/>
      <c r="C124" s="132" t="s">
        <v>249</v>
      </c>
      <c r="D124" s="132" t="s">
        <v>89</v>
      </c>
      <c r="E124" s="33" t="s">
        <v>132</v>
      </c>
      <c r="F124" s="33" t="s">
        <v>133</v>
      </c>
      <c r="G124" s="33" t="s">
        <v>134</v>
      </c>
      <c r="H124" s="34"/>
      <c r="I124" s="108" t="s">
        <v>195</v>
      </c>
      <c r="J124" s="110">
        <f t="shared" si="24"/>
        <v>140</v>
      </c>
      <c r="K124" s="35"/>
      <c r="L124" s="100">
        <v>48580</v>
      </c>
      <c r="M124" s="100">
        <v>48944</v>
      </c>
      <c r="N124" s="36" t="s">
        <v>50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/>
      <c r="Z124" s="3">
        <v>140</v>
      </c>
      <c r="AA124" s="3"/>
      <c r="AB124" s="3"/>
      <c r="AC124" s="4"/>
    </row>
    <row r="125" spans="1:29" ht="60" x14ac:dyDescent="0.25">
      <c r="A125" s="182">
        <v>220</v>
      </c>
      <c r="B125" s="30"/>
      <c r="C125" s="64" t="s">
        <v>231</v>
      </c>
      <c r="D125" s="132" t="s">
        <v>89</v>
      </c>
      <c r="E125" s="33" t="s">
        <v>132</v>
      </c>
      <c r="F125" s="33" t="s">
        <v>133</v>
      </c>
      <c r="G125" s="33" t="s">
        <v>134</v>
      </c>
      <c r="H125" s="34"/>
      <c r="I125" s="108" t="s">
        <v>195</v>
      </c>
      <c r="J125" s="110">
        <f t="shared" si="24"/>
        <v>140</v>
      </c>
      <c r="K125" s="35"/>
      <c r="L125" s="100">
        <v>48580</v>
      </c>
      <c r="M125" s="100">
        <v>48944</v>
      </c>
      <c r="N125" s="36" t="s">
        <v>50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/>
      <c r="Z125" s="3">
        <v>140</v>
      </c>
      <c r="AA125" s="3"/>
      <c r="AB125" s="3"/>
      <c r="AC125" s="4"/>
    </row>
    <row r="126" spans="1:29" ht="60" x14ac:dyDescent="0.25">
      <c r="A126" s="182">
        <v>221</v>
      </c>
      <c r="B126" s="30"/>
      <c r="C126" s="132" t="s">
        <v>262</v>
      </c>
      <c r="D126" s="132" t="s">
        <v>89</v>
      </c>
      <c r="E126" s="33" t="s">
        <v>132</v>
      </c>
      <c r="F126" s="33" t="s">
        <v>133</v>
      </c>
      <c r="G126" s="33" t="s">
        <v>134</v>
      </c>
      <c r="H126" s="34"/>
      <c r="I126" s="108" t="s">
        <v>195</v>
      </c>
      <c r="J126" s="110">
        <f t="shared" si="24"/>
        <v>75</v>
      </c>
      <c r="K126" s="35"/>
      <c r="L126" s="100">
        <v>48580</v>
      </c>
      <c r="M126" s="100">
        <v>48944</v>
      </c>
      <c r="N126" s="36" t="s">
        <v>50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/>
      <c r="Z126" s="3">
        <v>75</v>
      </c>
      <c r="AA126" s="3"/>
      <c r="AB126" s="3"/>
      <c r="AC126" s="4"/>
    </row>
    <row r="127" spans="1:29" ht="60" x14ac:dyDescent="0.25">
      <c r="A127" s="182">
        <v>222</v>
      </c>
      <c r="B127" s="30"/>
      <c r="C127" s="132" t="s">
        <v>263</v>
      </c>
      <c r="D127" s="132" t="s">
        <v>89</v>
      </c>
      <c r="E127" s="33" t="s">
        <v>132</v>
      </c>
      <c r="F127" s="33" t="s">
        <v>133</v>
      </c>
      <c r="G127" s="33" t="s">
        <v>134</v>
      </c>
      <c r="H127" s="34"/>
      <c r="I127" s="108" t="s">
        <v>195</v>
      </c>
      <c r="J127" s="110">
        <f t="shared" si="24"/>
        <v>75</v>
      </c>
      <c r="K127" s="35"/>
      <c r="L127" s="100">
        <v>48580</v>
      </c>
      <c r="M127" s="100">
        <v>48944</v>
      </c>
      <c r="N127" s="36" t="s">
        <v>50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/>
      <c r="Z127" s="3">
        <v>75</v>
      </c>
      <c r="AA127" s="3"/>
      <c r="AB127" s="3"/>
      <c r="AC127" s="4"/>
    </row>
    <row r="128" spans="1:29" ht="60" x14ac:dyDescent="0.25">
      <c r="A128" s="182">
        <v>223</v>
      </c>
      <c r="B128" s="30"/>
      <c r="C128" s="132" t="s">
        <v>236</v>
      </c>
      <c r="D128" s="132" t="s">
        <v>89</v>
      </c>
      <c r="E128" s="33" t="s">
        <v>132</v>
      </c>
      <c r="F128" s="33" t="s">
        <v>133</v>
      </c>
      <c r="G128" s="33" t="s">
        <v>134</v>
      </c>
      <c r="H128" s="34"/>
      <c r="I128" s="108" t="s">
        <v>195</v>
      </c>
      <c r="J128" s="110">
        <f t="shared" si="24"/>
        <v>75</v>
      </c>
      <c r="K128" s="35"/>
      <c r="L128" s="100">
        <v>48580</v>
      </c>
      <c r="M128" s="100">
        <v>48944</v>
      </c>
      <c r="N128" s="36" t="s">
        <v>50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>
        <v>75</v>
      </c>
      <c r="AA128" s="3"/>
      <c r="AB128" s="3"/>
      <c r="AC128" s="4"/>
    </row>
    <row r="129" spans="1:29" ht="60" x14ac:dyDescent="0.25">
      <c r="A129" s="182">
        <v>224</v>
      </c>
      <c r="B129" s="30"/>
      <c r="C129" s="132" t="s">
        <v>237</v>
      </c>
      <c r="D129" s="132" t="s">
        <v>89</v>
      </c>
      <c r="E129" s="33" t="s">
        <v>132</v>
      </c>
      <c r="F129" s="33" t="s">
        <v>133</v>
      </c>
      <c r="G129" s="33" t="s">
        <v>134</v>
      </c>
      <c r="H129" s="34"/>
      <c r="I129" s="108" t="s">
        <v>195</v>
      </c>
      <c r="J129" s="110">
        <f t="shared" si="24"/>
        <v>75</v>
      </c>
      <c r="K129" s="35"/>
      <c r="L129" s="100">
        <v>48580</v>
      </c>
      <c r="M129" s="100">
        <v>48944</v>
      </c>
      <c r="N129" s="36" t="s">
        <v>50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/>
      <c r="Z129" s="3">
        <v>75</v>
      </c>
      <c r="AA129" s="3"/>
      <c r="AB129" s="3"/>
      <c r="AC129" s="4"/>
    </row>
    <row r="130" spans="1:29" ht="60" x14ac:dyDescent="0.25">
      <c r="A130" s="182">
        <v>225</v>
      </c>
      <c r="B130" s="30"/>
      <c r="C130" s="132" t="s">
        <v>238</v>
      </c>
      <c r="D130" s="132" t="s">
        <v>89</v>
      </c>
      <c r="E130" s="33" t="s">
        <v>132</v>
      </c>
      <c r="F130" s="33" t="s">
        <v>133</v>
      </c>
      <c r="G130" s="33" t="s">
        <v>134</v>
      </c>
      <c r="H130" s="34"/>
      <c r="I130" s="108" t="s">
        <v>195</v>
      </c>
      <c r="J130" s="110">
        <f t="shared" si="24"/>
        <v>75</v>
      </c>
      <c r="K130" s="35"/>
      <c r="L130" s="100">
        <v>48580</v>
      </c>
      <c r="M130" s="100">
        <v>48944</v>
      </c>
      <c r="N130" s="36" t="s">
        <v>50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/>
      <c r="Z130" s="3">
        <v>75</v>
      </c>
      <c r="AA130" s="3"/>
      <c r="AB130" s="3"/>
      <c r="AC130" s="4"/>
    </row>
    <row r="131" spans="1:29" ht="60" x14ac:dyDescent="0.25">
      <c r="A131" s="182">
        <v>64</v>
      </c>
      <c r="B131" s="30"/>
      <c r="C131" s="64" t="s">
        <v>67</v>
      </c>
      <c r="D131" s="64" t="s">
        <v>161</v>
      </c>
      <c r="E131" s="33" t="s">
        <v>135</v>
      </c>
      <c r="F131" s="33" t="s">
        <v>133</v>
      </c>
      <c r="G131" s="33" t="s">
        <v>134</v>
      </c>
      <c r="H131" s="34"/>
      <c r="I131" s="108" t="s">
        <v>195</v>
      </c>
      <c r="J131" s="110">
        <f>SUM(O131:AC131)</f>
        <v>140</v>
      </c>
      <c r="K131" s="35"/>
      <c r="L131" s="100">
        <v>44927</v>
      </c>
      <c r="M131" s="100">
        <v>46387</v>
      </c>
      <c r="N131" s="57" t="s">
        <v>74</v>
      </c>
      <c r="O131" s="1"/>
      <c r="P131" s="2">
        <v>35</v>
      </c>
      <c r="Q131" s="2">
        <v>35</v>
      </c>
      <c r="R131" s="2">
        <v>35</v>
      </c>
      <c r="S131" s="2">
        <v>35</v>
      </c>
      <c r="T131" s="3"/>
      <c r="U131" s="3"/>
      <c r="V131" s="3"/>
      <c r="W131" s="3"/>
      <c r="X131" s="3"/>
      <c r="Y131" s="3"/>
      <c r="Z131" s="3"/>
      <c r="AA131" s="3"/>
      <c r="AB131" s="3"/>
      <c r="AC131" s="4"/>
    </row>
    <row r="132" spans="1:29" ht="60" x14ac:dyDescent="0.25">
      <c r="A132" s="182">
        <v>160</v>
      </c>
      <c r="B132" s="30"/>
      <c r="C132" s="64" t="s">
        <v>67</v>
      </c>
      <c r="D132" s="64" t="s">
        <v>161</v>
      </c>
      <c r="E132" s="33" t="s">
        <v>135</v>
      </c>
      <c r="F132" s="33" t="s">
        <v>133</v>
      </c>
      <c r="G132" s="33" t="s">
        <v>134</v>
      </c>
      <c r="H132" s="34"/>
      <c r="I132" s="108" t="s">
        <v>195</v>
      </c>
      <c r="J132" s="110">
        <f t="shared" ref="J132" si="25">SUM(O132:AC132)</f>
        <v>300</v>
      </c>
      <c r="K132" s="35"/>
      <c r="L132" s="100">
        <v>46388</v>
      </c>
      <c r="M132" s="100">
        <v>50040</v>
      </c>
      <c r="N132" s="36" t="s">
        <v>50</v>
      </c>
      <c r="O132" s="1"/>
      <c r="P132" s="2"/>
      <c r="Q132" s="2"/>
      <c r="R132" s="2"/>
      <c r="S132" s="2"/>
      <c r="T132" s="3">
        <v>30</v>
      </c>
      <c r="U132" s="3">
        <v>30</v>
      </c>
      <c r="V132" s="3">
        <v>30</v>
      </c>
      <c r="W132" s="3">
        <v>30</v>
      </c>
      <c r="X132" s="3">
        <v>30</v>
      </c>
      <c r="Y132" s="3">
        <v>30</v>
      </c>
      <c r="Z132" s="3">
        <v>30</v>
      </c>
      <c r="AA132" s="3">
        <v>30</v>
      </c>
      <c r="AB132" s="3">
        <v>30</v>
      </c>
      <c r="AC132" s="4">
        <v>30</v>
      </c>
    </row>
    <row r="133" spans="1:29" ht="60" x14ac:dyDescent="0.25">
      <c r="A133" s="182">
        <v>65</v>
      </c>
      <c r="B133" s="30"/>
      <c r="C133" s="64" t="s">
        <v>67</v>
      </c>
      <c r="D133" s="64" t="s">
        <v>163</v>
      </c>
      <c r="E133" s="33" t="s">
        <v>135</v>
      </c>
      <c r="F133" s="33" t="s">
        <v>133</v>
      </c>
      <c r="G133" s="33" t="s">
        <v>134</v>
      </c>
      <c r="H133" s="34"/>
      <c r="I133" s="108" t="s">
        <v>195</v>
      </c>
      <c r="J133" s="110">
        <f>SUM(O133:AC133)</f>
        <v>140</v>
      </c>
      <c r="K133" s="35"/>
      <c r="L133" s="100">
        <v>44927</v>
      </c>
      <c r="M133" s="100">
        <v>46387</v>
      </c>
      <c r="N133" s="57" t="s">
        <v>74</v>
      </c>
      <c r="O133" s="1"/>
      <c r="P133" s="2">
        <v>35</v>
      </c>
      <c r="Q133" s="2">
        <v>35</v>
      </c>
      <c r="R133" s="2">
        <v>35</v>
      </c>
      <c r="S133" s="2">
        <v>35</v>
      </c>
      <c r="T133" s="3"/>
      <c r="U133" s="3"/>
      <c r="V133" s="3"/>
      <c r="W133" s="3"/>
      <c r="X133" s="3"/>
      <c r="Y133" s="3"/>
      <c r="Z133" s="3"/>
      <c r="AA133" s="3"/>
      <c r="AB133" s="3"/>
      <c r="AC133" s="4"/>
    </row>
    <row r="134" spans="1:29" ht="60" x14ac:dyDescent="0.25">
      <c r="A134" s="182">
        <v>161</v>
      </c>
      <c r="B134" s="30"/>
      <c r="C134" s="64" t="s">
        <v>67</v>
      </c>
      <c r="D134" s="64" t="s">
        <v>163</v>
      </c>
      <c r="E134" s="33" t="s">
        <v>135</v>
      </c>
      <c r="F134" s="33" t="s">
        <v>133</v>
      </c>
      <c r="G134" s="33" t="s">
        <v>134</v>
      </c>
      <c r="H134" s="34"/>
      <c r="I134" s="108" t="s">
        <v>195</v>
      </c>
      <c r="J134" s="110">
        <f t="shared" ref="J134:J138" si="26">SUM(O134:AC134)</f>
        <v>300</v>
      </c>
      <c r="K134" s="35"/>
      <c r="L134" s="100">
        <v>46388</v>
      </c>
      <c r="M134" s="100">
        <v>50040</v>
      </c>
      <c r="N134" s="36" t="s">
        <v>50</v>
      </c>
      <c r="O134" s="1"/>
      <c r="P134" s="2"/>
      <c r="Q134" s="2"/>
      <c r="R134" s="2"/>
      <c r="S134" s="2"/>
      <c r="T134" s="3">
        <v>30</v>
      </c>
      <c r="U134" s="3">
        <v>30</v>
      </c>
      <c r="V134" s="3">
        <v>30</v>
      </c>
      <c r="W134" s="3">
        <v>30</v>
      </c>
      <c r="X134" s="3">
        <v>30</v>
      </c>
      <c r="Y134" s="3">
        <v>30</v>
      </c>
      <c r="Z134" s="3">
        <v>30</v>
      </c>
      <c r="AA134" s="3">
        <v>30</v>
      </c>
      <c r="AB134" s="3">
        <v>30</v>
      </c>
      <c r="AC134" s="4">
        <v>30</v>
      </c>
    </row>
    <row r="135" spans="1:29" ht="60" x14ac:dyDescent="0.25">
      <c r="A135" s="182">
        <v>66</v>
      </c>
      <c r="B135" s="30"/>
      <c r="C135" s="64" t="s">
        <v>68</v>
      </c>
      <c r="D135" s="64" t="s">
        <v>161</v>
      </c>
      <c r="E135" s="33" t="s">
        <v>135</v>
      </c>
      <c r="F135" s="33" t="s">
        <v>133</v>
      </c>
      <c r="G135" s="33" t="s">
        <v>134</v>
      </c>
      <c r="H135" s="34"/>
      <c r="I135" s="108" t="s">
        <v>195</v>
      </c>
      <c r="J135" s="110">
        <f t="shared" si="26"/>
        <v>312</v>
      </c>
      <c r="K135" s="35"/>
      <c r="L135" s="100">
        <v>44927</v>
      </c>
      <c r="M135" s="100">
        <v>46387</v>
      </c>
      <c r="N135" s="57" t="s">
        <v>74</v>
      </c>
      <c r="O135" s="1"/>
      <c r="P135" s="2">
        <v>78</v>
      </c>
      <c r="Q135" s="2">
        <v>78</v>
      </c>
      <c r="R135" s="2">
        <v>78</v>
      </c>
      <c r="S135" s="2">
        <v>78</v>
      </c>
      <c r="T135" s="3"/>
      <c r="U135" s="3"/>
      <c r="V135" s="3"/>
      <c r="W135" s="3"/>
      <c r="X135" s="3"/>
      <c r="Y135" s="3"/>
      <c r="Z135" s="3"/>
      <c r="AA135" s="3"/>
      <c r="AB135" s="3"/>
      <c r="AC135" s="4"/>
    </row>
    <row r="136" spans="1:29" ht="60" x14ac:dyDescent="0.25">
      <c r="A136" s="182">
        <v>162</v>
      </c>
      <c r="B136" s="30"/>
      <c r="C136" s="64" t="s">
        <v>68</v>
      </c>
      <c r="D136" s="64" t="s">
        <v>161</v>
      </c>
      <c r="E136" s="33" t="s">
        <v>135</v>
      </c>
      <c r="F136" s="33" t="s">
        <v>133</v>
      </c>
      <c r="G136" s="33" t="s">
        <v>134</v>
      </c>
      <c r="H136" s="34"/>
      <c r="I136" s="108" t="s">
        <v>195</v>
      </c>
      <c r="J136" s="110">
        <f>SUM(O136:AC136)</f>
        <v>670</v>
      </c>
      <c r="K136" s="35"/>
      <c r="L136" s="100">
        <v>46388</v>
      </c>
      <c r="M136" s="100">
        <v>50040</v>
      </c>
      <c r="N136" s="36" t="s">
        <v>50</v>
      </c>
      <c r="O136" s="1"/>
      <c r="P136" s="2"/>
      <c r="Q136" s="2"/>
      <c r="R136" s="2"/>
      <c r="S136" s="2"/>
      <c r="T136" s="3">
        <v>67</v>
      </c>
      <c r="U136" s="3">
        <v>67</v>
      </c>
      <c r="V136" s="3">
        <v>67</v>
      </c>
      <c r="W136" s="3">
        <v>67</v>
      </c>
      <c r="X136" s="3">
        <v>67</v>
      </c>
      <c r="Y136" s="3">
        <v>67</v>
      </c>
      <c r="Z136" s="3">
        <v>67</v>
      </c>
      <c r="AA136" s="3">
        <v>67</v>
      </c>
      <c r="AB136" s="3">
        <v>67</v>
      </c>
      <c r="AC136" s="4">
        <v>67</v>
      </c>
    </row>
    <row r="137" spans="1:29" ht="60" x14ac:dyDescent="0.25">
      <c r="A137" s="182">
        <v>67</v>
      </c>
      <c r="B137" s="30"/>
      <c r="C137" s="64" t="s">
        <v>68</v>
      </c>
      <c r="D137" s="64" t="s">
        <v>163</v>
      </c>
      <c r="E137" s="33" t="s">
        <v>135</v>
      </c>
      <c r="F137" s="33" t="s">
        <v>133</v>
      </c>
      <c r="G137" s="33" t="s">
        <v>134</v>
      </c>
      <c r="H137" s="34"/>
      <c r="I137" s="108" t="s">
        <v>195</v>
      </c>
      <c r="J137" s="110">
        <f>SUM(O137:AC137)</f>
        <v>312</v>
      </c>
      <c r="K137" s="35"/>
      <c r="L137" s="100">
        <v>44927</v>
      </c>
      <c r="M137" s="100">
        <v>46387</v>
      </c>
      <c r="N137" s="57" t="s">
        <v>74</v>
      </c>
      <c r="O137" s="1"/>
      <c r="P137" s="2">
        <v>78</v>
      </c>
      <c r="Q137" s="2">
        <v>78</v>
      </c>
      <c r="R137" s="2">
        <v>78</v>
      </c>
      <c r="S137" s="2">
        <v>78</v>
      </c>
      <c r="T137" s="3"/>
      <c r="U137" s="3"/>
      <c r="V137" s="3"/>
      <c r="W137" s="3"/>
      <c r="X137" s="3"/>
      <c r="Y137" s="3"/>
      <c r="Z137" s="3"/>
      <c r="AA137" s="3"/>
      <c r="AB137" s="3"/>
      <c r="AC137" s="4"/>
    </row>
    <row r="138" spans="1:29" ht="60" x14ac:dyDescent="0.25">
      <c r="A138" s="182">
        <v>163</v>
      </c>
      <c r="B138" s="30"/>
      <c r="C138" s="64" t="s">
        <v>68</v>
      </c>
      <c r="D138" s="64" t="s">
        <v>163</v>
      </c>
      <c r="E138" s="33" t="s">
        <v>135</v>
      </c>
      <c r="F138" s="33" t="s">
        <v>133</v>
      </c>
      <c r="G138" s="33" t="s">
        <v>134</v>
      </c>
      <c r="H138" s="34"/>
      <c r="I138" s="108" t="s">
        <v>195</v>
      </c>
      <c r="J138" s="110">
        <f t="shared" si="26"/>
        <v>670</v>
      </c>
      <c r="K138" s="35"/>
      <c r="L138" s="100">
        <v>46388</v>
      </c>
      <c r="M138" s="100">
        <v>50040</v>
      </c>
      <c r="N138" s="36" t="s">
        <v>50</v>
      </c>
      <c r="O138" s="1"/>
      <c r="P138" s="2"/>
      <c r="Q138" s="2"/>
      <c r="R138" s="2"/>
      <c r="S138" s="2"/>
      <c r="T138" s="3">
        <v>67</v>
      </c>
      <c r="U138" s="3">
        <v>67</v>
      </c>
      <c r="V138" s="3">
        <v>67</v>
      </c>
      <c r="W138" s="3">
        <v>67</v>
      </c>
      <c r="X138" s="3">
        <v>67</v>
      </c>
      <c r="Y138" s="3">
        <v>67</v>
      </c>
      <c r="Z138" s="3">
        <v>67</v>
      </c>
      <c r="AA138" s="3">
        <v>67</v>
      </c>
      <c r="AB138" s="3">
        <v>67</v>
      </c>
      <c r="AC138" s="4">
        <v>67</v>
      </c>
    </row>
    <row r="139" spans="1:29" ht="60" x14ac:dyDescent="0.25">
      <c r="A139" s="182">
        <v>68</v>
      </c>
      <c r="B139" s="30"/>
      <c r="C139" s="64" t="s">
        <v>69</v>
      </c>
      <c r="D139" s="64" t="s">
        <v>161</v>
      </c>
      <c r="E139" s="33" t="s">
        <v>135</v>
      </c>
      <c r="F139" s="33" t="s">
        <v>133</v>
      </c>
      <c r="G139" s="33" t="s">
        <v>134</v>
      </c>
      <c r="H139" s="34"/>
      <c r="I139" s="108" t="s">
        <v>195</v>
      </c>
      <c r="J139" s="110">
        <f>SUM(O139:AC139)</f>
        <v>276</v>
      </c>
      <c r="K139" s="35"/>
      <c r="L139" s="100">
        <v>44927</v>
      </c>
      <c r="M139" s="100">
        <v>46387</v>
      </c>
      <c r="N139" s="57" t="s">
        <v>74</v>
      </c>
      <c r="O139" s="1"/>
      <c r="P139" s="2">
        <v>69</v>
      </c>
      <c r="Q139" s="2">
        <v>69</v>
      </c>
      <c r="R139" s="2">
        <v>69</v>
      </c>
      <c r="S139" s="2">
        <v>69</v>
      </c>
      <c r="T139" s="3"/>
      <c r="U139" s="3"/>
      <c r="V139" s="3"/>
      <c r="W139" s="3"/>
      <c r="X139" s="3"/>
      <c r="Y139" s="3"/>
      <c r="Z139" s="3"/>
      <c r="AA139" s="3"/>
      <c r="AB139" s="3"/>
      <c r="AC139" s="23"/>
    </row>
    <row r="140" spans="1:29" ht="60" x14ac:dyDescent="0.25">
      <c r="A140" s="182">
        <v>164</v>
      </c>
      <c r="B140" s="30"/>
      <c r="C140" s="64" t="s">
        <v>69</v>
      </c>
      <c r="D140" s="64" t="s">
        <v>161</v>
      </c>
      <c r="E140" s="33" t="s">
        <v>135</v>
      </c>
      <c r="F140" s="33" t="s">
        <v>133</v>
      </c>
      <c r="G140" s="33" t="s">
        <v>134</v>
      </c>
      <c r="H140" s="34"/>
      <c r="I140" s="108" t="s">
        <v>195</v>
      </c>
      <c r="J140" s="110">
        <f>SUM(O140:AC140)</f>
        <v>590</v>
      </c>
      <c r="K140" s="35"/>
      <c r="L140" s="100">
        <v>46388</v>
      </c>
      <c r="M140" s="100">
        <v>50040</v>
      </c>
      <c r="N140" s="36" t="s">
        <v>50</v>
      </c>
      <c r="O140" s="1"/>
      <c r="P140" s="2"/>
      <c r="Q140" s="2"/>
      <c r="R140" s="2"/>
      <c r="S140" s="2"/>
      <c r="T140" s="3">
        <v>59</v>
      </c>
      <c r="U140" s="3">
        <v>59</v>
      </c>
      <c r="V140" s="3">
        <v>59</v>
      </c>
      <c r="W140" s="3">
        <v>59</v>
      </c>
      <c r="X140" s="3">
        <v>59</v>
      </c>
      <c r="Y140" s="3">
        <v>59</v>
      </c>
      <c r="Z140" s="3">
        <v>59</v>
      </c>
      <c r="AA140" s="3">
        <v>59</v>
      </c>
      <c r="AB140" s="3">
        <v>59</v>
      </c>
      <c r="AC140" s="4">
        <v>59</v>
      </c>
    </row>
    <row r="141" spans="1:29" ht="60" x14ac:dyDescent="0.25">
      <c r="A141" s="182">
        <v>69</v>
      </c>
      <c r="B141" s="30"/>
      <c r="C141" s="64" t="s">
        <v>69</v>
      </c>
      <c r="D141" s="64" t="s">
        <v>163</v>
      </c>
      <c r="E141" s="33" t="s">
        <v>135</v>
      </c>
      <c r="F141" s="33" t="s">
        <v>133</v>
      </c>
      <c r="G141" s="33" t="s">
        <v>134</v>
      </c>
      <c r="H141" s="34"/>
      <c r="I141" s="108" t="s">
        <v>195</v>
      </c>
      <c r="J141" s="110">
        <f>SUM(O141:AC141)</f>
        <v>276</v>
      </c>
      <c r="K141" s="35"/>
      <c r="L141" s="100">
        <v>44927</v>
      </c>
      <c r="M141" s="100">
        <v>46387</v>
      </c>
      <c r="N141" s="57" t="s">
        <v>74</v>
      </c>
      <c r="O141" s="1"/>
      <c r="P141" s="2">
        <v>69</v>
      </c>
      <c r="Q141" s="2">
        <v>69</v>
      </c>
      <c r="R141" s="2">
        <v>69</v>
      </c>
      <c r="S141" s="2">
        <v>69</v>
      </c>
      <c r="T141" s="3"/>
      <c r="U141" s="3"/>
      <c r="V141" s="3"/>
      <c r="W141" s="3"/>
      <c r="X141" s="3"/>
      <c r="Y141" s="3"/>
      <c r="Z141" s="3"/>
      <c r="AA141" s="3"/>
      <c r="AB141" s="3"/>
      <c r="AC141" s="23"/>
    </row>
    <row r="142" spans="1:29" ht="60" x14ac:dyDescent="0.25">
      <c r="A142" s="182">
        <v>165</v>
      </c>
      <c r="B142" s="30"/>
      <c r="C142" s="64" t="s">
        <v>69</v>
      </c>
      <c r="D142" s="64" t="s">
        <v>163</v>
      </c>
      <c r="E142" s="33" t="s">
        <v>135</v>
      </c>
      <c r="F142" s="33" t="s">
        <v>133</v>
      </c>
      <c r="G142" s="33" t="s">
        <v>134</v>
      </c>
      <c r="H142" s="34"/>
      <c r="I142" s="108" t="s">
        <v>195</v>
      </c>
      <c r="J142" s="110">
        <f t="shared" ref="J142:J146" si="27">SUM(O142:AC142)</f>
        <v>590</v>
      </c>
      <c r="K142" s="35"/>
      <c r="L142" s="100">
        <v>46388</v>
      </c>
      <c r="M142" s="100">
        <v>50040</v>
      </c>
      <c r="N142" s="36" t="s">
        <v>50</v>
      </c>
      <c r="O142" s="1"/>
      <c r="P142" s="2"/>
      <c r="Q142" s="2"/>
      <c r="R142" s="2"/>
      <c r="S142" s="2"/>
      <c r="T142" s="3">
        <v>59</v>
      </c>
      <c r="U142" s="3">
        <v>59</v>
      </c>
      <c r="V142" s="3">
        <v>59</v>
      </c>
      <c r="W142" s="3">
        <v>59</v>
      </c>
      <c r="X142" s="3">
        <v>59</v>
      </c>
      <c r="Y142" s="3">
        <v>59</v>
      </c>
      <c r="Z142" s="3">
        <v>59</v>
      </c>
      <c r="AA142" s="3">
        <v>59</v>
      </c>
      <c r="AB142" s="3">
        <v>59</v>
      </c>
      <c r="AC142" s="4">
        <v>59</v>
      </c>
    </row>
    <row r="143" spans="1:29" ht="60" x14ac:dyDescent="0.25">
      <c r="A143" s="182">
        <v>70</v>
      </c>
      <c r="B143" s="30"/>
      <c r="C143" s="64" t="s">
        <v>66</v>
      </c>
      <c r="D143" s="64" t="s">
        <v>161</v>
      </c>
      <c r="E143" s="33" t="s">
        <v>135</v>
      </c>
      <c r="F143" s="33" t="s">
        <v>133</v>
      </c>
      <c r="G143" s="33" t="s">
        <v>134</v>
      </c>
      <c r="H143" s="34"/>
      <c r="I143" s="108" t="s">
        <v>195</v>
      </c>
      <c r="J143" s="110">
        <f t="shared" si="27"/>
        <v>452</v>
      </c>
      <c r="K143" s="35"/>
      <c r="L143" s="100">
        <v>44927</v>
      </c>
      <c r="M143" s="100">
        <v>46387</v>
      </c>
      <c r="N143" s="57" t="s">
        <v>74</v>
      </c>
      <c r="O143" s="1"/>
      <c r="P143" s="2">
        <v>113</v>
      </c>
      <c r="Q143" s="2">
        <v>113</v>
      </c>
      <c r="R143" s="2">
        <v>113</v>
      </c>
      <c r="S143" s="2">
        <v>113</v>
      </c>
      <c r="T143" s="3"/>
      <c r="U143" s="3"/>
      <c r="V143" s="3"/>
      <c r="W143" s="3"/>
      <c r="X143" s="3"/>
      <c r="Y143" s="3"/>
      <c r="Z143" s="3"/>
      <c r="AA143" s="3"/>
      <c r="AB143" s="3"/>
      <c r="AC143" s="4"/>
    </row>
    <row r="144" spans="1:29" ht="60" x14ac:dyDescent="0.25">
      <c r="A144" s="182">
        <v>166</v>
      </c>
      <c r="B144" s="30"/>
      <c r="C144" s="64" t="s">
        <v>66</v>
      </c>
      <c r="D144" s="64" t="s">
        <v>161</v>
      </c>
      <c r="E144" s="33" t="s">
        <v>135</v>
      </c>
      <c r="F144" s="33" t="s">
        <v>133</v>
      </c>
      <c r="G144" s="33" t="s">
        <v>134</v>
      </c>
      <c r="H144" s="34"/>
      <c r="I144" s="108" t="s">
        <v>195</v>
      </c>
      <c r="J144" s="110">
        <f>SUM(O144:AC144)</f>
        <v>1700</v>
      </c>
      <c r="K144" s="35"/>
      <c r="L144" s="100">
        <v>46388</v>
      </c>
      <c r="M144" s="100">
        <v>50040</v>
      </c>
      <c r="N144" s="36" t="s">
        <v>50</v>
      </c>
      <c r="O144" s="1"/>
      <c r="P144" s="2"/>
      <c r="Q144" s="2"/>
      <c r="R144" s="2"/>
      <c r="S144" s="2"/>
      <c r="T144" s="3">
        <v>170</v>
      </c>
      <c r="U144" s="3">
        <v>170</v>
      </c>
      <c r="V144" s="3">
        <v>170</v>
      </c>
      <c r="W144" s="3">
        <v>170</v>
      </c>
      <c r="X144" s="3">
        <v>170</v>
      </c>
      <c r="Y144" s="3">
        <v>170</v>
      </c>
      <c r="Z144" s="3">
        <v>170</v>
      </c>
      <c r="AA144" s="3">
        <v>170</v>
      </c>
      <c r="AB144" s="3">
        <v>170</v>
      </c>
      <c r="AC144" s="4">
        <v>170</v>
      </c>
    </row>
    <row r="145" spans="1:30" ht="60" x14ac:dyDescent="0.25">
      <c r="A145" s="182">
        <v>71</v>
      </c>
      <c r="B145" s="30"/>
      <c r="C145" s="64" t="s">
        <v>66</v>
      </c>
      <c r="D145" s="64" t="s">
        <v>163</v>
      </c>
      <c r="E145" s="33" t="s">
        <v>135</v>
      </c>
      <c r="F145" s="33" t="s">
        <v>133</v>
      </c>
      <c r="G145" s="33" t="s">
        <v>134</v>
      </c>
      <c r="H145" s="34"/>
      <c r="I145" s="108" t="s">
        <v>195</v>
      </c>
      <c r="J145" s="110">
        <f>SUM(O145:AC145)</f>
        <v>656</v>
      </c>
      <c r="K145" s="35"/>
      <c r="L145" s="100">
        <v>44927</v>
      </c>
      <c r="M145" s="100">
        <v>46387</v>
      </c>
      <c r="N145" s="57" t="s">
        <v>74</v>
      </c>
      <c r="O145" s="1"/>
      <c r="P145" s="2">
        <v>164</v>
      </c>
      <c r="Q145" s="2">
        <v>164</v>
      </c>
      <c r="R145" s="2">
        <v>164</v>
      </c>
      <c r="S145" s="2">
        <v>164</v>
      </c>
      <c r="T145" s="3"/>
      <c r="U145" s="3"/>
      <c r="V145" s="3"/>
      <c r="W145" s="3"/>
      <c r="X145" s="3"/>
      <c r="Y145" s="3"/>
      <c r="Z145" s="3"/>
      <c r="AA145" s="3"/>
      <c r="AB145" s="3"/>
      <c r="AC145" s="4"/>
    </row>
    <row r="146" spans="1:30" ht="60" x14ac:dyDescent="0.25">
      <c r="A146" s="182">
        <v>167</v>
      </c>
      <c r="B146" s="30"/>
      <c r="C146" s="64" t="s">
        <v>66</v>
      </c>
      <c r="D146" s="64" t="s">
        <v>163</v>
      </c>
      <c r="E146" s="33" t="s">
        <v>135</v>
      </c>
      <c r="F146" s="33" t="s">
        <v>133</v>
      </c>
      <c r="G146" s="33" t="s">
        <v>134</v>
      </c>
      <c r="H146" s="34"/>
      <c r="I146" s="108" t="s">
        <v>195</v>
      </c>
      <c r="J146" s="110">
        <f t="shared" si="27"/>
        <v>1690</v>
      </c>
      <c r="K146" s="35"/>
      <c r="L146" s="100">
        <v>46388</v>
      </c>
      <c r="M146" s="100">
        <v>50040</v>
      </c>
      <c r="N146" s="36" t="s">
        <v>50</v>
      </c>
      <c r="O146" s="1"/>
      <c r="P146" s="2"/>
      <c r="Q146" s="2"/>
      <c r="R146" s="2"/>
      <c r="S146" s="2"/>
      <c r="T146" s="3">
        <v>169</v>
      </c>
      <c r="U146" s="3">
        <v>169</v>
      </c>
      <c r="V146" s="3">
        <v>169</v>
      </c>
      <c r="W146" s="3">
        <v>169</v>
      </c>
      <c r="X146" s="3">
        <v>169</v>
      </c>
      <c r="Y146" s="3">
        <v>169</v>
      </c>
      <c r="Z146" s="3">
        <v>169</v>
      </c>
      <c r="AA146" s="3">
        <v>169</v>
      </c>
      <c r="AB146" s="3">
        <v>169</v>
      </c>
      <c r="AC146" s="4">
        <v>169</v>
      </c>
    </row>
    <row r="147" spans="1:30" ht="60" x14ac:dyDescent="0.25">
      <c r="A147" s="182">
        <v>72</v>
      </c>
      <c r="B147" s="30"/>
      <c r="C147" s="64" t="s">
        <v>70</v>
      </c>
      <c r="D147" s="64" t="s">
        <v>161</v>
      </c>
      <c r="E147" s="33" t="s">
        <v>135</v>
      </c>
      <c r="F147" s="33" t="s">
        <v>133</v>
      </c>
      <c r="G147" s="33" t="s">
        <v>134</v>
      </c>
      <c r="H147" s="34"/>
      <c r="I147" s="108" t="s">
        <v>195</v>
      </c>
      <c r="J147" s="110">
        <f>SUM(O147:AC147)</f>
        <v>156</v>
      </c>
      <c r="K147" s="35"/>
      <c r="L147" s="100">
        <v>44927</v>
      </c>
      <c r="M147" s="100">
        <v>46387</v>
      </c>
      <c r="N147" s="57" t="s">
        <v>74</v>
      </c>
      <c r="O147" s="1"/>
      <c r="P147" s="2">
        <v>39</v>
      </c>
      <c r="Q147" s="2">
        <v>39</v>
      </c>
      <c r="R147" s="2">
        <v>39</v>
      </c>
      <c r="S147" s="2">
        <v>39</v>
      </c>
      <c r="T147" s="3"/>
      <c r="U147" s="3"/>
      <c r="V147" s="3"/>
      <c r="W147" s="3"/>
      <c r="X147" s="3"/>
      <c r="Y147" s="3"/>
      <c r="Z147" s="3"/>
      <c r="AA147" s="3"/>
      <c r="AB147" s="3"/>
      <c r="AC147" s="4"/>
    </row>
    <row r="148" spans="1:30" ht="60" x14ac:dyDescent="0.25">
      <c r="A148" s="182">
        <v>168</v>
      </c>
      <c r="B148" s="30"/>
      <c r="C148" s="64" t="s">
        <v>70</v>
      </c>
      <c r="D148" s="64" t="s">
        <v>161</v>
      </c>
      <c r="E148" s="33" t="s">
        <v>135</v>
      </c>
      <c r="F148" s="33" t="s">
        <v>133</v>
      </c>
      <c r="G148" s="33" t="s">
        <v>134</v>
      </c>
      <c r="H148" s="34"/>
      <c r="I148" s="108" t="s">
        <v>195</v>
      </c>
      <c r="J148" s="110">
        <f>SUM(O148:AC148)</f>
        <v>340</v>
      </c>
      <c r="K148" s="35"/>
      <c r="L148" s="100">
        <v>46388</v>
      </c>
      <c r="M148" s="100">
        <v>50040</v>
      </c>
      <c r="N148" s="36" t="s">
        <v>50</v>
      </c>
      <c r="O148" s="1"/>
      <c r="P148" s="2"/>
      <c r="Q148" s="2"/>
      <c r="R148" s="2"/>
      <c r="S148" s="2"/>
      <c r="T148" s="3">
        <v>34</v>
      </c>
      <c r="U148" s="3">
        <v>34</v>
      </c>
      <c r="V148" s="3">
        <v>34</v>
      </c>
      <c r="W148" s="3">
        <v>34</v>
      </c>
      <c r="X148" s="3">
        <v>34</v>
      </c>
      <c r="Y148" s="3">
        <v>34</v>
      </c>
      <c r="Z148" s="3">
        <v>34</v>
      </c>
      <c r="AA148" s="3">
        <v>34</v>
      </c>
      <c r="AB148" s="3">
        <v>34</v>
      </c>
      <c r="AC148" s="4">
        <v>34</v>
      </c>
    </row>
    <row r="149" spans="1:30" ht="60" x14ac:dyDescent="0.25">
      <c r="A149" s="182">
        <v>73</v>
      </c>
      <c r="B149" s="30"/>
      <c r="C149" s="64" t="s">
        <v>70</v>
      </c>
      <c r="D149" s="64" t="s">
        <v>163</v>
      </c>
      <c r="E149" s="33" t="s">
        <v>135</v>
      </c>
      <c r="F149" s="33" t="s">
        <v>133</v>
      </c>
      <c r="G149" s="33" t="s">
        <v>134</v>
      </c>
      <c r="H149" s="34"/>
      <c r="I149" s="108" t="s">
        <v>195</v>
      </c>
      <c r="J149" s="110">
        <f>SUM(O149:AC149)</f>
        <v>156</v>
      </c>
      <c r="K149" s="35"/>
      <c r="L149" s="100">
        <v>44927</v>
      </c>
      <c r="M149" s="100">
        <v>46387</v>
      </c>
      <c r="N149" s="57" t="s">
        <v>74</v>
      </c>
      <c r="O149" s="1"/>
      <c r="P149" s="2">
        <v>39</v>
      </c>
      <c r="Q149" s="2">
        <v>39</v>
      </c>
      <c r="R149" s="2">
        <v>39</v>
      </c>
      <c r="S149" s="2">
        <v>39</v>
      </c>
      <c r="T149" s="3"/>
      <c r="U149" s="3"/>
      <c r="V149" s="3"/>
      <c r="W149" s="3"/>
      <c r="X149" s="3"/>
      <c r="Y149" s="3"/>
      <c r="Z149" s="3"/>
      <c r="AA149" s="3"/>
      <c r="AB149" s="3"/>
      <c r="AC149" s="4"/>
    </row>
    <row r="150" spans="1:30" ht="60" x14ac:dyDescent="0.25">
      <c r="A150" s="182">
        <v>169</v>
      </c>
      <c r="B150" s="30"/>
      <c r="C150" s="64" t="s">
        <v>70</v>
      </c>
      <c r="D150" s="64" t="s">
        <v>163</v>
      </c>
      <c r="E150" s="33" t="s">
        <v>135</v>
      </c>
      <c r="F150" s="33" t="s">
        <v>133</v>
      </c>
      <c r="G150" s="33" t="s">
        <v>134</v>
      </c>
      <c r="H150" s="34"/>
      <c r="I150" s="108" t="s">
        <v>195</v>
      </c>
      <c r="J150" s="110">
        <f t="shared" si="21"/>
        <v>340</v>
      </c>
      <c r="K150" s="35"/>
      <c r="L150" s="100">
        <v>46388</v>
      </c>
      <c r="M150" s="100">
        <v>50040</v>
      </c>
      <c r="N150" s="36" t="s">
        <v>50</v>
      </c>
      <c r="O150" s="1"/>
      <c r="P150" s="2"/>
      <c r="Q150" s="2"/>
      <c r="R150" s="2"/>
      <c r="S150" s="2"/>
      <c r="T150" s="3">
        <v>34</v>
      </c>
      <c r="U150" s="3">
        <v>34</v>
      </c>
      <c r="V150" s="3">
        <v>34</v>
      </c>
      <c r="W150" s="3">
        <v>34</v>
      </c>
      <c r="X150" s="3">
        <v>34</v>
      </c>
      <c r="Y150" s="3">
        <v>34</v>
      </c>
      <c r="Z150" s="3">
        <v>34</v>
      </c>
      <c r="AA150" s="3">
        <v>34</v>
      </c>
      <c r="AB150" s="3">
        <v>34</v>
      </c>
      <c r="AC150" s="4">
        <v>34</v>
      </c>
    </row>
    <row r="151" spans="1:30" x14ac:dyDescent="0.25">
      <c r="A151" s="46"/>
      <c r="B151" s="47" t="s">
        <v>3</v>
      </c>
      <c r="C151" s="42"/>
      <c r="D151" s="42"/>
      <c r="E151" s="42"/>
      <c r="F151" s="42"/>
      <c r="G151" s="42"/>
      <c r="H151" s="48"/>
      <c r="I151" s="106"/>
      <c r="J151" s="119"/>
      <c r="K151" s="48"/>
      <c r="L151" s="104"/>
      <c r="M151" s="104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9"/>
    </row>
    <row r="152" spans="1:30" s="62" customFormat="1" ht="60" x14ac:dyDescent="0.25">
      <c r="A152" s="182">
        <v>74</v>
      </c>
      <c r="B152" s="30"/>
      <c r="C152" s="132" t="s">
        <v>106</v>
      </c>
      <c r="D152" s="174" t="s">
        <v>229</v>
      </c>
      <c r="E152" s="66" t="s">
        <v>136</v>
      </c>
      <c r="F152" s="66" t="s">
        <v>137</v>
      </c>
      <c r="G152" s="66" t="s">
        <v>138</v>
      </c>
      <c r="H152" s="34"/>
      <c r="I152" s="108" t="s">
        <v>195</v>
      </c>
      <c r="J152" s="110">
        <f>SUM(O152:AC152)</f>
        <v>200</v>
      </c>
      <c r="K152" s="34"/>
      <c r="L152" s="100">
        <v>44927</v>
      </c>
      <c r="M152" s="100">
        <v>45291</v>
      </c>
      <c r="N152" s="54" t="s">
        <v>74</v>
      </c>
      <c r="O152" s="21"/>
      <c r="P152" s="2">
        <v>200</v>
      </c>
      <c r="Q152" s="2"/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82">
        <v>78</v>
      </c>
      <c r="B153" s="30"/>
      <c r="C153" s="132" t="s">
        <v>227</v>
      </c>
      <c r="D153" s="174" t="s">
        <v>233</v>
      </c>
      <c r="E153" s="66" t="s">
        <v>136</v>
      </c>
      <c r="F153" s="66" t="s">
        <v>137</v>
      </c>
      <c r="G153" s="66" t="s">
        <v>138</v>
      </c>
      <c r="H153" s="34"/>
      <c r="I153" s="108" t="s">
        <v>195</v>
      </c>
      <c r="J153" s="110">
        <f t="shared" ref="J153" si="28">SUM(O153:AC153)</f>
        <v>718</v>
      </c>
      <c r="K153" s="35"/>
      <c r="L153" s="100">
        <v>44927</v>
      </c>
      <c r="M153" s="100">
        <v>45291</v>
      </c>
      <c r="N153" s="54" t="s">
        <v>74</v>
      </c>
      <c r="O153" s="21"/>
      <c r="P153" s="2">
        <v>718</v>
      </c>
      <c r="Q153" s="2"/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82">
        <v>79</v>
      </c>
      <c r="B154" s="30"/>
      <c r="C154" s="132" t="s">
        <v>217</v>
      </c>
      <c r="D154" s="174" t="s">
        <v>229</v>
      </c>
      <c r="E154" s="66" t="s">
        <v>136</v>
      </c>
      <c r="F154" s="66" t="s">
        <v>137</v>
      </c>
      <c r="G154" s="66" t="s">
        <v>138</v>
      </c>
      <c r="H154" s="34"/>
      <c r="I154" s="108" t="s">
        <v>195</v>
      </c>
      <c r="J154" s="110">
        <f>SUM(O154:AC154)</f>
        <v>200</v>
      </c>
      <c r="K154" s="34"/>
      <c r="L154" s="100">
        <v>44927</v>
      </c>
      <c r="M154" s="100">
        <v>45291</v>
      </c>
      <c r="N154" s="54" t="s">
        <v>74</v>
      </c>
      <c r="O154" s="21"/>
      <c r="P154" s="2">
        <v>200</v>
      </c>
      <c r="Q154" s="2"/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75" x14ac:dyDescent="0.25">
      <c r="A155" s="182">
        <v>80</v>
      </c>
      <c r="B155" s="30"/>
      <c r="C155" s="132" t="s">
        <v>218</v>
      </c>
      <c r="D155" s="174" t="s">
        <v>204</v>
      </c>
      <c r="E155" s="66" t="s">
        <v>136</v>
      </c>
      <c r="F155" s="66" t="s">
        <v>137</v>
      </c>
      <c r="G155" s="66" t="s">
        <v>138</v>
      </c>
      <c r="H155" s="34"/>
      <c r="I155" s="108" t="s">
        <v>195</v>
      </c>
      <c r="J155" s="110">
        <f t="shared" ref="J155:J158" si="29">SUM(O155:AC155)</f>
        <v>392</v>
      </c>
      <c r="K155" s="35"/>
      <c r="L155" s="100">
        <v>44927</v>
      </c>
      <c r="M155" s="100">
        <v>45291</v>
      </c>
      <c r="N155" s="54" t="s">
        <v>74</v>
      </c>
      <c r="O155" s="21"/>
      <c r="P155" s="2">
        <v>392</v>
      </c>
      <c r="Q155" s="2"/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82">
        <v>101</v>
      </c>
      <c r="B156" s="30"/>
      <c r="C156" s="132" t="s">
        <v>232</v>
      </c>
      <c r="D156" s="174" t="s">
        <v>214</v>
      </c>
      <c r="E156" s="66" t="s">
        <v>136</v>
      </c>
      <c r="F156" s="66" t="s">
        <v>137</v>
      </c>
      <c r="G156" s="66" t="s">
        <v>138</v>
      </c>
      <c r="H156" s="34"/>
      <c r="I156" s="108" t="s">
        <v>195</v>
      </c>
      <c r="J156" s="110">
        <f>SUM(O156:AC156)</f>
        <v>200</v>
      </c>
      <c r="K156" s="34"/>
      <c r="L156" s="100">
        <v>45292</v>
      </c>
      <c r="M156" s="100">
        <v>45657</v>
      </c>
      <c r="N156" s="57" t="s">
        <v>74</v>
      </c>
      <c r="O156" s="21"/>
      <c r="P156" s="2"/>
      <c r="Q156" s="2">
        <v>200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82">
        <v>102</v>
      </c>
      <c r="B157" s="30"/>
      <c r="C157" s="132" t="s">
        <v>234</v>
      </c>
      <c r="D157" s="174" t="s">
        <v>229</v>
      </c>
      <c r="E157" s="66" t="s">
        <v>136</v>
      </c>
      <c r="F157" s="66" t="s">
        <v>137</v>
      </c>
      <c r="G157" s="66" t="s">
        <v>138</v>
      </c>
      <c r="H157" s="34"/>
      <c r="I157" s="108" t="s">
        <v>195</v>
      </c>
      <c r="J157" s="110">
        <f t="shared" si="29"/>
        <v>200</v>
      </c>
      <c r="K157" s="35"/>
      <c r="L157" s="100">
        <v>45292</v>
      </c>
      <c r="M157" s="100">
        <v>45657</v>
      </c>
      <c r="N157" s="57" t="s">
        <v>74</v>
      </c>
      <c r="O157" s="1"/>
      <c r="P157" s="2"/>
      <c r="Q157" s="2">
        <v>200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82">
        <v>103</v>
      </c>
      <c r="B158" s="30"/>
      <c r="C158" s="64" t="s">
        <v>235</v>
      </c>
      <c r="D158" s="174" t="s">
        <v>229</v>
      </c>
      <c r="E158" s="66" t="s">
        <v>136</v>
      </c>
      <c r="F158" s="66" t="s">
        <v>137</v>
      </c>
      <c r="G158" s="66" t="s">
        <v>138</v>
      </c>
      <c r="H158" s="34"/>
      <c r="I158" s="108" t="s">
        <v>195</v>
      </c>
      <c r="J158" s="110">
        <f t="shared" si="29"/>
        <v>200</v>
      </c>
      <c r="K158" s="35"/>
      <c r="L158" s="100">
        <v>45292</v>
      </c>
      <c r="M158" s="100">
        <v>45657</v>
      </c>
      <c r="N158" s="57" t="s">
        <v>74</v>
      </c>
      <c r="O158" s="1"/>
      <c r="P158" s="2"/>
      <c r="Q158" s="2">
        <v>200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82">
        <v>104</v>
      </c>
      <c r="B159" s="30"/>
      <c r="C159" s="64" t="s">
        <v>115</v>
      </c>
      <c r="D159" s="174" t="s">
        <v>229</v>
      </c>
      <c r="E159" s="66" t="s">
        <v>136</v>
      </c>
      <c r="F159" s="66" t="s">
        <v>137</v>
      </c>
      <c r="G159" s="66" t="s">
        <v>138</v>
      </c>
      <c r="H159" s="34"/>
      <c r="I159" s="108" t="s">
        <v>195</v>
      </c>
      <c r="J159" s="110">
        <f t="shared" ref="J159:J190" si="30">SUM(O159:AC159)</f>
        <v>200</v>
      </c>
      <c r="K159" s="34"/>
      <c r="L159" s="100">
        <v>45292</v>
      </c>
      <c r="M159" s="100">
        <v>45657</v>
      </c>
      <c r="N159" s="54" t="s">
        <v>74</v>
      </c>
      <c r="O159" s="1"/>
      <c r="P159" s="2"/>
      <c r="Q159" s="2">
        <v>200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82">
        <v>106</v>
      </c>
      <c r="B160" s="30"/>
      <c r="C160" s="64" t="s">
        <v>98</v>
      </c>
      <c r="D160" s="65" t="s">
        <v>205</v>
      </c>
      <c r="E160" s="66" t="s">
        <v>136</v>
      </c>
      <c r="F160" s="66" t="s">
        <v>137</v>
      </c>
      <c r="G160" s="66" t="s">
        <v>138</v>
      </c>
      <c r="H160" s="34"/>
      <c r="I160" s="108" t="s">
        <v>195</v>
      </c>
      <c r="J160" s="110">
        <f t="shared" si="30"/>
        <v>63</v>
      </c>
      <c r="K160" s="34"/>
      <c r="L160" s="100">
        <v>45292</v>
      </c>
      <c r="M160" s="100">
        <v>45657</v>
      </c>
      <c r="N160" s="57" t="s">
        <v>74</v>
      </c>
      <c r="O160" s="1"/>
      <c r="P160" s="2"/>
      <c r="Q160" s="2">
        <v>63</v>
      </c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82">
        <v>117</v>
      </c>
      <c r="B161" s="30"/>
      <c r="C161" s="132" t="s">
        <v>228</v>
      </c>
      <c r="D161" s="174" t="s">
        <v>167</v>
      </c>
      <c r="E161" s="66" t="s">
        <v>136</v>
      </c>
      <c r="F161" s="66" t="s">
        <v>137</v>
      </c>
      <c r="G161" s="66" t="s">
        <v>138</v>
      </c>
      <c r="H161" s="34"/>
      <c r="I161" s="108" t="s">
        <v>195</v>
      </c>
      <c r="J161" s="110">
        <f t="shared" ref="J161:J165" si="31">SUM(O161:AC161)</f>
        <v>214</v>
      </c>
      <c r="K161" s="35"/>
      <c r="L161" s="100">
        <v>45658</v>
      </c>
      <c r="M161" s="100">
        <v>46022</v>
      </c>
      <c r="N161" s="54" t="s">
        <v>74</v>
      </c>
      <c r="O161" s="21"/>
      <c r="P161" s="2"/>
      <c r="Q161" s="2"/>
      <c r="R161" s="2">
        <v>214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82">
        <v>118</v>
      </c>
      <c r="B162" s="30"/>
      <c r="C162" s="132" t="s">
        <v>230</v>
      </c>
      <c r="D162" s="174" t="s">
        <v>167</v>
      </c>
      <c r="E162" s="66" t="s">
        <v>136</v>
      </c>
      <c r="F162" s="66" t="s">
        <v>137</v>
      </c>
      <c r="G162" s="66" t="s">
        <v>138</v>
      </c>
      <c r="H162" s="34"/>
      <c r="I162" s="108" t="s">
        <v>195</v>
      </c>
      <c r="J162" s="110">
        <f t="shared" si="31"/>
        <v>214</v>
      </c>
      <c r="K162" s="34"/>
      <c r="L162" s="100">
        <v>45658</v>
      </c>
      <c r="M162" s="100">
        <v>46022</v>
      </c>
      <c r="N162" s="54" t="s">
        <v>74</v>
      </c>
      <c r="O162" s="21"/>
      <c r="P162" s="2"/>
      <c r="Q162" s="2"/>
      <c r="R162" s="2">
        <v>214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82">
        <v>119</v>
      </c>
      <c r="B163" s="30"/>
      <c r="C163" s="132" t="s">
        <v>236</v>
      </c>
      <c r="D163" s="174" t="s">
        <v>167</v>
      </c>
      <c r="E163" s="66" t="s">
        <v>136</v>
      </c>
      <c r="F163" s="66" t="s">
        <v>137</v>
      </c>
      <c r="G163" s="66" t="s">
        <v>138</v>
      </c>
      <c r="H163" s="34"/>
      <c r="I163" s="108" t="s">
        <v>195</v>
      </c>
      <c r="J163" s="110">
        <f t="shared" si="31"/>
        <v>214</v>
      </c>
      <c r="K163" s="34"/>
      <c r="L163" s="100">
        <v>45658</v>
      </c>
      <c r="M163" s="100">
        <v>46022</v>
      </c>
      <c r="N163" s="54" t="s">
        <v>74</v>
      </c>
      <c r="O163" s="21"/>
      <c r="P163" s="2"/>
      <c r="Q163" s="2"/>
      <c r="R163" s="2">
        <v>214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82">
        <v>120</v>
      </c>
      <c r="B164" s="30"/>
      <c r="C164" s="132" t="s">
        <v>237</v>
      </c>
      <c r="D164" s="174" t="s">
        <v>167</v>
      </c>
      <c r="E164" s="66" t="s">
        <v>136</v>
      </c>
      <c r="F164" s="66" t="s">
        <v>137</v>
      </c>
      <c r="G164" s="66" t="s">
        <v>138</v>
      </c>
      <c r="H164" s="34"/>
      <c r="I164" s="108" t="s">
        <v>195</v>
      </c>
      <c r="J164" s="110">
        <f t="shared" si="31"/>
        <v>214</v>
      </c>
      <c r="K164" s="34"/>
      <c r="L164" s="100">
        <v>45658</v>
      </c>
      <c r="M164" s="100">
        <v>46022</v>
      </c>
      <c r="N164" s="54" t="s">
        <v>74</v>
      </c>
      <c r="O164" s="21"/>
      <c r="P164" s="2"/>
      <c r="Q164" s="2"/>
      <c r="R164" s="2">
        <v>214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82">
        <v>121</v>
      </c>
      <c r="B165" s="30"/>
      <c r="C165" s="132" t="s">
        <v>238</v>
      </c>
      <c r="D165" s="65" t="s">
        <v>167</v>
      </c>
      <c r="E165" s="66" t="s">
        <v>136</v>
      </c>
      <c r="F165" s="66" t="s">
        <v>137</v>
      </c>
      <c r="G165" s="66" t="s">
        <v>138</v>
      </c>
      <c r="H165" s="34"/>
      <c r="I165" s="108" t="s">
        <v>195</v>
      </c>
      <c r="J165" s="110">
        <f t="shared" si="31"/>
        <v>214</v>
      </c>
      <c r="K165" s="34"/>
      <c r="L165" s="100">
        <v>45658</v>
      </c>
      <c r="M165" s="100">
        <v>46022</v>
      </c>
      <c r="N165" s="54" t="s">
        <v>74</v>
      </c>
      <c r="O165" s="21"/>
      <c r="P165" s="2"/>
      <c r="Q165" s="2"/>
      <c r="R165" s="2">
        <v>214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82">
        <v>122</v>
      </c>
      <c r="B166" s="30"/>
      <c r="C166" s="64" t="s">
        <v>231</v>
      </c>
      <c r="D166" s="65" t="s">
        <v>167</v>
      </c>
      <c r="E166" s="66" t="s">
        <v>136</v>
      </c>
      <c r="F166" s="66" t="s">
        <v>137</v>
      </c>
      <c r="G166" s="66" t="s">
        <v>138</v>
      </c>
      <c r="H166" s="34"/>
      <c r="I166" s="108" t="s">
        <v>195</v>
      </c>
      <c r="J166" s="110">
        <f>SUM(O166:AC166)</f>
        <v>214</v>
      </c>
      <c r="K166" s="34"/>
      <c r="L166" s="100">
        <v>45658</v>
      </c>
      <c r="M166" s="100">
        <v>46022</v>
      </c>
      <c r="N166" s="54" t="s">
        <v>74</v>
      </c>
      <c r="O166" s="21"/>
      <c r="P166" s="2"/>
      <c r="Q166" s="2"/>
      <c r="R166" s="2">
        <v>214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82">
        <v>123</v>
      </c>
      <c r="B167" s="30"/>
      <c r="C167" s="64" t="s">
        <v>109</v>
      </c>
      <c r="D167" s="65" t="s">
        <v>205</v>
      </c>
      <c r="E167" s="66" t="s">
        <v>136</v>
      </c>
      <c r="F167" s="66" t="s">
        <v>137</v>
      </c>
      <c r="G167" s="66" t="s">
        <v>138</v>
      </c>
      <c r="H167" s="34"/>
      <c r="I167" s="108" t="s">
        <v>195</v>
      </c>
      <c r="J167" s="110">
        <f t="shared" si="30"/>
        <v>63</v>
      </c>
      <c r="K167" s="34"/>
      <c r="L167" s="100">
        <v>45658</v>
      </c>
      <c r="M167" s="100">
        <v>46022</v>
      </c>
      <c r="N167" s="57" t="s">
        <v>74</v>
      </c>
      <c r="O167" s="1"/>
      <c r="P167" s="2"/>
      <c r="Q167" s="2"/>
      <c r="R167" s="2">
        <v>63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82">
        <v>138</v>
      </c>
      <c r="B168" s="30"/>
      <c r="C168" s="64" t="s">
        <v>110</v>
      </c>
      <c r="D168" s="65" t="s">
        <v>205</v>
      </c>
      <c r="E168" s="66" t="s">
        <v>136</v>
      </c>
      <c r="F168" s="66" t="s">
        <v>137</v>
      </c>
      <c r="G168" s="66" t="s">
        <v>138</v>
      </c>
      <c r="H168" s="34"/>
      <c r="I168" s="108" t="s">
        <v>195</v>
      </c>
      <c r="J168" s="110">
        <f t="shared" si="30"/>
        <v>63</v>
      </c>
      <c r="K168" s="34"/>
      <c r="L168" s="100">
        <v>46023</v>
      </c>
      <c r="M168" s="100">
        <v>46387</v>
      </c>
      <c r="N168" s="57" t="s">
        <v>74</v>
      </c>
      <c r="O168" s="1"/>
      <c r="P168" s="2"/>
      <c r="Q168" s="2"/>
      <c r="R168" s="2"/>
      <c r="S168" s="2">
        <v>63</v>
      </c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82">
        <v>139</v>
      </c>
      <c r="B169" s="30"/>
      <c r="C169" s="64" t="s">
        <v>94</v>
      </c>
      <c r="D169" s="65" t="s">
        <v>205</v>
      </c>
      <c r="E169" s="66" t="s">
        <v>136</v>
      </c>
      <c r="F169" s="66" t="s">
        <v>137</v>
      </c>
      <c r="G169" s="66" t="s">
        <v>138</v>
      </c>
      <c r="H169" s="34"/>
      <c r="I169" s="108" t="s">
        <v>195</v>
      </c>
      <c r="J169" s="110">
        <f t="shared" si="30"/>
        <v>63</v>
      </c>
      <c r="K169" s="34"/>
      <c r="L169" s="100">
        <v>46023</v>
      </c>
      <c r="M169" s="100">
        <v>46387</v>
      </c>
      <c r="N169" s="57" t="s">
        <v>74</v>
      </c>
      <c r="O169" s="1"/>
      <c r="P169" s="2"/>
      <c r="Q169" s="2"/>
      <c r="R169" s="2"/>
      <c r="S169" s="2">
        <v>63</v>
      </c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82">
        <v>170</v>
      </c>
      <c r="B170" s="30"/>
      <c r="C170" s="64" t="s">
        <v>111</v>
      </c>
      <c r="D170" s="65" t="s">
        <v>205</v>
      </c>
      <c r="E170" s="66" t="s">
        <v>136</v>
      </c>
      <c r="F170" s="66" t="s">
        <v>137</v>
      </c>
      <c r="G170" s="66" t="s">
        <v>138</v>
      </c>
      <c r="H170" s="34"/>
      <c r="I170" s="108" t="s">
        <v>195</v>
      </c>
      <c r="J170" s="110">
        <f t="shared" si="30"/>
        <v>63</v>
      </c>
      <c r="K170" s="34"/>
      <c r="L170" s="100">
        <v>46388</v>
      </c>
      <c r="M170" s="100">
        <v>46752</v>
      </c>
      <c r="N170" s="57" t="s">
        <v>50</v>
      </c>
      <c r="O170" s="1"/>
      <c r="P170" s="2"/>
      <c r="Q170" s="2"/>
      <c r="R170" s="2"/>
      <c r="S170" s="2"/>
      <c r="T170" s="3">
        <v>63</v>
      </c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82">
        <v>171</v>
      </c>
      <c r="B171" s="30"/>
      <c r="C171" s="64" t="s">
        <v>99</v>
      </c>
      <c r="D171" s="65" t="s">
        <v>205</v>
      </c>
      <c r="E171" s="66" t="s">
        <v>136</v>
      </c>
      <c r="F171" s="66" t="s">
        <v>137</v>
      </c>
      <c r="G171" s="66" t="s">
        <v>138</v>
      </c>
      <c r="H171" s="34"/>
      <c r="I171" s="108" t="s">
        <v>195</v>
      </c>
      <c r="J171" s="110">
        <f t="shared" si="30"/>
        <v>63</v>
      </c>
      <c r="K171" s="34"/>
      <c r="L171" s="100">
        <v>46388</v>
      </c>
      <c r="M171" s="100">
        <v>46752</v>
      </c>
      <c r="N171" s="57" t="s">
        <v>50</v>
      </c>
      <c r="O171" s="1"/>
      <c r="P171" s="2"/>
      <c r="Q171" s="2"/>
      <c r="R171" s="2"/>
      <c r="S171" s="2"/>
      <c r="T171" s="3">
        <v>63</v>
      </c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82">
        <v>178</v>
      </c>
      <c r="B172" s="30"/>
      <c r="C172" s="64" t="s">
        <v>112</v>
      </c>
      <c r="D172" s="65" t="s">
        <v>205</v>
      </c>
      <c r="E172" s="66" t="s">
        <v>136</v>
      </c>
      <c r="F172" s="66" t="s">
        <v>137</v>
      </c>
      <c r="G172" s="66" t="s">
        <v>138</v>
      </c>
      <c r="H172" s="34"/>
      <c r="I172" s="108" t="s">
        <v>195</v>
      </c>
      <c r="J172" s="110">
        <f t="shared" si="30"/>
        <v>63</v>
      </c>
      <c r="K172" s="34"/>
      <c r="L172" s="100">
        <v>46753</v>
      </c>
      <c r="M172" s="100">
        <v>47118</v>
      </c>
      <c r="N172" s="57" t="s">
        <v>50</v>
      </c>
      <c r="O172" s="1"/>
      <c r="P172" s="2"/>
      <c r="Q172" s="2"/>
      <c r="R172" s="2"/>
      <c r="S172" s="2"/>
      <c r="T172" s="3"/>
      <c r="U172" s="3">
        <v>63</v>
      </c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82">
        <v>179</v>
      </c>
      <c r="B173" s="30"/>
      <c r="C173" s="64" t="s">
        <v>113</v>
      </c>
      <c r="D173" s="65" t="s">
        <v>205</v>
      </c>
      <c r="E173" s="66" t="s">
        <v>136</v>
      </c>
      <c r="F173" s="66" t="s">
        <v>137</v>
      </c>
      <c r="G173" s="66" t="s">
        <v>138</v>
      </c>
      <c r="H173" s="34"/>
      <c r="I173" s="108" t="s">
        <v>195</v>
      </c>
      <c r="J173" s="110">
        <f t="shared" si="30"/>
        <v>63</v>
      </c>
      <c r="K173" s="34"/>
      <c r="L173" s="100">
        <v>46753</v>
      </c>
      <c r="M173" s="100">
        <v>47118</v>
      </c>
      <c r="N173" s="57" t="s">
        <v>50</v>
      </c>
      <c r="O173" s="1"/>
      <c r="P173" s="2"/>
      <c r="Q173" s="2"/>
      <c r="R173" s="2"/>
      <c r="S173" s="2"/>
      <c r="T173" s="3"/>
      <c r="U173" s="3">
        <v>63</v>
      </c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82">
        <v>180</v>
      </c>
      <c r="B174" s="30"/>
      <c r="C174" s="64" t="s">
        <v>114</v>
      </c>
      <c r="D174" s="65" t="s">
        <v>205</v>
      </c>
      <c r="E174" s="66" t="s">
        <v>136</v>
      </c>
      <c r="F174" s="66" t="s">
        <v>137</v>
      </c>
      <c r="G174" s="66" t="s">
        <v>138</v>
      </c>
      <c r="H174" s="34"/>
      <c r="I174" s="108" t="s">
        <v>195</v>
      </c>
      <c r="J174" s="110">
        <f t="shared" si="30"/>
        <v>63</v>
      </c>
      <c r="K174" s="34"/>
      <c r="L174" s="100">
        <v>46753</v>
      </c>
      <c r="M174" s="100">
        <v>47118</v>
      </c>
      <c r="N174" s="57" t="s">
        <v>50</v>
      </c>
      <c r="O174" s="1"/>
      <c r="P174" s="2"/>
      <c r="Q174" s="2"/>
      <c r="R174" s="2"/>
      <c r="S174" s="2"/>
      <c r="T174" s="3"/>
      <c r="U174" s="3">
        <v>63</v>
      </c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82">
        <v>181</v>
      </c>
      <c r="B175" s="30"/>
      <c r="C175" s="64" t="s">
        <v>115</v>
      </c>
      <c r="D175" s="65" t="s">
        <v>205</v>
      </c>
      <c r="E175" s="66" t="s">
        <v>136</v>
      </c>
      <c r="F175" s="66" t="s">
        <v>137</v>
      </c>
      <c r="G175" s="66" t="s">
        <v>138</v>
      </c>
      <c r="H175" s="34"/>
      <c r="I175" s="108" t="s">
        <v>195</v>
      </c>
      <c r="J175" s="110">
        <f t="shared" si="30"/>
        <v>63</v>
      </c>
      <c r="K175" s="34"/>
      <c r="L175" s="100">
        <v>46753</v>
      </c>
      <c r="M175" s="100">
        <v>47118</v>
      </c>
      <c r="N175" s="57" t="s">
        <v>50</v>
      </c>
      <c r="O175" s="1"/>
      <c r="P175" s="2"/>
      <c r="Q175" s="2"/>
      <c r="R175" s="2"/>
      <c r="S175" s="2"/>
      <c r="T175" s="3"/>
      <c r="U175" s="3">
        <v>63</v>
      </c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82">
        <v>184</v>
      </c>
      <c r="B176" s="30"/>
      <c r="C176" s="64" t="s">
        <v>117</v>
      </c>
      <c r="D176" s="65" t="s">
        <v>205</v>
      </c>
      <c r="E176" s="66" t="s">
        <v>136</v>
      </c>
      <c r="F176" s="66" t="s">
        <v>137</v>
      </c>
      <c r="G176" s="66" t="s">
        <v>138</v>
      </c>
      <c r="H176" s="34"/>
      <c r="I176" s="108" t="s">
        <v>195</v>
      </c>
      <c r="J176" s="110">
        <f t="shared" ref="J176:J178" si="32">SUM(O176:AB176)</f>
        <v>186</v>
      </c>
      <c r="K176" s="34"/>
      <c r="L176" s="100">
        <v>47119</v>
      </c>
      <c r="M176" s="100">
        <v>47483</v>
      </c>
      <c r="N176" s="57" t="s">
        <v>50</v>
      </c>
      <c r="O176" s="1"/>
      <c r="P176" s="2"/>
      <c r="Q176" s="2"/>
      <c r="R176" s="2"/>
      <c r="S176" s="2"/>
      <c r="T176" s="3"/>
      <c r="U176" s="3"/>
      <c r="V176" s="3">
        <v>186</v>
      </c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82">
        <v>185</v>
      </c>
      <c r="B177" s="30"/>
      <c r="C177" s="64" t="s">
        <v>105</v>
      </c>
      <c r="D177" s="65" t="s">
        <v>205</v>
      </c>
      <c r="E177" s="66" t="s">
        <v>136</v>
      </c>
      <c r="F177" s="66" t="s">
        <v>137</v>
      </c>
      <c r="G177" s="66" t="s">
        <v>138</v>
      </c>
      <c r="H177" s="34"/>
      <c r="I177" s="108" t="s">
        <v>195</v>
      </c>
      <c r="J177" s="110">
        <f t="shared" si="32"/>
        <v>186</v>
      </c>
      <c r="K177" s="34"/>
      <c r="L177" s="100">
        <v>47119</v>
      </c>
      <c r="M177" s="100">
        <v>47483</v>
      </c>
      <c r="N177" s="57" t="s">
        <v>50</v>
      </c>
      <c r="O177" s="1"/>
      <c r="P177" s="2"/>
      <c r="Q177" s="2"/>
      <c r="R177" s="2"/>
      <c r="S177" s="2"/>
      <c r="T177" s="3"/>
      <c r="U177" s="3"/>
      <c r="V177" s="3">
        <v>186</v>
      </c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82">
        <v>206</v>
      </c>
      <c r="B178" s="30"/>
      <c r="C178" s="64" t="s">
        <v>118</v>
      </c>
      <c r="D178" s="65" t="s">
        <v>205</v>
      </c>
      <c r="E178" s="66" t="s">
        <v>136</v>
      </c>
      <c r="F178" s="66" t="s">
        <v>137</v>
      </c>
      <c r="G178" s="66" t="s">
        <v>138</v>
      </c>
      <c r="H178" s="34"/>
      <c r="I178" s="108" t="s">
        <v>195</v>
      </c>
      <c r="J178" s="110">
        <f t="shared" si="32"/>
        <v>186</v>
      </c>
      <c r="K178" s="34"/>
      <c r="L178" s="100">
        <v>47849</v>
      </c>
      <c r="M178" s="100">
        <v>48213</v>
      </c>
      <c r="N178" s="57" t="s">
        <v>50</v>
      </c>
      <c r="O178" s="1"/>
      <c r="P178" s="2"/>
      <c r="Q178" s="2"/>
      <c r="R178" s="2"/>
      <c r="S178" s="2"/>
      <c r="T178" s="3"/>
      <c r="U178" s="3"/>
      <c r="V178" s="3"/>
      <c r="W178" s="3"/>
      <c r="X178" s="3">
        <v>186</v>
      </c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82">
        <v>216</v>
      </c>
      <c r="B179" s="30"/>
      <c r="C179" s="64" t="s">
        <v>119</v>
      </c>
      <c r="D179" s="65" t="s">
        <v>205</v>
      </c>
      <c r="E179" s="66" t="s">
        <v>136</v>
      </c>
      <c r="F179" s="66" t="s">
        <v>137</v>
      </c>
      <c r="G179" s="66" t="s">
        <v>138</v>
      </c>
      <c r="H179" s="34"/>
      <c r="I179" s="108" t="s">
        <v>195</v>
      </c>
      <c r="J179" s="110">
        <f t="shared" si="30"/>
        <v>63</v>
      </c>
      <c r="K179" s="34"/>
      <c r="L179" s="100">
        <v>48214</v>
      </c>
      <c r="M179" s="100">
        <v>48579</v>
      </c>
      <c r="N179" s="57" t="s">
        <v>50</v>
      </c>
      <c r="O179" s="1"/>
      <c r="P179" s="2"/>
      <c r="Q179" s="2"/>
      <c r="R179" s="2"/>
      <c r="S179" s="2"/>
      <c r="T179" s="3"/>
      <c r="U179" s="3"/>
      <c r="V179" s="3"/>
      <c r="W179" s="3"/>
      <c r="X179" s="3"/>
      <c r="Y179" s="3">
        <v>63</v>
      </c>
      <c r="Z179" s="3"/>
      <c r="AA179" s="3"/>
      <c r="AB179" s="3"/>
      <c r="AC179" s="4"/>
      <c r="AD179" s="27"/>
    </row>
    <row r="180" spans="1:30" s="62" customFormat="1" ht="60" x14ac:dyDescent="0.25">
      <c r="A180" s="182">
        <v>26</v>
      </c>
      <c r="B180" s="30"/>
      <c r="C180" s="64" t="s">
        <v>120</v>
      </c>
      <c r="D180" s="65" t="s">
        <v>205</v>
      </c>
      <c r="E180" s="66" t="s">
        <v>136</v>
      </c>
      <c r="F180" s="66" t="s">
        <v>137</v>
      </c>
      <c r="G180" s="66" t="s">
        <v>138</v>
      </c>
      <c r="H180" s="34"/>
      <c r="I180" s="108" t="s">
        <v>195</v>
      </c>
      <c r="J180" s="110">
        <f t="shared" si="30"/>
        <v>372</v>
      </c>
      <c r="K180" s="34"/>
      <c r="L180" s="100">
        <v>48580</v>
      </c>
      <c r="M180" s="100">
        <v>49309</v>
      </c>
      <c r="N180" s="57" t="s">
        <v>50</v>
      </c>
      <c r="O180" s="1"/>
      <c r="P180" s="2"/>
      <c r="Q180" s="2"/>
      <c r="R180" s="2"/>
      <c r="S180" s="2"/>
      <c r="T180" s="3"/>
      <c r="U180" s="3"/>
      <c r="V180" s="3"/>
      <c r="W180" s="3"/>
      <c r="X180" s="3"/>
      <c r="Y180" s="3"/>
      <c r="Z180" s="3">
        <v>186</v>
      </c>
      <c r="AA180" s="3">
        <v>186</v>
      </c>
      <c r="AB180" s="3"/>
      <c r="AC180" s="4"/>
      <c r="AD180" s="27"/>
    </row>
    <row r="181" spans="1:30" s="62" customFormat="1" ht="60" x14ac:dyDescent="0.25">
      <c r="A181" s="182">
        <v>81</v>
      </c>
      <c r="B181" s="30"/>
      <c r="C181" s="64" t="s">
        <v>67</v>
      </c>
      <c r="D181" s="65" t="s">
        <v>205</v>
      </c>
      <c r="E181" s="66" t="s">
        <v>136</v>
      </c>
      <c r="F181" s="66" t="s">
        <v>137</v>
      </c>
      <c r="G181" s="66" t="s">
        <v>138</v>
      </c>
      <c r="H181" s="34"/>
      <c r="I181" s="108" t="s">
        <v>195</v>
      </c>
      <c r="J181" s="110">
        <f t="shared" si="30"/>
        <v>140</v>
      </c>
      <c r="K181" s="35"/>
      <c r="L181" s="100">
        <v>44927</v>
      </c>
      <c r="M181" s="100">
        <v>46387</v>
      </c>
      <c r="N181" s="57" t="s">
        <v>74</v>
      </c>
      <c r="O181" s="1"/>
      <c r="P181" s="2">
        <v>35</v>
      </c>
      <c r="Q181" s="2">
        <v>35</v>
      </c>
      <c r="R181" s="2">
        <v>35</v>
      </c>
      <c r="S181" s="2">
        <v>35</v>
      </c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82">
        <v>172</v>
      </c>
      <c r="B182" s="30"/>
      <c r="C182" s="64" t="s">
        <v>67</v>
      </c>
      <c r="D182" s="65" t="s">
        <v>205</v>
      </c>
      <c r="E182" s="66" t="s">
        <v>136</v>
      </c>
      <c r="F182" s="66" t="s">
        <v>137</v>
      </c>
      <c r="G182" s="66" t="s">
        <v>138</v>
      </c>
      <c r="H182" s="34"/>
      <c r="I182" s="108" t="s">
        <v>195</v>
      </c>
      <c r="J182" s="110">
        <f t="shared" si="30"/>
        <v>300</v>
      </c>
      <c r="K182" s="35"/>
      <c r="L182" s="100">
        <v>46388</v>
      </c>
      <c r="M182" s="100">
        <v>50040</v>
      </c>
      <c r="N182" s="36" t="s">
        <v>50</v>
      </c>
      <c r="O182" s="1"/>
      <c r="P182" s="2"/>
      <c r="Q182" s="2"/>
      <c r="R182" s="2"/>
      <c r="S182" s="2"/>
      <c r="T182" s="3">
        <v>30</v>
      </c>
      <c r="U182" s="3">
        <v>30</v>
      </c>
      <c r="V182" s="3">
        <v>30</v>
      </c>
      <c r="W182" s="3">
        <v>30</v>
      </c>
      <c r="X182" s="3">
        <v>30</v>
      </c>
      <c r="Y182" s="3">
        <v>30</v>
      </c>
      <c r="Z182" s="3">
        <v>30</v>
      </c>
      <c r="AA182" s="3">
        <v>30</v>
      </c>
      <c r="AB182" s="3">
        <v>30</v>
      </c>
      <c r="AC182" s="4">
        <v>30</v>
      </c>
      <c r="AD182" s="27"/>
    </row>
    <row r="183" spans="1:30" s="62" customFormat="1" ht="60" x14ac:dyDescent="0.25">
      <c r="A183" s="182">
        <v>82</v>
      </c>
      <c r="B183" s="30"/>
      <c r="C183" s="64" t="s">
        <v>68</v>
      </c>
      <c r="D183" s="65" t="s">
        <v>205</v>
      </c>
      <c r="E183" s="66" t="s">
        <v>136</v>
      </c>
      <c r="F183" s="66" t="s">
        <v>137</v>
      </c>
      <c r="G183" s="66" t="s">
        <v>138</v>
      </c>
      <c r="H183" s="34"/>
      <c r="I183" s="108" t="s">
        <v>195</v>
      </c>
      <c r="J183" s="110">
        <f t="shared" si="30"/>
        <v>312</v>
      </c>
      <c r="K183" s="35"/>
      <c r="L183" s="100">
        <v>44927</v>
      </c>
      <c r="M183" s="100">
        <v>46387</v>
      </c>
      <c r="N183" s="57" t="s">
        <v>74</v>
      </c>
      <c r="O183" s="1"/>
      <c r="P183" s="2">
        <v>78</v>
      </c>
      <c r="Q183" s="2">
        <v>78</v>
      </c>
      <c r="R183" s="2">
        <v>78</v>
      </c>
      <c r="S183" s="2">
        <v>78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82">
        <v>173</v>
      </c>
      <c r="B184" s="30"/>
      <c r="C184" s="64" t="s">
        <v>68</v>
      </c>
      <c r="D184" s="65" t="s">
        <v>205</v>
      </c>
      <c r="E184" s="66" t="s">
        <v>136</v>
      </c>
      <c r="F184" s="66" t="s">
        <v>137</v>
      </c>
      <c r="G184" s="66" t="s">
        <v>138</v>
      </c>
      <c r="H184" s="34"/>
      <c r="I184" s="108" t="s">
        <v>195</v>
      </c>
      <c r="J184" s="110">
        <f t="shared" si="30"/>
        <v>670</v>
      </c>
      <c r="K184" s="35"/>
      <c r="L184" s="100">
        <v>46388</v>
      </c>
      <c r="M184" s="100">
        <v>50040</v>
      </c>
      <c r="N184" s="36" t="s">
        <v>50</v>
      </c>
      <c r="O184" s="1"/>
      <c r="P184" s="2"/>
      <c r="Q184" s="2"/>
      <c r="R184" s="2"/>
      <c r="S184" s="2"/>
      <c r="T184" s="3">
        <v>67</v>
      </c>
      <c r="U184" s="3">
        <v>67</v>
      </c>
      <c r="V184" s="3">
        <v>67</v>
      </c>
      <c r="W184" s="3">
        <v>67</v>
      </c>
      <c r="X184" s="3">
        <v>67</v>
      </c>
      <c r="Y184" s="3">
        <v>67</v>
      </c>
      <c r="Z184" s="3">
        <v>67</v>
      </c>
      <c r="AA184" s="3">
        <v>67</v>
      </c>
      <c r="AB184" s="3">
        <v>67</v>
      </c>
      <c r="AC184" s="4">
        <v>67</v>
      </c>
      <c r="AD184" s="27"/>
    </row>
    <row r="185" spans="1:30" s="62" customFormat="1" ht="60" x14ac:dyDescent="0.25">
      <c r="A185" s="182">
        <v>83</v>
      </c>
      <c r="B185" s="30"/>
      <c r="C185" s="64" t="s">
        <v>69</v>
      </c>
      <c r="D185" s="65" t="s">
        <v>205</v>
      </c>
      <c r="E185" s="66" t="s">
        <v>136</v>
      </c>
      <c r="F185" s="66" t="s">
        <v>137</v>
      </c>
      <c r="G185" s="66" t="s">
        <v>138</v>
      </c>
      <c r="H185" s="34"/>
      <c r="I185" s="108" t="s">
        <v>195</v>
      </c>
      <c r="J185" s="110">
        <f t="shared" si="30"/>
        <v>276</v>
      </c>
      <c r="K185" s="35"/>
      <c r="L185" s="100">
        <v>44927</v>
      </c>
      <c r="M185" s="100">
        <v>46387</v>
      </c>
      <c r="N185" s="57" t="s">
        <v>74</v>
      </c>
      <c r="O185" s="1"/>
      <c r="P185" s="2">
        <v>69</v>
      </c>
      <c r="Q185" s="2">
        <v>69</v>
      </c>
      <c r="R185" s="2">
        <v>69</v>
      </c>
      <c r="S185" s="2">
        <v>69</v>
      </c>
      <c r="T185" s="3"/>
      <c r="U185" s="3"/>
      <c r="V185" s="3"/>
      <c r="W185" s="3"/>
      <c r="X185" s="3"/>
      <c r="Y185" s="3"/>
      <c r="Z185" s="3"/>
      <c r="AA185" s="3"/>
      <c r="AB185" s="3"/>
      <c r="AC185" s="24"/>
      <c r="AD185" s="27"/>
    </row>
    <row r="186" spans="1:30" s="62" customFormat="1" ht="60" x14ac:dyDescent="0.25">
      <c r="A186" s="182">
        <v>174</v>
      </c>
      <c r="B186" s="30"/>
      <c r="C186" s="64" t="s">
        <v>69</v>
      </c>
      <c r="D186" s="65" t="s">
        <v>205</v>
      </c>
      <c r="E186" s="66" t="s">
        <v>136</v>
      </c>
      <c r="F186" s="66" t="s">
        <v>137</v>
      </c>
      <c r="G186" s="66" t="s">
        <v>138</v>
      </c>
      <c r="H186" s="34"/>
      <c r="I186" s="108" t="s">
        <v>195</v>
      </c>
      <c r="J186" s="110">
        <f t="shared" si="30"/>
        <v>590</v>
      </c>
      <c r="K186" s="35"/>
      <c r="L186" s="100">
        <v>46388</v>
      </c>
      <c r="M186" s="100">
        <v>50040</v>
      </c>
      <c r="N186" s="36" t="s">
        <v>50</v>
      </c>
      <c r="O186" s="1"/>
      <c r="P186" s="2"/>
      <c r="Q186" s="2"/>
      <c r="R186" s="2"/>
      <c r="S186" s="2"/>
      <c r="T186" s="3">
        <v>59</v>
      </c>
      <c r="U186" s="3">
        <v>59</v>
      </c>
      <c r="V186" s="3">
        <v>59</v>
      </c>
      <c r="W186" s="3">
        <v>59</v>
      </c>
      <c r="X186" s="3">
        <v>59</v>
      </c>
      <c r="Y186" s="3">
        <v>59</v>
      </c>
      <c r="Z186" s="3">
        <v>59</v>
      </c>
      <c r="AA186" s="3">
        <v>59</v>
      </c>
      <c r="AB186" s="3">
        <v>59</v>
      </c>
      <c r="AC186" s="4">
        <v>59</v>
      </c>
      <c r="AD186" s="27"/>
    </row>
    <row r="187" spans="1:30" s="62" customFormat="1" ht="60" x14ac:dyDescent="0.25">
      <c r="A187" s="182">
        <v>84</v>
      </c>
      <c r="B187" s="30"/>
      <c r="C187" s="64" t="s">
        <v>66</v>
      </c>
      <c r="D187" s="65" t="s">
        <v>205</v>
      </c>
      <c r="E187" s="66" t="s">
        <v>136</v>
      </c>
      <c r="F187" s="66" t="s">
        <v>137</v>
      </c>
      <c r="G187" s="66" t="s">
        <v>138</v>
      </c>
      <c r="H187" s="34"/>
      <c r="I187" s="108" t="s">
        <v>195</v>
      </c>
      <c r="J187" s="110">
        <f t="shared" si="30"/>
        <v>656</v>
      </c>
      <c r="K187" s="35"/>
      <c r="L187" s="100">
        <v>44927</v>
      </c>
      <c r="M187" s="100">
        <v>46387</v>
      </c>
      <c r="N187" s="57" t="s">
        <v>74</v>
      </c>
      <c r="O187" s="1"/>
      <c r="P187" s="2">
        <v>164</v>
      </c>
      <c r="Q187" s="2">
        <v>164</v>
      </c>
      <c r="R187" s="2">
        <v>164</v>
      </c>
      <c r="S187" s="2">
        <v>164</v>
      </c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" x14ac:dyDescent="0.25">
      <c r="A188" s="182">
        <v>175</v>
      </c>
      <c r="B188" s="30"/>
      <c r="C188" s="64" t="s">
        <v>66</v>
      </c>
      <c r="D188" s="65" t="s">
        <v>205</v>
      </c>
      <c r="E188" s="66" t="s">
        <v>136</v>
      </c>
      <c r="F188" s="66" t="s">
        <v>137</v>
      </c>
      <c r="G188" s="66" t="s">
        <v>138</v>
      </c>
      <c r="H188" s="34"/>
      <c r="I188" s="108" t="s">
        <v>195</v>
      </c>
      <c r="J188" s="110">
        <f t="shared" si="30"/>
        <v>1690</v>
      </c>
      <c r="K188" s="35"/>
      <c r="L188" s="100">
        <v>46388</v>
      </c>
      <c r="M188" s="100">
        <v>50040</v>
      </c>
      <c r="N188" s="36" t="s">
        <v>50</v>
      </c>
      <c r="O188" s="1"/>
      <c r="P188" s="2"/>
      <c r="Q188" s="2"/>
      <c r="R188" s="2"/>
      <c r="S188" s="2"/>
      <c r="T188" s="3">
        <v>169</v>
      </c>
      <c r="U188" s="3">
        <v>169</v>
      </c>
      <c r="V188" s="3">
        <v>169</v>
      </c>
      <c r="W188" s="3">
        <v>169</v>
      </c>
      <c r="X188" s="3">
        <v>169</v>
      </c>
      <c r="Y188" s="3">
        <v>169</v>
      </c>
      <c r="Z188" s="3">
        <v>169</v>
      </c>
      <c r="AA188" s="3">
        <v>169</v>
      </c>
      <c r="AB188" s="3">
        <v>169</v>
      </c>
      <c r="AC188" s="4">
        <v>169</v>
      </c>
      <c r="AD188" s="27"/>
    </row>
    <row r="189" spans="1:30" s="62" customFormat="1" ht="60" x14ac:dyDescent="0.25">
      <c r="A189" s="182">
        <v>85</v>
      </c>
      <c r="B189" s="30"/>
      <c r="C189" s="64" t="s">
        <v>70</v>
      </c>
      <c r="D189" s="65" t="s">
        <v>205</v>
      </c>
      <c r="E189" s="66" t="s">
        <v>136</v>
      </c>
      <c r="F189" s="66" t="s">
        <v>137</v>
      </c>
      <c r="G189" s="66" t="s">
        <v>138</v>
      </c>
      <c r="H189" s="34"/>
      <c r="I189" s="108" t="s">
        <v>195</v>
      </c>
      <c r="J189" s="110">
        <f>SUM(O189:AC189)</f>
        <v>156</v>
      </c>
      <c r="K189" s="35"/>
      <c r="L189" s="100">
        <v>44927</v>
      </c>
      <c r="M189" s="100">
        <v>46387</v>
      </c>
      <c r="N189" s="57" t="s">
        <v>74</v>
      </c>
      <c r="O189" s="1"/>
      <c r="P189" s="2">
        <v>39</v>
      </c>
      <c r="Q189" s="2">
        <v>39</v>
      </c>
      <c r="R189" s="2">
        <v>39</v>
      </c>
      <c r="S189" s="2">
        <v>39</v>
      </c>
      <c r="T189" s="3"/>
      <c r="U189" s="3"/>
      <c r="V189" s="3"/>
      <c r="W189" s="3"/>
      <c r="X189" s="3"/>
      <c r="Y189" s="3"/>
      <c r="Z189" s="3"/>
      <c r="AA189" s="3"/>
      <c r="AB189" s="3"/>
      <c r="AC189" s="4"/>
      <c r="AD189" s="27"/>
    </row>
    <row r="190" spans="1:30" s="62" customFormat="1" ht="60.75" thickBot="1" x14ac:dyDescent="0.3">
      <c r="A190" s="183">
        <v>176</v>
      </c>
      <c r="B190" s="30"/>
      <c r="C190" s="64" t="s">
        <v>70</v>
      </c>
      <c r="D190" s="65" t="s">
        <v>205</v>
      </c>
      <c r="E190" s="66" t="s">
        <v>136</v>
      </c>
      <c r="F190" s="66" t="s">
        <v>137</v>
      </c>
      <c r="G190" s="66" t="s">
        <v>138</v>
      </c>
      <c r="H190" s="34"/>
      <c r="I190" s="108" t="s">
        <v>195</v>
      </c>
      <c r="J190" s="110">
        <f t="shared" si="30"/>
        <v>340</v>
      </c>
      <c r="K190" s="35"/>
      <c r="L190" s="100">
        <v>46388</v>
      </c>
      <c r="M190" s="100">
        <v>50040</v>
      </c>
      <c r="N190" s="36" t="s">
        <v>50</v>
      </c>
      <c r="O190" s="1"/>
      <c r="P190" s="2"/>
      <c r="Q190" s="2"/>
      <c r="R190" s="2"/>
      <c r="S190" s="2"/>
      <c r="T190" s="3">
        <v>34</v>
      </c>
      <c r="U190" s="3">
        <v>34</v>
      </c>
      <c r="V190" s="3">
        <v>34</v>
      </c>
      <c r="W190" s="3">
        <v>34</v>
      </c>
      <c r="X190" s="3">
        <v>34</v>
      </c>
      <c r="Y190" s="3">
        <v>34</v>
      </c>
      <c r="Z190" s="3">
        <v>34</v>
      </c>
      <c r="AA190" s="3">
        <v>34</v>
      </c>
      <c r="AB190" s="3">
        <v>34</v>
      </c>
      <c r="AC190" s="17">
        <v>34</v>
      </c>
      <c r="AD190" s="27"/>
    </row>
    <row r="191" spans="1:30" s="92" customFormat="1" ht="15.75" thickBot="1" x14ac:dyDescent="0.3">
      <c r="A191" s="89"/>
      <c r="B191" s="90" t="s">
        <v>0</v>
      </c>
      <c r="C191" s="90"/>
      <c r="D191" s="90"/>
      <c r="E191" s="90"/>
      <c r="F191" s="90"/>
      <c r="G191" s="90"/>
      <c r="H191" s="90"/>
      <c r="I191" s="120"/>
      <c r="J191" s="120">
        <f>SUM(J12:J190)</f>
        <v>45420.7</v>
      </c>
      <c r="K191" s="122">
        <f>C195</f>
        <v>577</v>
      </c>
      <c r="L191" s="90"/>
      <c r="M191" s="90"/>
      <c r="N191" s="91"/>
      <c r="O191" s="13">
        <f t="shared" ref="O191:AC191" si="33">SUM(O12:O190)</f>
        <v>573</v>
      </c>
      <c r="P191" s="14">
        <f t="shared" si="33"/>
        <v>6134.55</v>
      </c>
      <c r="Q191" s="14">
        <f t="shared" si="33"/>
        <v>4515.55</v>
      </c>
      <c r="R191" s="14">
        <f t="shared" si="33"/>
        <v>5052.55</v>
      </c>
      <c r="S191" s="14">
        <f t="shared" si="33"/>
        <v>3224.55</v>
      </c>
      <c r="T191" s="15">
        <f t="shared" si="33"/>
        <v>2166.5500000000002</v>
      </c>
      <c r="U191" s="15">
        <f t="shared" si="33"/>
        <v>2134.5500000000002</v>
      </c>
      <c r="V191" s="15">
        <f t="shared" si="33"/>
        <v>2254.5500000000002</v>
      </c>
      <c r="W191" s="15">
        <f t="shared" si="33"/>
        <v>2795.55</v>
      </c>
      <c r="X191" s="15">
        <f t="shared" si="33"/>
        <v>3719.55</v>
      </c>
      <c r="Y191" s="15">
        <f t="shared" si="33"/>
        <v>3800.55</v>
      </c>
      <c r="Z191" s="15">
        <f t="shared" si="33"/>
        <v>3215.55</v>
      </c>
      <c r="AA191" s="15">
        <f t="shared" si="33"/>
        <v>2068.5500000000002</v>
      </c>
      <c r="AB191" s="15">
        <f t="shared" si="33"/>
        <v>1882.55</v>
      </c>
      <c r="AC191" s="16">
        <f t="shared" si="33"/>
        <v>1882.55</v>
      </c>
    </row>
    <row r="192" spans="1:30" ht="15.75" x14ac:dyDescent="0.25">
      <c r="A192" s="118"/>
      <c r="B192" s="67"/>
      <c r="C192" s="67"/>
      <c r="D192" s="67"/>
      <c r="E192" s="67"/>
      <c r="F192" s="67"/>
      <c r="G192" s="67"/>
      <c r="H192" s="67"/>
      <c r="I192" s="68"/>
      <c r="K192" s="93" t="s">
        <v>221</v>
      </c>
    </row>
    <row r="193" spans="1:11" s="28" customFormat="1" ht="15.75" x14ac:dyDescent="0.25">
      <c r="K193" s="94"/>
    </row>
    <row r="194" spans="1:11" s="28" customFormat="1" ht="60" x14ac:dyDescent="0.25">
      <c r="A194" s="5"/>
      <c r="B194" s="6" t="s">
        <v>206</v>
      </c>
      <c r="C194" s="6" t="s">
        <v>56</v>
      </c>
      <c r="D194" s="194" t="s">
        <v>207</v>
      </c>
      <c r="K194" s="94"/>
    </row>
    <row r="195" spans="1:11" s="28" customFormat="1" ht="15.75" x14ac:dyDescent="0.25">
      <c r="A195" s="7" t="s">
        <v>57</v>
      </c>
      <c r="B195" s="8">
        <f>O191</f>
        <v>573</v>
      </c>
      <c r="C195" s="8">
        <v>577</v>
      </c>
      <c r="D195" s="177" t="s">
        <v>222</v>
      </c>
      <c r="K195" s="94"/>
    </row>
    <row r="196" spans="1:11" s="28" customFormat="1" ht="15.75" x14ac:dyDescent="0.25">
      <c r="A196" s="7" t="s">
        <v>58</v>
      </c>
      <c r="B196" s="8">
        <f>SUM(P191:S191)</f>
        <v>18927.2</v>
      </c>
      <c r="C196" s="8">
        <f>C195*4</f>
        <v>2308</v>
      </c>
      <c r="D196" s="177" t="s">
        <v>223</v>
      </c>
      <c r="K196" s="94"/>
    </row>
    <row r="197" spans="1:11" s="28" customFormat="1" ht="15.75" thickBot="1" x14ac:dyDescent="0.3">
      <c r="A197" s="9" t="s">
        <v>59</v>
      </c>
      <c r="B197" s="10">
        <f>SUM(T191:AC191)</f>
        <v>25920.499999999996</v>
      </c>
      <c r="C197" s="10">
        <f>C195*10</f>
        <v>5770</v>
      </c>
      <c r="D197" s="178" t="s">
        <v>224</v>
      </c>
    </row>
    <row r="198" spans="1:11" s="28" customFormat="1" x14ac:dyDescent="0.25">
      <c r="A198" s="11"/>
      <c r="B198" s="12"/>
      <c r="C198" s="12"/>
    </row>
    <row r="200" spans="1:11" ht="30" x14ac:dyDescent="0.25">
      <c r="B200" s="95" t="s">
        <v>16</v>
      </c>
    </row>
    <row r="201" spans="1:11" ht="75" x14ac:dyDescent="0.25">
      <c r="B201" s="96" t="s">
        <v>15</v>
      </c>
    </row>
    <row r="202" spans="1:11" ht="60" x14ac:dyDescent="0.25">
      <c r="B202" s="96" t="s">
        <v>19</v>
      </c>
    </row>
    <row r="203" spans="1:11" ht="45" x14ac:dyDescent="0.25">
      <c r="B203" s="96" t="s">
        <v>17</v>
      </c>
    </row>
    <row r="204" spans="1:11" ht="30" x14ac:dyDescent="0.25">
      <c r="B204" s="96" t="s">
        <v>18</v>
      </c>
    </row>
    <row r="206" spans="1:11" x14ac:dyDescent="0.25">
      <c r="B206" s="97" t="s">
        <v>187</v>
      </c>
    </row>
    <row r="207" spans="1:11" x14ac:dyDescent="0.25">
      <c r="B207" s="27" t="s">
        <v>24</v>
      </c>
    </row>
    <row r="208" spans="1:11" x14ac:dyDescent="0.25">
      <c r="B208" s="27" t="s">
        <v>25</v>
      </c>
    </row>
    <row r="209" spans="2:2" x14ac:dyDescent="0.25">
      <c r="B209" s="27" t="s">
        <v>26</v>
      </c>
    </row>
    <row r="210" spans="2:2" x14ac:dyDescent="0.25">
      <c r="B210" s="27" t="s">
        <v>27</v>
      </c>
    </row>
    <row r="211" spans="2:2" x14ac:dyDescent="0.25">
      <c r="B211" s="27" t="s">
        <v>28</v>
      </c>
    </row>
    <row r="212" spans="2:2" x14ac:dyDescent="0.25">
      <c r="B212" s="27" t="s">
        <v>29</v>
      </c>
    </row>
    <row r="214" spans="2:2" x14ac:dyDescent="0.25">
      <c r="B214" s="97" t="s">
        <v>188</v>
      </c>
    </row>
    <row r="215" spans="2:2" x14ac:dyDescent="0.25">
      <c r="B215" s="27" t="s">
        <v>21</v>
      </c>
    </row>
    <row r="216" spans="2:2" x14ac:dyDescent="0.25">
      <c r="B216" s="27" t="s">
        <v>22</v>
      </c>
    </row>
    <row r="217" spans="2:2" x14ac:dyDescent="0.25">
      <c r="B217" s="27" t="s">
        <v>23</v>
      </c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305"/>
  <sheetViews>
    <sheetView showGridLines="0" showZeros="0" tabSelected="1" topLeftCell="A253" zoomScale="60" zoomScaleNormal="60" workbookViewId="0">
      <selection activeCell="F281" sqref="F281"/>
    </sheetView>
  </sheetViews>
  <sheetFormatPr defaultRowHeight="15" x14ac:dyDescent="0.25"/>
  <cols>
    <col min="1" max="1" width="8.7109375" style="27" customWidth="1"/>
    <col min="2" max="2" width="22.7109375" style="27" customWidth="1"/>
    <col min="3" max="3" width="30.140625" style="27" customWidth="1"/>
    <col min="4" max="4" width="35" style="96" customWidth="1"/>
    <col min="5" max="5" width="37.7109375" style="27" customWidth="1"/>
    <col min="6" max="6" width="33.85546875" style="27" customWidth="1"/>
    <col min="7" max="7" width="27.42578125" style="27" customWidth="1"/>
    <col min="8" max="8" width="12.5703125" style="27" customWidth="1"/>
    <col min="9" max="9" width="17.5703125" style="27" customWidth="1"/>
    <col min="10" max="10" width="17" style="27" customWidth="1"/>
    <col min="11" max="11" width="12.42578125" style="27" customWidth="1"/>
    <col min="12" max="12" width="19.5703125" style="27" customWidth="1"/>
    <col min="13" max="13" width="16" style="27" customWidth="1"/>
    <col min="14" max="14" width="14.28515625" style="27" customWidth="1"/>
    <col min="15" max="15" width="13.140625" style="27" customWidth="1"/>
    <col min="16" max="29" width="9.140625" style="27" customWidth="1"/>
    <col min="30" max="16384" width="9.140625" style="27"/>
  </cols>
  <sheetData>
    <row r="1" spans="1:29" x14ac:dyDescent="0.25">
      <c r="A1" s="246" t="s">
        <v>219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8"/>
    </row>
    <row r="2" spans="1:29" x14ac:dyDescent="0.25">
      <c r="A2" s="249" t="s">
        <v>46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1"/>
    </row>
    <row r="3" spans="1:29" x14ac:dyDescent="0.25">
      <c r="A3" s="241" t="s">
        <v>30</v>
      </c>
      <c r="B3" s="242"/>
      <c r="C3" s="242"/>
      <c r="D3" s="242"/>
      <c r="E3" s="242"/>
      <c r="F3" s="242"/>
      <c r="G3" s="242"/>
      <c r="H3" s="242"/>
      <c r="I3" s="242"/>
      <c r="J3" s="242"/>
      <c r="K3" s="236" t="s">
        <v>60</v>
      </c>
      <c r="L3" s="236"/>
      <c r="M3" s="236"/>
      <c r="N3" s="236"/>
      <c r="O3" s="236"/>
      <c r="P3" s="236"/>
      <c r="Q3" s="236"/>
      <c r="R3" s="236" t="s">
        <v>189</v>
      </c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7"/>
    </row>
    <row r="4" spans="1:29" x14ac:dyDescent="0.25">
      <c r="A4" s="241" t="s">
        <v>31</v>
      </c>
      <c r="B4" s="242"/>
      <c r="C4" s="242"/>
      <c r="D4" s="242"/>
      <c r="E4" s="242"/>
      <c r="F4" s="242"/>
      <c r="G4" s="242"/>
      <c r="H4" s="242"/>
      <c r="I4" s="242"/>
      <c r="J4" s="242"/>
      <c r="K4" s="235" t="s">
        <v>47</v>
      </c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7"/>
    </row>
    <row r="5" spans="1:29" x14ac:dyDescent="0.25">
      <c r="A5" s="241" t="s">
        <v>45</v>
      </c>
      <c r="B5" s="242"/>
      <c r="C5" s="242"/>
      <c r="D5" s="242"/>
      <c r="E5" s="242"/>
      <c r="F5" s="242"/>
      <c r="G5" s="242"/>
      <c r="H5" s="242"/>
      <c r="I5" s="242"/>
      <c r="J5" s="242"/>
      <c r="K5" s="236" t="s">
        <v>48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7"/>
    </row>
    <row r="6" spans="1:29" x14ac:dyDescent="0.25">
      <c r="A6" s="241" t="s">
        <v>32</v>
      </c>
      <c r="B6" s="242"/>
      <c r="C6" s="242"/>
      <c r="D6" s="242"/>
      <c r="E6" s="242"/>
      <c r="F6" s="242"/>
      <c r="G6" s="242"/>
      <c r="H6" s="242"/>
      <c r="I6" s="242"/>
      <c r="J6" s="242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</row>
    <row r="7" spans="1:29" x14ac:dyDescent="0.25">
      <c r="A7" s="241" t="s">
        <v>33</v>
      </c>
      <c r="B7" s="242"/>
      <c r="C7" s="242"/>
      <c r="D7" s="242"/>
      <c r="E7" s="242"/>
      <c r="F7" s="242"/>
      <c r="G7" s="242"/>
      <c r="H7" s="242"/>
      <c r="I7" s="242"/>
      <c r="J7" s="242"/>
      <c r="K7" s="236" t="s">
        <v>158</v>
      </c>
      <c r="L7" s="236"/>
      <c r="M7" s="236"/>
      <c r="N7" s="236"/>
      <c r="O7" s="236"/>
      <c r="P7" s="236"/>
      <c r="Q7" s="236"/>
      <c r="R7" s="236" t="s">
        <v>61</v>
      </c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7"/>
    </row>
    <row r="8" spans="1:29" x14ac:dyDescent="0.25">
      <c r="A8" s="241" t="s">
        <v>6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52"/>
    </row>
    <row r="9" spans="1:29" s="28" customFormat="1" ht="30" x14ac:dyDescent="0.25">
      <c r="A9" s="213" t="s">
        <v>34</v>
      </c>
      <c r="B9" s="211" t="s">
        <v>51</v>
      </c>
      <c r="C9" s="212"/>
      <c r="D9" s="213"/>
      <c r="E9" s="217" t="s">
        <v>52</v>
      </c>
      <c r="F9" s="218"/>
      <c r="G9" s="219"/>
      <c r="H9" s="220" t="s">
        <v>35</v>
      </c>
      <c r="I9" s="220" t="s">
        <v>36</v>
      </c>
      <c r="J9" s="98" t="s">
        <v>37</v>
      </c>
      <c r="K9" s="220" t="s">
        <v>220</v>
      </c>
      <c r="L9" s="220" t="s">
        <v>38</v>
      </c>
      <c r="M9" s="220"/>
      <c r="N9" s="98" t="s">
        <v>39</v>
      </c>
      <c r="O9" s="220" t="s">
        <v>40</v>
      </c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38"/>
    </row>
    <row r="10" spans="1:29" s="28" customFormat="1" x14ac:dyDescent="0.25">
      <c r="A10" s="216"/>
      <c r="B10" s="214"/>
      <c r="C10" s="215"/>
      <c r="D10" s="216"/>
      <c r="E10" s="217" t="s">
        <v>53</v>
      </c>
      <c r="F10" s="217" t="s">
        <v>54</v>
      </c>
      <c r="G10" s="222" t="s">
        <v>55</v>
      </c>
      <c r="H10" s="220"/>
      <c r="I10" s="220"/>
      <c r="J10" s="224" t="s">
        <v>41</v>
      </c>
      <c r="K10" s="220"/>
      <c r="L10" s="226" t="s">
        <v>42</v>
      </c>
      <c r="M10" s="226" t="s">
        <v>43</v>
      </c>
      <c r="N10" s="229" t="s">
        <v>44</v>
      </c>
      <c r="O10" s="243">
        <v>1</v>
      </c>
      <c r="P10" s="233">
        <v>2</v>
      </c>
      <c r="Q10" s="233">
        <v>3</v>
      </c>
      <c r="R10" s="233">
        <v>4</v>
      </c>
      <c r="S10" s="233">
        <v>5</v>
      </c>
      <c r="T10" s="231">
        <v>6</v>
      </c>
      <c r="U10" s="231">
        <v>7</v>
      </c>
      <c r="V10" s="231">
        <v>8</v>
      </c>
      <c r="W10" s="231">
        <v>9</v>
      </c>
      <c r="X10" s="231">
        <v>10</v>
      </c>
      <c r="Y10" s="231">
        <v>11</v>
      </c>
      <c r="Z10" s="231">
        <v>12</v>
      </c>
      <c r="AA10" s="231">
        <v>13</v>
      </c>
      <c r="AB10" s="231">
        <v>14</v>
      </c>
      <c r="AC10" s="239">
        <v>15</v>
      </c>
    </row>
    <row r="11" spans="1:29" s="28" customFormat="1" ht="15.75" thickBot="1" x14ac:dyDescent="0.3">
      <c r="A11" s="245"/>
      <c r="B11" s="145" t="s">
        <v>12</v>
      </c>
      <c r="C11" s="145" t="s">
        <v>20</v>
      </c>
      <c r="D11" s="186" t="s">
        <v>13</v>
      </c>
      <c r="E11" s="228"/>
      <c r="F11" s="228"/>
      <c r="G11" s="223"/>
      <c r="H11" s="221"/>
      <c r="I11" s="221"/>
      <c r="J11" s="225"/>
      <c r="K11" s="221"/>
      <c r="L11" s="227"/>
      <c r="M11" s="227"/>
      <c r="N11" s="230"/>
      <c r="O11" s="244"/>
      <c r="P11" s="234"/>
      <c r="Q11" s="234"/>
      <c r="R11" s="234"/>
      <c r="S11" s="234"/>
      <c r="T11" s="232"/>
      <c r="U11" s="232"/>
      <c r="V11" s="232"/>
      <c r="W11" s="232"/>
      <c r="X11" s="232"/>
      <c r="Y11" s="232"/>
      <c r="Z11" s="232"/>
      <c r="AA11" s="232"/>
      <c r="AB11" s="232"/>
      <c r="AC11" s="240"/>
    </row>
    <row r="12" spans="1:29" ht="75" x14ac:dyDescent="0.25">
      <c r="A12" s="182">
        <f>Zalaszentgrót!A12</f>
        <v>1</v>
      </c>
      <c r="B12" s="30">
        <f>Zalaszentgrót!B12</f>
        <v>0</v>
      </c>
      <c r="C12" s="50" t="str">
        <f>Zalaszentgrót!C12</f>
        <v>Zalaszentgrót</v>
      </c>
      <c r="D12" s="184" t="str">
        <f>Zalaszentgrót!D12</f>
        <v>Rendkívüli helyzetből adódó azonnali feladatok (max. 15%)</v>
      </c>
      <c r="E12" s="32" t="str">
        <f>Zalaszentgrót!E12</f>
        <v>Jelenállapot nem felmérhető.</v>
      </c>
      <c r="F12" s="51" t="str">
        <f>Zalaszentgrót!F12</f>
        <v>Előre nem látható (váratlan) meghíbásodások megszüntetése, tönkrement gépek pótlása, a folyamatos üzem fentatása érdekében.</v>
      </c>
      <c r="G12" s="51" t="str">
        <f>Zalaszentgrót!G12</f>
        <v>A megfelelő műszaki állapot elérve az üzembiztonság érdekében .</v>
      </c>
      <c r="H12" s="52">
        <f>Zalaszentgrót!H12</f>
        <v>0</v>
      </c>
      <c r="I12" s="107" t="str">
        <f>Zalaszentgrót!I12</f>
        <v>Zalaszentgrót</v>
      </c>
      <c r="J12" s="110">
        <f>Zalaszentgrót!J12</f>
        <v>25512.749999999993</v>
      </c>
      <c r="K12" s="53">
        <f>Zalaszentgrót!K12</f>
        <v>0</v>
      </c>
      <c r="L12" s="101">
        <f>Zalaszentgrót!L12</f>
        <v>44562</v>
      </c>
      <c r="M12" s="102">
        <f>Zalaszentgrót!M12</f>
        <v>50040</v>
      </c>
      <c r="N12" s="54">
        <f>Zalaszentgrót!N12</f>
        <v>0</v>
      </c>
      <c r="O12" s="21">
        <f>Zalaszentgrót!O12</f>
        <v>1700.85</v>
      </c>
      <c r="P12" s="115">
        <f>Zalaszentgrót!P12</f>
        <v>1700.85</v>
      </c>
      <c r="Q12" s="115">
        <f>Zalaszentgrót!Q12</f>
        <v>1700.85</v>
      </c>
      <c r="R12" s="115">
        <f>Zalaszentgrót!R12</f>
        <v>1700.85</v>
      </c>
      <c r="S12" s="115">
        <f>Zalaszentgrót!S12</f>
        <v>1700.85</v>
      </c>
      <c r="T12" s="3">
        <f>Zalaszentgrót!T12</f>
        <v>1700.85</v>
      </c>
      <c r="U12" s="3">
        <f>Zalaszentgrót!U12</f>
        <v>1700.85</v>
      </c>
      <c r="V12" s="3">
        <f>Zalaszentgrót!V12</f>
        <v>1700.85</v>
      </c>
      <c r="W12" s="3">
        <f>Zalaszentgrót!W12</f>
        <v>1700.85</v>
      </c>
      <c r="X12" s="3">
        <f>Zalaszentgrót!X12</f>
        <v>1700.85</v>
      </c>
      <c r="Y12" s="3">
        <f>Zalaszentgrót!Y12</f>
        <v>1700.85</v>
      </c>
      <c r="Z12" s="3">
        <f>Zalaszentgrót!Z12</f>
        <v>1700.85</v>
      </c>
      <c r="AA12" s="3">
        <f>Zalaszentgrót!AA12</f>
        <v>1700.85</v>
      </c>
      <c r="AB12" s="3">
        <f>Zalaszentgrót!AB12</f>
        <v>1700.85</v>
      </c>
      <c r="AC12" s="4">
        <f>Zalaszentgrót!AC12</f>
        <v>1700.85</v>
      </c>
    </row>
    <row r="13" spans="1:29" ht="75" x14ac:dyDescent="0.25">
      <c r="A13" s="182">
        <f>Pakod!A12</f>
        <v>1</v>
      </c>
      <c r="B13" s="30">
        <f>Pakod!B12</f>
        <v>0</v>
      </c>
      <c r="C13" s="50" t="str">
        <f>Pakod!C12</f>
        <v>Pakod</v>
      </c>
      <c r="D13" s="184" t="str">
        <f>Pakod!D12</f>
        <v>Rendkívüli helyzetből adódó azonnali feladatok (max. 15%)</v>
      </c>
      <c r="E13" s="32" t="str">
        <f>Pakod!E12</f>
        <v>Jelen állapot nem felmérhető.</v>
      </c>
      <c r="F13" s="51" t="str">
        <f>Pakod!F12</f>
        <v>Előre nem látható (váratlan) meghíbásodások megszüntetése, tönkrement gépek pótlása, a folyamatos üzem fentatása érdekében.</v>
      </c>
      <c r="G13" s="51" t="str">
        <f>Pakod!G12</f>
        <v>A megfelelő műszaki állapot elérve az üzembiztonság érdekében .</v>
      </c>
      <c r="H13" s="52">
        <f>Pakod!H12</f>
        <v>0</v>
      </c>
      <c r="I13" s="107" t="str">
        <f>Pakod!I12</f>
        <v>Pakod</v>
      </c>
      <c r="J13" s="110">
        <f>Pakod!J12</f>
        <v>3392.9999999999991</v>
      </c>
      <c r="K13" s="53">
        <f>Pakod!K12</f>
        <v>0</v>
      </c>
      <c r="L13" s="101">
        <f>Pakod!L12</f>
        <v>44562</v>
      </c>
      <c r="M13" s="102">
        <f>Pakod!M12</f>
        <v>50040</v>
      </c>
      <c r="N13" s="54">
        <f>Pakod!N12</f>
        <v>0</v>
      </c>
      <c r="O13" s="21">
        <f>Pakod!O12</f>
        <v>226.2</v>
      </c>
      <c r="P13" s="115">
        <f>Pakod!P12</f>
        <v>226.2</v>
      </c>
      <c r="Q13" s="115">
        <f>Pakod!Q12</f>
        <v>226.2</v>
      </c>
      <c r="R13" s="115">
        <f>Pakod!R12</f>
        <v>226.2</v>
      </c>
      <c r="S13" s="115">
        <f>Pakod!S12</f>
        <v>226.2</v>
      </c>
      <c r="T13" s="3">
        <f>Pakod!T12</f>
        <v>226.2</v>
      </c>
      <c r="U13" s="3">
        <f>Pakod!U12</f>
        <v>226.2</v>
      </c>
      <c r="V13" s="3">
        <f>Pakod!V12</f>
        <v>226.2</v>
      </c>
      <c r="W13" s="3">
        <f>Pakod!W12</f>
        <v>226.2</v>
      </c>
      <c r="X13" s="3">
        <f>Pakod!X12</f>
        <v>226.2</v>
      </c>
      <c r="Y13" s="3">
        <f>Pakod!Y12</f>
        <v>226.2</v>
      </c>
      <c r="Z13" s="3">
        <f>Pakod!Z12</f>
        <v>226.2</v>
      </c>
      <c r="AA13" s="3">
        <f>Pakod!AA12</f>
        <v>226.2</v>
      </c>
      <c r="AB13" s="3">
        <f>Pakod!AB12</f>
        <v>226.2</v>
      </c>
      <c r="AC13" s="4">
        <f>Pakod!AC12</f>
        <v>226.2</v>
      </c>
    </row>
    <row r="14" spans="1:29" ht="75" x14ac:dyDescent="0.25">
      <c r="A14" s="182">
        <f>Zalabér!A12</f>
        <v>1</v>
      </c>
      <c r="B14" s="30">
        <f>Zalabér!B12</f>
        <v>0</v>
      </c>
      <c r="C14" s="50" t="str">
        <f>Zalabér!C12</f>
        <v>Zalabér</v>
      </c>
      <c r="D14" s="184" t="str">
        <f>Zalabér!D12</f>
        <v>Rendkívüli helyzetből adódó azonnali feladatok (max. 15%)</v>
      </c>
      <c r="E14" s="32" t="str">
        <f>Zalabér!E12</f>
        <v>Jelenállapot nem felmérhető.</v>
      </c>
      <c r="F14" s="51" t="str">
        <f>Zalabér!F12</f>
        <v>Előre nem látható (váratlan) meghíbásodások megszüntetése, tönkrement gépek pótlása, a folyamatos üzem fentatása érdekében.</v>
      </c>
      <c r="G14" s="51" t="str">
        <f>Zalabér!G12</f>
        <v>A megfelelő műszaki állapot elérve az üzembiztonság érdekében .</v>
      </c>
      <c r="H14" s="52">
        <f>Zalabér!H12</f>
        <v>0</v>
      </c>
      <c r="I14" s="107" t="str">
        <f>Zalabér!I12</f>
        <v>Zalabér</v>
      </c>
      <c r="J14" s="110">
        <f>Zalabér!J12</f>
        <v>2909.2499999999995</v>
      </c>
      <c r="K14" s="53">
        <f>Zalabér!K12</f>
        <v>0</v>
      </c>
      <c r="L14" s="101">
        <f>Zalabér!L12</f>
        <v>44562</v>
      </c>
      <c r="M14" s="102">
        <f>Zalabér!M12</f>
        <v>50040</v>
      </c>
      <c r="N14" s="54">
        <f>Zalabér!N12</f>
        <v>0</v>
      </c>
      <c r="O14" s="21">
        <f>Zalabér!O12</f>
        <v>193.95</v>
      </c>
      <c r="P14" s="115">
        <f>Zalabér!P12</f>
        <v>193.95</v>
      </c>
      <c r="Q14" s="115">
        <f>Zalabér!Q12</f>
        <v>193.95</v>
      </c>
      <c r="R14" s="115">
        <f>Zalabér!R12</f>
        <v>193.95</v>
      </c>
      <c r="S14" s="115">
        <f>Zalabér!S12</f>
        <v>193.95</v>
      </c>
      <c r="T14" s="3">
        <f>Zalabér!T12</f>
        <v>193.95</v>
      </c>
      <c r="U14" s="3">
        <f>Zalabér!U12</f>
        <v>193.95</v>
      </c>
      <c r="V14" s="3">
        <f>Zalabér!V12</f>
        <v>193.95</v>
      </c>
      <c r="W14" s="3">
        <f>Zalabér!W12</f>
        <v>193.95</v>
      </c>
      <c r="X14" s="3">
        <f>Zalabér!X12</f>
        <v>193.95</v>
      </c>
      <c r="Y14" s="3">
        <f>Zalabér!Y12</f>
        <v>193.95</v>
      </c>
      <c r="Z14" s="3">
        <f>Zalabér!Z12</f>
        <v>193.95</v>
      </c>
      <c r="AA14" s="3">
        <f>Zalabér!AA12</f>
        <v>193.95</v>
      </c>
      <c r="AB14" s="3">
        <f>Zalabér!AB12</f>
        <v>193.95</v>
      </c>
      <c r="AC14" s="4">
        <f>Zalabér!AC12</f>
        <v>193.95</v>
      </c>
    </row>
    <row r="15" spans="1:29" ht="75" x14ac:dyDescent="0.25">
      <c r="A15" s="182">
        <f>Zalavég!A12</f>
        <v>1</v>
      </c>
      <c r="B15" s="30">
        <f>Zalavég!B12</f>
        <v>0</v>
      </c>
      <c r="C15" s="50" t="str">
        <f>Zalavég!C12</f>
        <v>Zalavég</v>
      </c>
      <c r="D15" s="184" t="str">
        <f>Zalavég!D12</f>
        <v>Rendkívüli helyzetből adódó azonnali feladatok (max. 15%)</v>
      </c>
      <c r="E15" s="32" t="str">
        <f>Zalavég!E12</f>
        <v>Jelenállapot nem felmérhető.</v>
      </c>
      <c r="F15" s="51" t="str">
        <f>Zalavég!F12</f>
        <v>Előre nem látható (váratlan) meghíbásodások megszüntetése, tönkrement gépek pótlása, a folyamatos üzem fentatása érdekében.</v>
      </c>
      <c r="G15" s="51" t="str">
        <f>Zalavég!G12</f>
        <v>A megfelelő műszaki állapot elérve az üzembiztonság érdekében .</v>
      </c>
      <c r="H15" s="52">
        <f>Zalavég!H12</f>
        <v>0</v>
      </c>
      <c r="I15" s="107" t="str">
        <f>Zalavég!I12</f>
        <v>Zalavég</v>
      </c>
      <c r="J15" s="110">
        <f>Zalavég!J12</f>
        <v>1701.6999999999994</v>
      </c>
      <c r="K15" s="53">
        <f>Zalavég!K12</f>
        <v>0</v>
      </c>
      <c r="L15" s="101">
        <f>Zalavég!L12</f>
        <v>44562</v>
      </c>
      <c r="M15" s="102">
        <f>Zalavég!M12</f>
        <v>50040</v>
      </c>
      <c r="N15" s="54">
        <f>Zalavég!N12</f>
        <v>0</v>
      </c>
      <c r="O15" s="21">
        <f>Zalavég!O12</f>
        <v>490</v>
      </c>
      <c r="P15" s="115">
        <f>Zalavég!P12</f>
        <v>86.55</v>
      </c>
      <c r="Q15" s="115">
        <f>Zalavég!Q12</f>
        <v>86.55</v>
      </c>
      <c r="R15" s="115">
        <f>Zalavég!R12</f>
        <v>86.55</v>
      </c>
      <c r="S15" s="115">
        <f>Zalavég!S12</f>
        <v>86.55</v>
      </c>
      <c r="T15" s="3">
        <f>Zalavég!T12</f>
        <v>86.55</v>
      </c>
      <c r="U15" s="3">
        <f>Zalavég!U12</f>
        <v>86.55</v>
      </c>
      <c r="V15" s="3">
        <f>Zalavég!V12</f>
        <v>86.55</v>
      </c>
      <c r="W15" s="3">
        <f>Zalavég!W12</f>
        <v>86.55</v>
      </c>
      <c r="X15" s="3">
        <f>Zalavég!X12</f>
        <v>86.55</v>
      </c>
      <c r="Y15" s="3">
        <f>Zalavég!Y12</f>
        <v>86.55</v>
      </c>
      <c r="Z15" s="3">
        <f>Zalavég!Z12</f>
        <v>86.55</v>
      </c>
      <c r="AA15" s="3">
        <f>Zalavég!AA12</f>
        <v>86.55</v>
      </c>
      <c r="AB15" s="3">
        <f>Zalavég!AB12</f>
        <v>86.55</v>
      </c>
      <c r="AC15" s="4">
        <f>Zalavég!AC12</f>
        <v>86.55</v>
      </c>
    </row>
    <row r="16" spans="1:29" ht="75" x14ac:dyDescent="0.25">
      <c r="A16" s="182">
        <f>Batyk!A12</f>
        <v>1</v>
      </c>
      <c r="B16" s="30">
        <f>Batyk!B12</f>
        <v>0</v>
      </c>
      <c r="C16" s="50" t="str">
        <f>Batyk!C12</f>
        <v>Batyk</v>
      </c>
      <c r="D16" s="184" t="str">
        <f>Batyk!D12</f>
        <v>Rendkívüli helyzetből adódó azonnali feladatok (max. 15%)</v>
      </c>
      <c r="E16" s="32" t="str">
        <f>Batyk!E12</f>
        <v>Jelen állapot nem felmérhető.</v>
      </c>
      <c r="F16" s="51" t="str">
        <f>Batyk!F12</f>
        <v>Előre nem látható (váratlan) meghíbásodások megszüntetése, tönkrement gépek pótlása, a folyamatos üzem fentatása érdekében.</v>
      </c>
      <c r="G16" s="51" t="str">
        <f>Batyk!G12</f>
        <v>A megfelelő műszaki állapot elérve az üzembiztonság érdekében .</v>
      </c>
      <c r="H16" s="52">
        <f>Batyk!H12</f>
        <v>0</v>
      </c>
      <c r="I16" s="107" t="str">
        <f>Batyk!I12</f>
        <v>Batyk</v>
      </c>
      <c r="J16" s="110">
        <f>Batyk!J12</f>
        <v>1347.7499999999998</v>
      </c>
      <c r="K16" s="53">
        <f>Batyk!K12</f>
        <v>0</v>
      </c>
      <c r="L16" s="101">
        <f>Batyk!L12</f>
        <v>44562</v>
      </c>
      <c r="M16" s="102">
        <f>Batyk!M12</f>
        <v>50040</v>
      </c>
      <c r="N16" s="54">
        <f>Batyk!N12</f>
        <v>0</v>
      </c>
      <c r="O16" s="21">
        <f>Batyk!O12</f>
        <v>89.85</v>
      </c>
      <c r="P16" s="115">
        <f>Batyk!P12</f>
        <v>89.85</v>
      </c>
      <c r="Q16" s="115">
        <f>Batyk!Q12</f>
        <v>89.85</v>
      </c>
      <c r="R16" s="115">
        <f>Batyk!R12</f>
        <v>89.85</v>
      </c>
      <c r="S16" s="115">
        <f>Batyk!S12</f>
        <v>89.85</v>
      </c>
      <c r="T16" s="3">
        <f>Batyk!T12</f>
        <v>89.85</v>
      </c>
      <c r="U16" s="3">
        <f>Batyk!U12</f>
        <v>89.85</v>
      </c>
      <c r="V16" s="3">
        <f>Batyk!V12</f>
        <v>89.85</v>
      </c>
      <c r="W16" s="3">
        <f>Batyk!W12</f>
        <v>89.85</v>
      </c>
      <c r="X16" s="3">
        <f>Batyk!X12</f>
        <v>89.85</v>
      </c>
      <c r="Y16" s="3">
        <f>Batyk!Y12</f>
        <v>89.85</v>
      </c>
      <c r="Z16" s="3">
        <f>Batyk!Z12</f>
        <v>89.85</v>
      </c>
      <c r="AA16" s="3">
        <f>Batyk!AA12</f>
        <v>89.85</v>
      </c>
      <c r="AB16" s="3">
        <f>Batyk!AB12</f>
        <v>89.85</v>
      </c>
      <c r="AC16" s="4">
        <f>Batyk!AC12</f>
        <v>89.85</v>
      </c>
    </row>
    <row r="17" spans="1:29" x14ac:dyDescent="0.25">
      <c r="A17" s="182">
        <f>Zalavég!A13</f>
        <v>2</v>
      </c>
      <c r="B17" s="30">
        <f>Zalavég!B13</f>
        <v>0</v>
      </c>
      <c r="C17" s="50" t="str">
        <f>Zalavég!C13</f>
        <v>Zalavég</v>
      </c>
      <c r="D17" s="184" t="str">
        <f>Zalavég!D13</f>
        <v>Pénzügyi megállapodás</v>
      </c>
      <c r="E17" s="32">
        <f>Zalavég!E13</f>
        <v>0</v>
      </c>
      <c r="F17" s="51">
        <f>Zalavég!F13</f>
        <v>0</v>
      </c>
      <c r="G17" s="51">
        <f>Zalavég!G13</f>
        <v>0</v>
      </c>
      <c r="H17" s="52">
        <f>Zalavég!H13</f>
        <v>0</v>
      </c>
      <c r="I17" s="107" t="str">
        <f>Zalavég!I13</f>
        <v>Zalavég</v>
      </c>
      <c r="J17" s="110">
        <f>Zalavég!J13</f>
        <v>83</v>
      </c>
      <c r="K17" s="53">
        <f>Zalavég!K13</f>
        <v>0</v>
      </c>
      <c r="L17" s="101">
        <f>Zalavég!L13</f>
        <v>44562</v>
      </c>
      <c r="M17" s="102">
        <f>Zalavég!M13</f>
        <v>44926</v>
      </c>
      <c r="N17" s="54" t="str">
        <f>Zalavég!N13</f>
        <v>rövid</v>
      </c>
      <c r="O17" s="21">
        <f>Zalavég!O13</f>
        <v>83</v>
      </c>
      <c r="P17" s="115">
        <f>Zalavég!P13</f>
        <v>0</v>
      </c>
      <c r="Q17" s="115">
        <f>Zalavég!Q13</f>
        <v>0</v>
      </c>
      <c r="R17" s="115">
        <f>Zalavég!R13</f>
        <v>0</v>
      </c>
      <c r="S17" s="115">
        <f>Zalavég!S13</f>
        <v>0</v>
      </c>
      <c r="T17" s="3">
        <f>Zalavég!T13</f>
        <v>0</v>
      </c>
      <c r="U17" s="3">
        <f>Zalavég!U13</f>
        <v>0</v>
      </c>
      <c r="V17" s="3">
        <f>Zalavég!V13</f>
        <v>0</v>
      </c>
      <c r="W17" s="3">
        <f>Zalavég!W13</f>
        <v>0</v>
      </c>
      <c r="X17" s="3">
        <f>Zalavég!X13</f>
        <v>0</v>
      </c>
      <c r="Y17" s="3">
        <f>Zalavég!Y13</f>
        <v>0</v>
      </c>
      <c r="Z17" s="3">
        <f>Zalavég!Z13</f>
        <v>0</v>
      </c>
      <c r="AA17" s="3">
        <f>Zalavég!AA13</f>
        <v>0</v>
      </c>
      <c r="AB17" s="3">
        <f>Zalavég!AB13</f>
        <v>0</v>
      </c>
      <c r="AC17" s="4">
        <f>Zalavég!AC13</f>
        <v>0</v>
      </c>
    </row>
    <row r="18" spans="1:29" x14ac:dyDescent="0.25">
      <c r="A18" s="116"/>
      <c r="B18" s="39" t="s">
        <v>4</v>
      </c>
      <c r="C18" s="40"/>
      <c r="D18" s="187"/>
      <c r="E18" s="40"/>
      <c r="F18" s="40"/>
      <c r="G18" s="40"/>
      <c r="H18" s="41"/>
      <c r="I18" s="111"/>
      <c r="J18" s="106"/>
      <c r="K18" s="42"/>
      <c r="L18" s="43"/>
      <c r="M18" s="44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5"/>
    </row>
    <row r="19" spans="1:29" x14ac:dyDescent="0.25">
      <c r="A19" s="105"/>
      <c r="B19" s="47" t="s">
        <v>1</v>
      </c>
      <c r="C19" s="42"/>
      <c r="D19" s="197"/>
      <c r="E19" s="42"/>
      <c r="F19" s="42"/>
      <c r="G19" s="42"/>
      <c r="H19" s="41"/>
      <c r="I19" s="112"/>
      <c r="J19" s="106"/>
      <c r="K19" s="48"/>
      <c r="L19" s="43"/>
      <c r="M19" s="44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ht="75" x14ac:dyDescent="0.25">
      <c r="A20" s="182">
        <f>Zalaszentgrót!A15</f>
        <v>2</v>
      </c>
      <c r="B20" s="30">
        <f>Zalaszentgrót!B15</f>
        <v>0</v>
      </c>
      <c r="C20" s="132" t="str">
        <f>Zalaszentgrót!C15</f>
        <v>Zalaszentgrót Kinizsi tér (autóbusz pályaudvar)</v>
      </c>
      <c r="D20" s="132" t="str">
        <f>Zalaszentgrót!D15</f>
        <v>csatornahálózat rekonstrukció (125 fm NA200)</v>
      </c>
      <c r="E20" s="33" t="str">
        <f>Zalaszentgrót!E15</f>
        <v>Ezen elemek cseréje a kiépített rendszer működőképességének megóvása, a biztonságos üzemelés biztosítása miatt van szükség a munka elvégzésére.hez elengedhetetlen.</v>
      </c>
      <c r="F20" s="33" t="str">
        <f>Zalaszentgrót!F15</f>
        <v>A kiépített rendszer működőképességének megóvása, a biztonságos üzemelés biztosítása miatt van szükség a munka elvégzésére.</v>
      </c>
      <c r="G20" s="33" t="str">
        <f>Zalaszentgrót!G15</f>
        <v>Az üzembiztonság jelentősen növekszik.</v>
      </c>
      <c r="H20" s="34">
        <f>Zalaszentgrót!H15</f>
        <v>0</v>
      </c>
      <c r="I20" s="108" t="str">
        <f>Zalaszentgrót!I15</f>
        <v>Zalaszentgrót</v>
      </c>
      <c r="J20" s="110">
        <f>SUM(O20:AC20)</f>
        <v>13000</v>
      </c>
      <c r="K20" s="34">
        <f>Zalaszentgrót!K15</f>
        <v>0</v>
      </c>
      <c r="L20" s="100">
        <f>Zalaszentgrót!L15</f>
        <v>44562</v>
      </c>
      <c r="M20" s="100">
        <f>Zalaszentgrót!M15</f>
        <v>44926</v>
      </c>
      <c r="N20" s="57" t="str">
        <f>Zalaszentgrót!N15</f>
        <v>rövid</v>
      </c>
      <c r="O20" s="21">
        <f>Zalaszentgrót!O15</f>
        <v>13000</v>
      </c>
      <c r="P20" s="2">
        <f>Zalaszentgrót!P15</f>
        <v>0</v>
      </c>
      <c r="Q20" s="2">
        <f>Zalaszentgrót!Q15</f>
        <v>0</v>
      </c>
      <c r="R20" s="2">
        <f>Zalaszentgrót!R15</f>
        <v>0</v>
      </c>
      <c r="S20" s="2">
        <f>Zalaszentgrót!S15</f>
        <v>0</v>
      </c>
      <c r="T20" s="3">
        <f>Zalaszentgrót!T15</f>
        <v>0</v>
      </c>
      <c r="U20" s="3">
        <f>Zalaszentgrót!U15</f>
        <v>0</v>
      </c>
      <c r="V20" s="3">
        <f>Zalaszentgrót!V15</f>
        <v>0</v>
      </c>
      <c r="W20" s="3">
        <f>Zalaszentgrót!W15</f>
        <v>0</v>
      </c>
      <c r="X20" s="3">
        <f>Zalaszentgrót!X15</f>
        <v>0</v>
      </c>
      <c r="Y20" s="3">
        <f>Zalaszentgrót!Y15</f>
        <v>0</v>
      </c>
      <c r="Z20" s="3">
        <f>Zalaszentgrót!Z15</f>
        <v>0</v>
      </c>
      <c r="AA20" s="3">
        <f>Zalaszentgrót!AA15</f>
        <v>0</v>
      </c>
      <c r="AB20" s="3">
        <f>Zalaszentgrót!AB15</f>
        <v>0</v>
      </c>
      <c r="AC20" s="4">
        <f>Zalaszentgrót!AC15</f>
        <v>0</v>
      </c>
    </row>
    <row r="21" spans="1:29" ht="72.75" customHeight="1" x14ac:dyDescent="0.25">
      <c r="A21" s="182">
        <f>Zalaszentgrót!A16</f>
        <v>17</v>
      </c>
      <c r="B21" s="30">
        <f>Zalaszentgrót!B16</f>
        <v>0</v>
      </c>
      <c r="C21" s="132" t="str">
        <f>Zalaszentgrót!C16</f>
        <v xml:space="preserve">Zalaszentgrót Kossuth utca </v>
      </c>
      <c r="D21" s="132" t="str">
        <f>Zalaszentgrót!D16</f>
        <v>csatornahálózat rekonstrukció tervezés</v>
      </c>
      <c r="E21" s="33" t="str">
        <f>Zalaszentgrót!E16</f>
        <v>Ezen elemek cseréje a kiépített rendszer működőképességének megóvása, a biztonságos üzemelés biztosítása miatt van szükség a munka elvégzésére.hez elengedhetetlen.</v>
      </c>
      <c r="F21" s="33" t="str">
        <f>Zalaszentgrót!F16</f>
        <v>A kiépített rendszer működőképességének megóvása, a biztonságos üzemelés biztosítása miatt van szükség a munka elvégzésére.</v>
      </c>
      <c r="G21" s="33" t="str">
        <f>Zalaszentgrót!G16</f>
        <v>Az üzembiztonság jelentősen növekszik.</v>
      </c>
      <c r="H21" s="34">
        <f>Zalaszentgrót!H16</f>
        <v>0</v>
      </c>
      <c r="I21" s="108" t="str">
        <f>Zalaszentgrót!I16</f>
        <v>Zalaszentgrót</v>
      </c>
      <c r="J21" s="110">
        <f t="shared" ref="J21:J22" si="0">SUM(O21:AC21)</f>
        <v>800</v>
      </c>
      <c r="K21" s="34">
        <f>Zalaszentgrót!K16</f>
        <v>0</v>
      </c>
      <c r="L21" s="100">
        <f>Zalaszentgrót!L16</f>
        <v>44927</v>
      </c>
      <c r="M21" s="100">
        <f>Zalaszentgrót!M16</f>
        <v>45291</v>
      </c>
      <c r="N21" s="57" t="str">
        <f>Zalaszentgrót!N16</f>
        <v>közép</v>
      </c>
      <c r="O21" s="21">
        <f>Zalaszentgrót!O16</f>
        <v>0</v>
      </c>
      <c r="P21" s="2">
        <f>Zalaszentgrót!P16</f>
        <v>800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182">
        <f>Zalaszentgrót!A17</f>
        <v>18</v>
      </c>
      <c r="B22" s="30">
        <f>Zalaszentgrót!B17</f>
        <v>0</v>
      </c>
      <c r="C22" s="132" t="str">
        <f>Zalaszentgrót!C17</f>
        <v>Zalaszentgrót Batthyány u.</v>
      </c>
      <c r="D22" s="132" t="str">
        <f>Zalaszentgrót!D17</f>
        <v>csatornahálózat rekonstrukció tervezés</v>
      </c>
      <c r="E22" s="33" t="str">
        <f>Zalaszentgrót!E17</f>
        <v>Ezen elemek cseréje a kiépített rendszer működőképességének megóvása, a biztonságos üzemelés biztosítása miatt van szükség a munka elvégzésére.hez elengedhetetlen.</v>
      </c>
      <c r="F22" s="33" t="str">
        <f>Zalaszentgrót!F17</f>
        <v>A kiépített rendszer működőképességének megóvása, a biztonságos üzemelés biztosítása miatt van szükség a munka elvégzésére.</v>
      </c>
      <c r="G22" s="33" t="str">
        <f>Zalaszentgrót!G17</f>
        <v>Az üzembiztonság jelentősen növekszik.</v>
      </c>
      <c r="H22" s="34">
        <f>Zalaszentgrót!H17</f>
        <v>0</v>
      </c>
      <c r="I22" s="108" t="str">
        <f>Zalaszentgrót!I17</f>
        <v>Zalaszentgrót</v>
      </c>
      <c r="J22" s="110">
        <f t="shared" si="0"/>
        <v>1250</v>
      </c>
      <c r="K22" s="34">
        <f>Zalaszentgrót!K17</f>
        <v>0</v>
      </c>
      <c r="L22" s="100">
        <f>Zalaszentgrót!L17</f>
        <v>44927</v>
      </c>
      <c r="M22" s="100">
        <f>Zalaszentgrót!M17</f>
        <v>45291</v>
      </c>
      <c r="N22" s="57" t="str">
        <f>Zalaszentgrót!N17</f>
        <v>közép</v>
      </c>
      <c r="O22" s="21">
        <f>Zalaszentgrót!O17</f>
        <v>0</v>
      </c>
      <c r="P22" s="2">
        <f>Zalaszentgrót!P17</f>
        <v>1250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182">
        <f>Zalaszentgrót!A18</f>
        <v>19</v>
      </c>
      <c r="B23" s="30">
        <f>Zalaszentgrót!B18</f>
        <v>0</v>
      </c>
      <c r="C23" s="50" t="str">
        <f>Zalaszentgrót!C18</f>
        <v>Zalaszentgrót Kossuth utca</v>
      </c>
      <c r="D23" s="176" t="str">
        <f>Zalaszentgrót!D18</f>
        <v>csatornahálózat rekonstrukció (210fm) - nyomvonalas helyreáll. Magyar Közút!</v>
      </c>
      <c r="E23" s="32" t="str">
        <f>Zalaszentgrót!E18</f>
        <v>Ezen elemek cseréje a kiépített rendszer működőképességének megóvása, a biztonságos üzemelés biztosítása miatt van szükség a munka elvégzésére.hez elengedhetetlen.</v>
      </c>
      <c r="F23" s="51" t="str">
        <f>Zalaszentgrót!F18</f>
        <v>A kiépített rendszer működőképességének megóvása, a biztonságos üzemelés biztosítása miatt van szükség a munka elvégzésére.</v>
      </c>
      <c r="G23" s="51" t="str">
        <f>Zalaszentgrót!G18</f>
        <v>Az üzembiztonság jelentősen növekszik.</v>
      </c>
      <c r="H23" s="52">
        <f>Zalaszentgrót!H18</f>
        <v>0</v>
      </c>
      <c r="I23" s="107" t="str">
        <f>Zalaszentgrót!I18</f>
        <v>Zalaszentgrót</v>
      </c>
      <c r="J23" s="110">
        <f>SUM(O23:AC23)</f>
        <v>17000</v>
      </c>
      <c r="K23" s="53">
        <f>Zalaszentgrót!K18</f>
        <v>0</v>
      </c>
      <c r="L23" s="101">
        <f>Zalaszentgrót!L18</f>
        <v>44927</v>
      </c>
      <c r="M23" s="102">
        <f>Zalaszentgrót!M18</f>
        <v>45291</v>
      </c>
      <c r="N23" s="54" t="str">
        <f>Zalaszentgrót!N18</f>
        <v>közép</v>
      </c>
      <c r="O23" s="21">
        <f>Zalaszentgrót!O18</f>
        <v>0</v>
      </c>
      <c r="P23" s="115">
        <f>Zalaszentgrót!P18</f>
        <v>17000</v>
      </c>
      <c r="Q23" s="115">
        <f>Zalaszentgrót!Q18</f>
        <v>0</v>
      </c>
      <c r="R23" s="115">
        <f>Zalaszentgrót!R18</f>
        <v>0</v>
      </c>
      <c r="S23" s="115">
        <f>Zalaszentgrót!S18</f>
        <v>0</v>
      </c>
      <c r="T23" s="3">
        <f>Zalaszentgrót!T18</f>
        <v>0</v>
      </c>
      <c r="U23" s="3">
        <f>Zalaszentgrót!U18</f>
        <v>0</v>
      </c>
      <c r="V23" s="3">
        <f>Zalaszentgrót!V18</f>
        <v>0</v>
      </c>
      <c r="W23" s="3">
        <f>Zalaszentgrót!W18</f>
        <v>0</v>
      </c>
      <c r="X23" s="3">
        <f>Zalaszentgrót!X18</f>
        <v>0</v>
      </c>
      <c r="Y23" s="3">
        <f>Zalaszentgrót!Y18</f>
        <v>0</v>
      </c>
      <c r="Z23" s="3">
        <f>Zalaszentgrót!Z18</f>
        <v>0</v>
      </c>
      <c r="AA23" s="3">
        <f>Zalaszentgrót!AA18</f>
        <v>0</v>
      </c>
      <c r="AB23" s="3">
        <f>Zalaszentgrót!AB18</f>
        <v>0</v>
      </c>
      <c r="AC23" s="4">
        <f>Zalaszentgrót!AC18</f>
        <v>0</v>
      </c>
    </row>
    <row r="24" spans="1:29" ht="72.75" customHeight="1" x14ac:dyDescent="0.25">
      <c r="A24" s="182">
        <f>Zalaszentgrót!A19</f>
        <v>20</v>
      </c>
      <c r="B24" s="30">
        <f>Zalaszentgrót!B19</f>
        <v>0</v>
      </c>
      <c r="C24" s="50" t="str">
        <f>Zalaszentgrót!C19</f>
        <v>Zalaszentgrót Batthyány u.</v>
      </c>
      <c r="D24" s="176" t="str">
        <f>Zalaszentgrót!D19</f>
        <v xml:space="preserve">csatornahálózat rekonstrukció (350 fm NA 300) - nyomvonalas helyrell. </v>
      </c>
      <c r="E24" s="32" t="str">
        <f>Zalaszentgrót!E19</f>
        <v>Ezen elemek cseréje a kiépített rendszer működőképességének megóvása, a biztonságos üzemelés biztosítása miatt van szükség a munka elvégzésére.hez elengedhetetlen.</v>
      </c>
      <c r="F24" s="51" t="str">
        <f>Zalaszentgrót!F19</f>
        <v>A kiépített rendszer működőképességének megóvása, a biztonságos üzemelés biztosítása miatt van szükség a munka elvégzésére.</v>
      </c>
      <c r="G24" s="51" t="str">
        <f>Zalaszentgrót!G19</f>
        <v>Az üzembiztonság jelentősen növekszik.</v>
      </c>
      <c r="H24" s="52">
        <f>Zalaszentgrót!H19</f>
        <v>0</v>
      </c>
      <c r="I24" s="107" t="str">
        <f>Zalaszentgrót!I19</f>
        <v>Zalaszentgrót</v>
      </c>
      <c r="J24" s="110">
        <f>SUM(O24:AC24)</f>
        <v>30000</v>
      </c>
      <c r="K24" s="53">
        <f>Zalaszentgrót!K19</f>
        <v>0</v>
      </c>
      <c r="L24" s="101">
        <f>Zalaszentgrót!L19</f>
        <v>44927</v>
      </c>
      <c r="M24" s="102">
        <f>Zalaszentgrót!M19</f>
        <v>45291</v>
      </c>
      <c r="N24" s="54" t="str">
        <f>Zalaszentgrót!N19</f>
        <v>közép</v>
      </c>
      <c r="O24" s="21">
        <f>Zalaszentgrót!O19</f>
        <v>0</v>
      </c>
      <c r="P24" s="115">
        <f>Zalaszentgrót!P19</f>
        <v>30000</v>
      </c>
      <c r="Q24" s="115">
        <f>Zalaszentgrót!Q19</f>
        <v>0</v>
      </c>
      <c r="R24" s="115">
        <f>Zalaszentgrót!R19</f>
        <v>0</v>
      </c>
      <c r="S24" s="115">
        <f>Zalaszentgrót!S19</f>
        <v>0</v>
      </c>
      <c r="T24" s="3">
        <f>Zalaszentgrót!T19</f>
        <v>0</v>
      </c>
      <c r="U24" s="3">
        <f>Zalaszentgrót!U19</f>
        <v>0</v>
      </c>
      <c r="V24" s="3">
        <f>Zalaszentgrót!V19</f>
        <v>0</v>
      </c>
      <c r="W24" s="3">
        <f>Zalaszentgrót!W19</f>
        <v>0</v>
      </c>
      <c r="X24" s="3">
        <f>Zalaszentgrót!X19</f>
        <v>0</v>
      </c>
      <c r="Y24" s="3">
        <f>Zalaszentgrót!Y19</f>
        <v>0</v>
      </c>
      <c r="Z24" s="3">
        <f>Zalaszentgrót!Z19</f>
        <v>0</v>
      </c>
      <c r="AA24" s="3">
        <f>Zalaszentgrót!AA19</f>
        <v>0</v>
      </c>
      <c r="AB24" s="3">
        <f>Zalaszentgrót!AB19</f>
        <v>0</v>
      </c>
      <c r="AC24" s="4">
        <f>Zalaszentgrót!AC19</f>
        <v>0</v>
      </c>
    </row>
    <row r="25" spans="1:29" ht="60" x14ac:dyDescent="0.25">
      <c r="A25" s="182">
        <f>Zalaszentgrót!A20</f>
        <v>21</v>
      </c>
      <c r="B25" s="30">
        <f>Zalaszentgrót!B20</f>
        <v>0</v>
      </c>
      <c r="C25" s="132" t="str">
        <f>Zalaszentgrót!C20</f>
        <v>Zalaszentgrót Tüskeszentpéter Szív - Nyár - Akácfa u.kereszteződésében lévő gravitációs akna</v>
      </c>
      <c r="D25" s="132" t="str">
        <f>Zalaszentgrót!D20</f>
        <v>fogadó akna bélelés</v>
      </c>
      <c r="E25" s="33" t="str">
        <f>Zalaszentgrót!E20</f>
        <v xml:space="preserve">A szennyvíz, és a belőle felszabaduló gázok hatására a felületek elkorrodálnak. A bélelés a biztonságos üzemeltetéshez elengedhetetlen. </v>
      </c>
      <c r="F25" s="33" t="str">
        <f>Zalaszentgrót!F20</f>
        <v>Az akna statikai stabilitás biztosítása, működőképesség megörzése.</v>
      </c>
      <c r="G25" s="33" t="str">
        <f>Zalaszentgrót!G20</f>
        <v>Korróziót okozó anyagoknak ellenálló felület.</v>
      </c>
      <c r="H25" s="34">
        <f>Zalaszentgrót!H20</f>
        <v>0</v>
      </c>
      <c r="I25" s="108" t="str">
        <f>Zalaszentgrót!I20</f>
        <v>Zalaszentgrót osztatlan közös</v>
      </c>
      <c r="J25" s="110">
        <f t="shared" ref="J25:J43" si="1">SUM(O25:AC25)</f>
        <v>1227</v>
      </c>
      <c r="K25" s="34">
        <f>Zalaszentgrót!K20</f>
        <v>0</v>
      </c>
      <c r="L25" s="100">
        <f>Zalaszentgrót!L20</f>
        <v>44927</v>
      </c>
      <c r="M25" s="100">
        <f>Zalaszentgrót!M20</f>
        <v>45291</v>
      </c>
      <c r="N25" s="57" t="str">
        <f>Zalaszentgrót!N20</f>
        <v>közép</v>
      </c>
      <c r="O25" s="180">
        <f>Zalaszentgrót!O20</f>
        <v>0</v>
      </c>
      <c r="P25" s="2">
        <f>Batyk!P15+Pakod!P15+Zalabér!P15+Zalaszentgrót!P20+Zalavég!P16</f>
        <v>1227</v>
      </c>
      <c r="Q25" s="2">
        <f>Zalaszentgrót!Q20</f>
        <v>0</v>
      </c>
      <c r="R25" s="2">
        <f>Zalaszentgrót!R20</f>
        <v>0</v>
      </c>
      <c r="S25" s="2">
        <f>Zalaszentgrót!S20</f>
        <v>0</v>
      </c>
      <c r="T25" s="3">
        <f>Zalaszentgrót!T20</f>
        <v>0</v>
      </c>
      <c r="U25" s="3">
        <f>Zalaszentgrót!U20</f>
        <v>0</v>
      </c>
      <c r="V25" s="3">
        <f>Zalaszentgrót!V20</f>
        <v>0</v>
      </c>
      <c r="W25" s="3">
        <f>Zalaszentgrót!W20</f>
        <v>0</v>
      </c>
      <c r="X25" s="3">
        <f>Zalaszentgrót!X20</f>
        <v>0</v>
      </c>
      <c r="Y25" s="3">
        <f>Zalaszentgrót!Y20</f>
        <v>0</v>
      </c>
      <c r="Z25" s="3">
        <f>Zalaszentgrót!Z20</f>
        <v>0</v>
      </c>
      <c r="AA25" s="3">
        <f>Zalaszentgrót!AA20</f>
        <v>0</v>
      </c>
      <c r="AB25" s="3">
        <f>Zalaszentgrót!AB20</f>
        <v>0</v>
      </c>
      <c r="AC25" s="4">
        <f>Zalaszentgrót!AC20</f>
        <v>0</v>
      </c>
    </row>
    <row r="26" spans="1:29" ht="72.75" customHeight="1" x14ac:dyDescent="0.25">
      <c r="A26" s="182">
        <f>Pakod!A16</f>
        <v>21</v>
      </c>
      <c r="B26" s="30">
        <f>Pakod!B16</f>
        <v>0</v>
      </c>
      <c r="C26" s="50" t="str">
        <f>Pakod!C16</f>
        <v>Pakod</v>
      </c>
      <c r="D26" s="176" t="str">
        <f>Pakod!D16</f>
        <v>8 db fedlap helyreállítás</v>
      </c>
      <c r="E26" s="32" t="str">
        <f>Pakod!E16</f>
        <v>Ezen elemek cseréje a kiépített rendszer működőképességének megóvása, a biztonságos üzemelés biztosítása miatt van szükség a munka elvégzésére.hez elengedhetetlen.</v>
      </c>
      <c r="F26" s="51" t="str">
        <f>Pakod!F16</f>
        <v>A kiépített rendszer működőképességének megóvása, a biztonságos üzemelés biztosítása miatt van szükség a munka elvégzésére.</v>
      </c>
      <c r="G26" s="51" t="str">
        <f>Pakod!G16</f>
        <v>Az üzembiztonság jelentősen növekszik.</v>
      </c>
      <c r="H26" s="52">
        <f>Pakod!H16</f>
        <v>0</v>
      </c>
      <c r="I26" s="107" t="str">
        <f>Pakod!I16</f>
        <v>Zalaszentgrót osztatlan közös</v>
      </c>
      <c r="J26" s="110">
        <f t="shared" si="1"/>
        <v>1289</v>
      </c>
      <c r="K26" s="53">
        <f>Pakod!K16</f>
        <v>0</v>
      </c>
      <c r="L26" s="101">
        <f>Pakod!L16</f>
        <v>44927</v>
      </c>
      <c r="M26" s="102">
        <f>Pakod!M16</f>
        <v>45291</v>
      </c>
      <c r="N26" s="54" t="str">
        <f>Pakod!N16</f>
        <v>közép</v>
      </c>
      <c r="O26" s="21">
        <f>Pakod!O16</f>
        <v>0</v>
      </c>
      <c r="P26" s="115">
        <f>Batyk!P16+Pakod!P16+Zalabér!P16+Zalaszentgrót!P21+Zalavég!P17</f>
        <v>1289</v>
      </c>
      <c r="Q26" s="115">
        <f>Pakod!Q16</f>
        <v>0</v>
      </c>
      <c r="R26" s="115">
        <f>Pakod!R16</f>
        <v>0</v>
      </c>
      <c r="S26" s="115">
        <f>Pakod!S16</f>
        <v>0</v>
      </c>
      <c r="T26" s="3">
        <f>Pakod!T16</f>
        <v>0</v>
      </c>
      <c r="U26" s="3">
        <f>Pakod!U16</f>
        <v>0</v>
      </c>
      <c r="V26" s="3">
        <f>Pakod!V16</f>
        <v>0</v>
      </c>
      <c r="W26" s="3">
        <f>Pakod!W16</f>
        <v>0</v>
      </c>
      <c r="X26" s="3">
        <f>Pakod!X16</f>
        <v>0</v>
      </c>
      <c r="Y26" s="3">
        <f>Pakod!Y16</f>
        <v>0</v>
      </c>
      <c r="Z26" s="3">
        <f>Pakod!Z16</f>
        <v>0</v>
      </c>
      <c r="AA26" s="3">
        <f>Pakod!AA16</f>
        <v>0</v>
      </c>
      <c r="AB26" s="3">
        <f>Pakod!AB16</f>
        <v>0</v>
      </c>
      <c r="AC26" s="4">
        <f>Pakod!AC16</f>
        <v>0</v>
      </c>
    </row>
    <row r="27" spans="1:29" ht="72.75" customHeight="1" x14ac:dyDescent="0.25">
      <c r="A27" s="182">
        <f>Batyk!A17</f>
        <v>22</v>
      </c>
      <c r="B27" s="30">
        <f>Batyk!B17</f>
        <v>0</v>
      </c>
      <c r="C27" s="50" t="str">
        <f>Batyk!C17</f>
        <v>Batyk</v>
      </c>
      <c r="D27" s="176" t="str">
        <f>Batyk!D17</f>
        <v>3 db fedlap helyreállítás</v>
      </c>
      <c r="E27" s="32" t="str">
        <f>Batyk!E17</f>
        <v>Ezen elemek cseréje a kiépített rendszer működőképességének megóvása, a biztonságos üzemelés biztosítása miatt van szükség a munka elvégzésére.hez elengedhetetlen.</v>
      </c>
      <c r="F27" s="51" t="str">
        <f>Batyk!F17</f>
        <v>A kiépített rendszer működőképességének megóvása, a biztonságos üzemelés biztosítása miatt van szükség a munka elvégzésére.</v>
      </c>
      <c r="G27" s="51" t="str">
        <f>Batyk!G17</f>
        <v>Az üzembiztonság jelentősen növekszik.</v>
      </c>
      <c r="H27" s="52">
        <f>Batyk!H17</f>
        <v>0</v>
      </c>
      <c r="I27" s="107" t="str">
        <f>Batyk!I17</f>
        <v>Zalaszentgrót osztatlan közös</v>
      </c>
      <c r="J27" s="110">
        <f t="shared" si="1"/>
        <v>484</v>
      </c>
      <c r="K27" s="53">
        <f>Batyk!K17</f>
        <v>0</v>
      </c>
      <c r="L27" s="101">
        <f>Batyk!L17</f>
        <v>44927</v>
      </c>
      <c r="M27" s="102">
        <f>Batyk!M17</f>
        <v>45291</v>
      </c>
      <c r="N27" s="54" t="str">
        <f>Batyk!N17</f>
        <v>közép</v>
      </c>
      <c r="O27" s="21">
        <f>Batyk!O17</f>
        <v>0</v>
      </c>
      <c r="P27" s="115">
        <f>Batyk!P17+Pakod!P17+Zalabér!P17+Zalaszentgrót!P22+Zalavég!P18</f>
        <v>484</v>
      </c>
      <c r="Q27" s="115">
        <f>Batyk!Q17</f>
        <v>0</v>
      </c>
      <c r="R27" s="115">
        <f>Batyk!R17</f>
        <v>0</v>
      </c>
      <c r="S27" s="115">
        <f>Batyk!S17</f>
        <v>0</v>
      </c>
      <c r="T27" s="3">
        <f>Batyk!T17</f>
        <v>0</v>
      </c>
      <c r="U27" s="3">
        <f>Batyk!U17</f>
        <v>0</v>
      </c>
      <c r="V27" s="3">
        <f>Batyk!V17</f>
        <v>0</v>
      </c>
      <c r="W27" s="3">
        <f>Batyk!W17</f>
        <v>0</v>
      </c>
      <c r="X27" s="3">
        <f>Batyk!X17</f>
        <v>0</v>
      </c>
      <c r="Y27" s="3">
        <f>Batyk!Y17</f>
        <v>0</v>
      </c>
      <c r="Z27" s="3">
        <f>Batyk!Z17</f>
        <v>0</v>
      </c>
      <c r="AA27" s="3">
        <f>Batyk!AA17</f>
        <v>0</v>
      </c>
      <c r="AB27" s="3">
        <f>Batyk!AB17</f>
        <v>0</v>
      </c>
      <c r="AC27" s="4">
        <f>Batyk!AC17</f>
        <v>0</v>
      </c>
    </row>
    <row r="28" spans="1:29" ht="72.75" customHeight="1" x14ac:dyDescent="0.25">
      <c r="A28" s="182">
        <f>Zalabér!A18</f>
        <v>23</v>
      </c>
      <c r="B28" s="30">
        <f>Zalabér!B18</f>
        <v>0</v>
      </c>
      <c r="C28" s="50" t="str">
        <f>Zalabér!C18</f>
        <v>Zalabér</v>
      </c>
      <c r="D28" s="176" t="str">
        <f>Zalabér!D18</f>
        <v>4 db fedlap helyreállítás</v>
      </c>
      <c r="E28" s="32" t="str">
        <f>Zalabér!E18</f>
        <v>Ezen elemek cseréje a kiépített rendszer működőképességének megóvása, a biztonságos üzemelés biztosítása miatt van szükség a munka elvégzésére.hez elengedhetetlen.</v>
      </c>
      <c r="F28" s="51" t="str">
        <f>Zalabér!F18</f>
        <v>A kiépített rendszer működőképességének megóvása, a biztonságos üzemelés biztosítása miatt van szükség a munka elvégzésére.</v>
      </c>
      <c r="G28" s="51" t="str">
        <f>Zalabér!G18</f>
        <v>Az üzembiztonság jelentősen növekszik.</v>
      </c>
      <c r="H28" s="52">
        <f>Zalabér!H18</f>
        <v>0</v>
      </c>
      <c r="I28" s="107" t="str">
        <f>Zalabér!I18</f>
        <v>Zalaszentgrót osztatlan közös</v>
      </c>
      <c r="J28" s="110">
        <f t="shared" si="1"/>
        <v>389</v>
      </c>
      <c r="K28" s="53">
        <f>Zalabér!K18</f>
        <v>0</v>
      </c>
      <c r="L28" s="101">
        <f>Zalabér!L18</f>
        <v>44927</v>
      </c>
      <c r="M28" s="102">
        <f>Zalabér!M18</f>
        <v>45291</v>
      </c>
      <c r="N28" s="54" t="str">
        <f>Zalabér!N18</f>
        <v>közép</v>
      </c>
      <c r="O28" s="21">
        <f>Zalabér!O18</f>
        <v>0</v>
      </c>
      <c r="P28" s="115">
        <f>Batyk!P18+Pakod!P18+Zalabér!P18+Zalaszentgrót!P23+Zalavég!P19</f>
        <v>389</v>
      </c>
      <c r="Q28" s="115">
        <f>Zalabér!Q18</f>
        <v>0</v>
      </c>
      <c r="R28" s="115">
        <f>Zalabér!R18</f>
        <v>0</v>
      </c>
      <c r="S28" s="115">
        <f>Zalabér!S18</f>
        <v>0</v>
      </c>
      <c r="T28" s="3">
        <f>Zalabér!T18</f>
        <v>0</v>
      </c>
      <c r="U28" s="3">
        <f>Zalabér!U18</f>
        <v>0</v>
      </c>
      <c r="V28" s="3">
        <f>Zalabér!V18</f>
        <v>0</v>
      </c>
      <c r="W28" s="3">
        <f>Zalabér!W18</f>
        <v>0</v>
      </c>
      <c r="X28" s="3">
        <f>Zalabér!X18</f>
        <v>0</v>
      </c>
      <c r="Y28" s="3">
        <f>Zalabér!Y18</f>
        <v>0</v>
      </c>
      <c r="Z28" s="3">
        <f>Zalabér!Z18</f>
        <v>0</v>
      </c>
      <c r="AA28" s="3">
        <f>Zalabér!AA18</f>
        <v>0</v>
      </c>
      <c r="AB28" s="3">
        <f>Zalabér!AB18</f>
        <v>0</v>
      </c>
      <c r="AC28" s="4">
        <f>Zalabér!AC18</f>
        <v>0</v>
      </c>
    </row>
    <row r="29" spans="1:29" ht="75" x14ac:dyDescent="0.25">
      <c r="A29" s="182">
        <f>Zalaszentgrót!A24</f>
        <v>25</v>
      </c>
      <c r="B29" s="30">
        <f>Zalaszentgrót!B24</f>
        <v>0</v>
      </c>
      <c r="C29" s="64" t="str">
        <f>Zalaszentgrót!C24</f>
        <v>Zalaszentgrót</v>
      </c>
      <c r="D29" s="132" t="str">
        <f>Zalaszentgrót!D24</f>
        <v>szv.csatorna rekonstrukció (NA110 KG-PVC)</v>
      </c>
      <c r="E29" s="33" t="str">
        <f>Zalaszentgrót!E24</f>
        <v>Ezen elemek cseréje a kiépített rendszer működőképességének megóvása, a biztonságos üzemelés biztosítása miatt van szükség a munka elvégzésére.hez elengedhetetlen.</v>
      </c>
      <c r="F29" s="33" t="str">
        <f>Zalaszentgrót!F24</f>
        <v>Dugulásveszély, és ebből fakadó szennyvíz elöntés megakadálsozása.</v>
      </c>
      <c r="G29" s="33" t="str">
        <f>Zalaszentgrót!G24</f>
        <v>Gravitációs szennyvízhálózatnak megfelelő kialakítás.</v>
      </c>
      <c r="H29" s="34">
        <f>Zalaszentgrót!H24</f>
        <v>0</v>
      </c>
      <c r="I29" s="108" t="str">
        <f>Zalaszentgrót!I24</f>
        <v>Zalaszentgrót</v>
      </c>
      <c r="J29" s="110">
        <f t="shared" si="1"/>
        <v>356</v>
      </c>
      <c r="K29" s="34">
        <f>Zalaszentgrót!K24</f>
        <v>0</v>
      </c>
      <c r="L29" s="100">
        <f>Zalaszentgrót!L24</f>
        <v>44927</v>
      </c>
      <c r="M29" s="100">
        <f>Zalaszentgrót!M24</f>
        <v>46387</v>
      </c>
      <c r="N29" s="57" t="str">
        <f>Zalaszentgrót!N24</f>
        <v>közép</v>
      </c>
      <c r="O29" s="1">
        <f>Zalaszentgrót!O24</f>
        <v>0</v>
      </c>
      <c r="P29" s="2">
        <f>Zalaszentgrót!P24</f>
        <v>89</v>
      </c>
      <c r="Q29" s="2">
        <f>Zalaszentgrót!Q24</f>
        <v>89</v>
      </c>
      <c r="R29" s="2">
        <f>Zalaszentgrót!R24</f>
        <v>89</v>
      </c>
      <c r="S29" s="2">
        <f>Zalaszentgrót!S24</f>
        <v>89</v>
      </c>
      <c r="T29" s="3">
        <f>Zalaszentgrót!T24</f>
        <v>0</v>
      </c>
      <c r="U29" s="3">
        <f>Zalaszentgrót!U24</f>
        <v>0</v>
      </c>
      <c r="V29" s="3">
        <f>Zalaszentgrót!V24</f>
        <v>0</v>
      </c>
      <c r="W29" s="3">
        <f>Zalaszentgrót!W24</f>
        <v>0</v>
      </c>
      <c r="X29" s="3">
        <f>Zalaszentgrót!X24</f>
        <v>0</v>
      </c>
      <c r="Y29" s="3">
        <f>Zalaszentgrót!Y24</f>
        <v>0</v>
      </c>
      <c r="Z29" s="3">
        <f>Zalaszentgrót!Z24</f>
        <v>0</v>
      </c>
      <c r="AA29" s="3">
        <f>Zalaszentgrót!AA24</f>
        <v>0</v>
      </c>
      <c r="AB29" s="3">
        <f>Zalaszentgrót!AB24</f>
        <v>0</v>
      </c>
      <c r="AC29" s="4">
        <f>Zalaszentgrót!AC24</f>
        <v>0</v>
      </c>
    </row>
    <row r="30" spans="1:29" ht="75" x14ac:dyDescent="0.25">
      <c r="A30" s="182">
        <f>Zalaszentgrót!A25</f>
        <v>26</v>
      </c>
      <c r="B30" s="30">
        <f>Zalaszentgrót!B25</f>
        <v>0</v>
      </c>
      <c r="C30" s="64" t="str">
        <f>Zalaszentgrót!C25</f>
        <v>Zalaszentgrót</v>
      </c>
      <c r="D30" s="132" t="str">
        <f>Zalaszentgrót!D25</f>
        <v>szv.csatorna rekonstrukció (NA150 AC)</v>
      </c>
      <c r="E30" s="33" t="str">
        <f>Zalaszentgrót!E25</f>
        <v>Ezen elemek cseréje a kiépített rendszer működőképességének megóvása, a biztonságos üzemelés biztosítása miatt van szükség a munka elvégzésére.hez elengedhetetlen.</v>
      </c>
      <c r="F30" s="33" t="str">
        <f>Zalaszentgrót!F25</f>
        <v>Dugulásveszély, és ebből fakadó szennyvíz elöntés megakadálsozása.</v>
      </c>
      <c r="G30" s="33" t="str">
        <f>Zalaszentgrót!G25</f>
        <v>Gravitációs szennyvízhálózatnak megfelelő kialakítás.</v>
      </c>
      <c r="H30" s="34">
        <f>Zalaszentgrót!H25</f>
        <v>0</v>
      </c>
      <c r="I30" s="108" t="str">
        <f>Zalaszentgrót!I25</f>
        <v>Zalaszentgrót</v>
      </c>
      <c r="J30" s="110">
        <f t="shared" si="1"/>
        <v>891</v>
      </c>
      <c r="K30" s="34">
        <f>Zalaszentgrót!K25</f>
        <v>0</v>
      </c>
      <c r="L30" s="100">
        <f>Zalaszentgrót!L25</f>
        <v>44927</v>
      </c>
      <c r="M30" s="100">
        <f>Zalaszentgrót!M25</f>
        <v>46387</v>
      </c>
      <c r="N30" s="57" t="str">
        <f>Zalaszentgrót!N25</f>
        <v>közép</v>
      </c>
      <c r="O30" s="1">
        <f>Zalaszentgrót!O25</f>
        <v>0</v>
      </c>
      <c r="P30" s="2">
        <f>Zalaszentgrót!P25</f>
        <v>223</v>
      </c>
      <c r="Q30" s="2">
        <f>Zalaszentgrót!Q25</f>
        <v>222</v>
      </c>
      <c r="R30" s="2">
        <f>Zalaszentgrót!R25</f>
        <v>223</v>
      </c>
      <c r="S30" s="2">
        <f>Zalaszentgrót!S25</f>
        <v>223</v>
      </c>
      <c r="T30" s="3">
        <f>Zalaszentgrót!T25</f>
        <v>0</v>
      </c>
      <c r="U30" s="3">
        <f>Zalaszentgrót!U25</f>
        <v>0</v>
      </c>
      <c r="V30" s="3">
        <f>Zalaszentgrót!V25</f>
        <v>0</v>
      </c>
      <c r="W30" s="3">
        <f>Zalaszentgrót!W25</f>
        <v>0</v>
      </c>
      <c r="X30" s="3">
        <f>Zalaszentgrót!X25</f>
        <v>0</v>
      </c>
      <c r="Y30" s="3">
        <f>Zalaszentgrót!Y25</f>
        <v>0</v>
      </c>
      <c r="Z30" s="3">
        <f>Zalaszentgrót!Z25</f>
        <v>0</v>
      </c>
      <c r="AA30" s="3">
        <f>Zalaszentgrót!AA25</f>
        <v>0</v>
      </c>
      <c r="AB30" s="3">
        <f>Zalaszentgrót!AB25</f>
        <v>0</v>
      </c>
      <c r="AC30" s="4">
        <f>Zalaszentgrót!AC25</f>
        <v>0</v>
      </c>
    </row>
    <row r="31" spans="1:29" ht="75" x14ac:dyDescent="0.25">
      <c r="A31" s="182">
        <f>Zalaszentgrót!A26</f>
        <v>27</v>
      </c>
      <c r="B31" s="30">
        <f>Zalaszentgrót!B26</f>
        <v>0</v>
      </c>
      <c r="C31" s="64" t="str">
        <f>Zalaszentgrót!C26</f>
        <v>Zalaszentgrót</v>
      </c>
      <c r="D31" s="132" t="str">
        <f>Zalaszentgrót!D26</f>
        <v>szv.csatorna rekonstrukció (NA160 KG-PVC)</v>
      </c>
      <c r="E31" s="33" t="str">
        <f>Zalaszentgrót!E26</f>
        <v>Ezen elemek cseréje a kiépített rendszer működőképességének megóvása, a biztonságos üzemelés biztosítása miatt van szükség a munka elvégzésére.hez elengedhetetlen.</v>
      </c>
      <c r="F31" s="33" t="str">
        <f>Zalaszentgrót!F26</f>
        <v>Dugulásveszély, és ebből fakadó szennyvíz elöntés megakadálsozása.</v>
      </c>
      <c r="G31" s="33" t="str">
        <f>Zalaszentgrót!G26</f>
        <v>Gravitációs szennyvízhálózatnak megfelelő kialakítás.</v>
      </c>
      <c r="H31" s="34">
        <f>Zalaszentgrót!H26</f>
        <v>0</v>
      </c>
      <c r="I31" s="108" t="str">
        <f>Zalaszentgrót!I26</f>
        <v>Zalaszentgrót</v>
      </c>
      <c r="J31" s="110">
        <f t="shared" si="1"/>
        <v>1679</v>
      </c>
      <c r="K31" s="34">
        <f>Zalaszentgrót!K26</f>
        <v>0</v>
      </c>
      <c r="L31" s="100">
        <f>Zalaszentgrót!L26</f>
        <v>44927</v>
      </c>
      <c r="M31" s="100">
        <f>Zalaszentgrót!M26</f>
        <v>46387</v>
      </c>
      <c r="N31" s="57" t="str">
        <f>Zalaszentgrót!N26</f>
        <v>közép</v>
      </c>
      <c r="O31" s="1">
        <f>Zalaszentgrót!O26</f>
        <v>0</v>
      </c>
      <c r="P31" s="2">
        <f>Zalaszentgrót!P26</f>
        <v>420</v>
      </c>
      <c r="Q31" s="2">
        <f>Zalaszentgrót!Q26</f>
        <v>420</v>
      </c>
      <c r="R31" s="2">
        <f>Zalaszentgrót!R26</f>
        <v>419</v>
      </c>
      <c r="S31" s="2">
        <f>Zalaszentgrót!S26</f>
        <v>420</v>
      </c>
      <c r="T31" s="3">
        <f>Zalaszentgrót!T26</f>
        <v>0</v>
      </c>
      <c r="U31" s="3">
        <f>Zalaszentgrót!U26</f>
        <v>0</v>
      </c>
      <c r="V31" s="3">
        <f>Zalaszentgrót!V26</f>
        <v>0</v>
      </c>
      <c r="W31" s="3">
        <f>Zalaszentgrót!W26</f>
        <v>0</v>
      </c>
      <c r="X31" s="3">
        <f>Zalaszentgrót!X26</f>
        <v>0</v>
      </c>
      <c r="Y31" s="3">
        <f>Zalaszentgrót!Y26</f>
        <v>0</v>
      </c>
      <c r="Z31" s="3">
        <f>Zalaszentgrót!Z26</f>
        <v>0</v>
      </c>
      <c r="AA31" s="3">
        <f>Zalaszentgrót!AA26</f>
        <v>0</v>
      </c>
      <c r="AB31" s="3">
        <f>Zalaszentgrót!AB26</f>
        <v>0</v>
      </c>
      <c r="AC31" s="4">
        <f>Zalaszentgrót!AC26</f>
        <v>0</v>
      </c>
    </row>
    <row r="32" spans="1:29" ht="75" x14ac:dyDescent="0.25">
      <c r="A32" s="182">
        <f>Zalaszentgrót!A27</f>
        <v>28</v>
      </c>
      <c r="B32" s="30">
        <f>Zalaszentgrót!B27</f>
        <v>0</v>
      </c>
      <c r="C32" s="64" t="str">
        <f>Zalaszentgrót!C27</f>
        <v>Zalaszentgrót</v>
      </c>
      <c r="D32" s="132" t="str">
        <f>Zalaszentgrót!D27</f>
        <v>szv.csatorna rekonstrukció (NA 200 AC)</v>
      </c>
      <c r="E32" s="33" t="str">
        <f>Zalaszentgrót!E27</f>
        <v>Ezen elemek cseréje a kiépített rendszer működőképességének megóvása, a biztonságos üzemelés biztosítása miatt van szükség a munka elvégzésére.hez elengedhetetlen.</v>
      </c>
      <c r="F32" s="33" t="str">
        <f>Zalaszentgrót!F27</f>
        <v>Dugulásveszély, és ebből fakadó szennyvíz elöntés megakadálsozása.</v>
      </c>
      <c r="G32" s="33" t="str">
        <f>Zalaszentgrót!G27</f>
        <v>Gravitációs szennyvízhálózatnak megfelelő kialakítás.</v>
      </c>
      <c r="H32" s="34">
        <f>Zalaszentgrót!H27</f>
        <v>0</v>
      </c>
      <c r="I32" s="108" t="str">
        <f>Zalaszentgrót!I27</f>
        <v>Zalaszentgrót</v>
      </c>
      <c r="J32" s="110">
        <f t="shared" si="1"/>
        <v>3265</v>
      </c>
      <c r="K32" s="34">
        <f>Zalaszentgrót!K27</f>
        <v>0</v>
      </c>
      <c r="L32" s="100">
        <f>Zalaszentgrót!L27</f>
        <v>44927</v>
      </c>
      <c r="M32" s="100">
        <f>Zalaszentgrót!M27</f>
        <v>46387</v>
      </c>
      <c r="N32" s="57" t="str">
        <f>Zalaszentgrót!N27</f>
        <v>közép</v>
      </c>
      <c r="O32" s="1">
        <f>Zalaszentgrót!O27</f>
        <v>0</v>
      </c>
      <c r="P32" s="2">
        <f>Zalaszentgrót!P27</f>
        <v>817</v>
      </c>
      <c r="Q32" s="2">
        <f>Zalaszentgrót!Q27</f>
        <v>816</v>
      </c>
      <c r="R32" s="2">
        <f>Zalaszentgrót!R27</f>
        <v>816</v>
      </c>
      <c r="S32" s="2">
        <f>Zalaszentgrót!S27</f>
        <v>816</v>
      </c>
      <c r="T32" s="3">
        <f>Zalaszentgrót!T27</f>
        <v>0</v>
      </c>
      <c r="U32" s="3">
        <f>Zalaszentgrót!U27</f>
        <v>0</v>
      </c>
      <c r="V32" s="3">
        <f>Zalaszentgrót!V27</f>
        <v>0</v>
      </c>
      <c r="W32" s="3">
        <f>Zalaszentgrót!W27</f>
        <v>0</v>
      </c>
      <c r="X32" s="3">
        <f>Zalaszentgrót!X27</f>
        <v>0</v>
      </c>
      <c r="Y32" s="3">
        <f>Zalaszentgrót!Y27</f>
        <v>0</v>
      </c>
      <c r="Z32" s="3">
        <f>Zalaszentgrót!Z27</f>
        <v>0</v>
      </c>
      <c r="AA32" s="3">
        <f>Zalaszentgrót!AA27</f>
        <v>0</v>
      </c>
      <c r="AB32" s="3">
        <f>Zalaszentgrót!AB27</f>
        <v>0</v>
      </c>
      <c r="AC32" s="4">
        <f>Zalaszentgrót!AC27</f>
        <v>0</v>
      </c>
    </row>
    <row r="33" spans="1:29" ht="75" x14ac:dyDescent="0.25">
      <c r="A33" s="182">
        <f>Zalaszentgrót!A28</f>
        <v>29</v>
      </c>
      <c r="B33" s="30">
        <f>Zalaszentgrót!B28</f>
        <v>0</v>
      </c>
      <c r="C33" s="64" t="str">
        <f>Zalaszentgrót!C28</f>
        <v>Zalaszentgrót</v>
      </c>
      <c r="D33" s="132" t="str">
        <f>Zalaszentgrót!D28</f>
        <v>szv.csatorna rekonstrukció (NA 200 B)</v>
      </c>
      <c r="E33" s="33" t="str">
        <f>Zalaszentgrót!E28</f>
        <v>Ezen elemek cseréje a kiépített rendszer működőképességének megóvása, a biztonságos üzemelés biztosítása miatt van szükség a munka elvégzésére.hez elengedhetetlen.</v>
      </c>
      <c r="F33" s="33" t="str">
        <f>Zalaszentgrót!F28</f>
        <v>Dugulásveszély, és ebből fakadó szennyvíz elöntés megakadálsozása.</v>
      </c>
      <c r="G33" s="33" t="str">
        <f>Zalaszentgrót!G28</f>
        <v>Gravitációs szennyvízhálózatnak megfelelő kialakítás.</v>
      </c>
      <c r="H33" s="34">
        <f>Zalaszentgrót!H28</f>
        <v>0</v>
      </c>
      <c r="I33" s="108" t="str">
        <f>Zalaszentgrót!I28</f>
        <v>Zalaszentgrót</v>
      </c>
      <c r="J33" s="110">
        <f t="shared" si="1"/>
        <v>71396</v>
      </c>
      <c r="K33" s="34">
        <f>Zalaszentgrót!K28</f>
        <v>0</v>
      </c>
      <c r="L33" s="100">
        <f>Zalaszentgrót!L28</f>
        <v>44927</v>
      </c>
      <c r="M33" s="100">
        <f>Zalaszentgrót!M28</f>
        <v>46387</v>
      </c>
      <c r="N33" s="57" t="str">
        <f>Zalaszentgrót!N28</f>
        <v>közép</v>
      </c>
      <c r="O33" s="1">
        <f>Zalaszentgrót!O28</f>
        <v>0</v>
      </c>
      <c r="P33" s="2">
        <f>Zalaszentgrót!P28</f>
        <v>17849</v>
      </c>
      <c r="Q33" s="2">
        <f>Zalaszentgrót!Q28</f>
        <v>17849</v>
      </c>
      <c r="R33" s="2">
        <f>Zalaszentgrót!R28</f>
        <v>17849</v>
      </c>
      <c r="S33" s="2">
        <f>Zalaszentgrót!S28</f>
        <v>17849</v>
      </c>
      <c r="T33" s="3">
        <f>Zalaszentgrót!T28</f>
        <v>0</v>
      </c>
      <c r="U33" s="3">
        <f>Zalaszentgrót!U28</f>
        <v>0</v>
      </c>
      <c r="V33" s="3">
        <f>Zalaszentgrót!V28</f>
        <v>0</v>
      </c>
      <c r="W33" s="3">
        <f>Zalaszentgrót!W28</f>
        <v>0</v>
      </c>
      <c r="X33" s="3">
        <f>Zalaszentgrót!X28</f>
        <v>0</v>
      </c>
      <c r="Y33" s="3">
        <f>Zalaszentgrót!Y28</f>
        <v>0</v>
      </c>
      <c r="Z33" s="3">
        <f>Zalaszentgrót!Z28</f>
        <v>0</v>
      </c>
      <c r="AA33" s="3">
        <f>Zalaszentgrót!AA28</f>
        <v>0</v>
      </c>
      <c r="AB33" s="3">
        <f>Zalaszentgrót!AB28</f>
        <v>0</v>
      </c>
      <c r="AC33" s="4">
        <f>Zalaszentgrót!AC28</f>
        <v>0</v>
      </c>
    </row>
    <row r="34" spans="1:29" ht="75" x14ac:dyDescent="0.25">
      <c r="A34" s="182">
        <f>Zalaszentgrót!A29</f>
        <v>30</v>
      </c>
      <c r="B34" s="30">
        <f>Zalaszentgrót!B29</f>
        <v>0</v>
      </c>
      <c r="C34" s="64" t="str">
        <f>Zalaszentgrót!C29</f>
        <v>Zalaszentgrót</v>
      </c>
      <c r="D34" s="132" t="str">
        <f>Zalaszentgrót!D29</f>
        <v>szv.csatorna rekonstrukció (NA200 KG-PVC)</v>
      </c>
      <c r="E34" s="33" t="str">
        <f>Zalaszentgrót!E29</f>
        <v>Ezen elemek cseréje a kiépített rendszer működőképességének megóvása, a biztonságos üzemelés biztosítása miatt van szükség a munka elvégzésére.hez elengedhetetlen.</v>
      </c>
      <c r="F34" s="33" t="str">
        <f>Zalaszentgrót!F29</f>
        <v>Dugulásveszély, és ebből fakadó szennyvíz elöntés megakadálsozása.</v>
      </c>
      <c r="G34" s="33" t="str">
        <f>Zalaszentgrót!G29</f>
        <v>Gravitációs szennyvízhálózatnak megfelelő kialakítás.</v>
      </c>
      <c r="H34" s="34">
        <f>Zalaszentgrót!H29</f>
        <v>0</v>
      </c>
      <c r="I34" s="108" t="str">
        <f>Zalaszentgrót!I29</f>
        <v>Zalaszentgrót</v>
      </c>
      <c r="J34" s="110">
        <f t="shared" si="1"/>
        <v>4014</v>
      </c>
      <c r="K34" s="34">
        <f>Zalaszentgrót!K29</f>
        <v>0</v>
      </c>
      <c r="L34" s="100">
        <f>Zalaszentgrót!L29</f>
        <v>44927</v>
      </c>
      <c r="M34" s="100">
        <f>Zalaszentgrót!M29</f>
        <v>46387</v>
      </c>
      <c r="N34" s="57" t="str">
        <f>Zalaszentgrót!N29</f>
        <v>közép</v>
      </c>
      <c r="O34" s="1">
        <f>Zalaszentgrót!O29</f>
        <v>0</v>
      </c>
      <c r="P34" s="2">
        <f>Zalaszentgrót!P29</f>
        <v>1003</v>
      </c>
      <c r="Q34" s="2">
        <f>Zalaszentgrót!Q29</f>
        <v>1004</v>
      </c>
      <c r="R34" s="2">
        <f>Zalaszentgrót!R29</f>
        <v>1003</v>
      </c>
      <c r="S34" s="2">
        <f>Zalaszentgrót!S29</f>
        <v>1004</v>
      </c>
      <c r="T34" s="3">
        <f>Zalaszentgrót!T29</f>
        <v>0</v>
      </c>
      <c r="U34" s="3">
        <f>Zalaszentgrót!U29</f>
        <v>0</v>
      </c>
      <c r="V34" s="3">
        <f>Zalaszentgrót!V29</f>
        <v>0</v>
      </c>
      <c r="W34" s="3">
        <f>Zalaszentgrót!W29</f>
        <v>0</v>
      </c>
      <c r="X34" s="3">
        <f>Zalaszentgrót!X29</f>
        <v>0</v>
      </c>
      <c r="Y34" s="3">
        <f>Zalaszentgrót!Y29</f>
        <v>0</v>
      </c>
      <c r="Z34" s="3">
        <f>Zalaszentgrót!Z29</f>
        <v>0</v>
      </c>
      <c r="AA34" s="3">
        <f>Zalaszentgrót!AA29</f>
        <v>0</v>
      </c>
      <c r="AB34" s="3">
        <f>Zalaszentgrót!AB29</f>
        <v>0</v>
      </c>
      <c r="AC34" s="4">
        <f>Zalaszentgrót!AC29</f>
        <v>0</v>
      </c>
    </row>
    <row r="35" spans="1:29" ht="75" x14ac:dyDescent="0.25">
      <c r="A35" s="182">
        <f>Zalaszentgrót!A30</f>
        <v>31</v>
      </c>
      <c r="B35" s="30">
        <f>Zalaszentgrót!B30</f>
        <v>0</v>
      </c>
      <c r="C35" s="64" t="str">
        <f>Zalaszentgrót!C30</f>
        <v>Zalaszentgrót</v>
      </c>
      <c r="D35" s="132" t="str">
        <f>Zalaszentgrót!D30</f>
        <v>szv.csatorna rekonstrukció (NA 300 A)</v>
      </c>
      <c r="E35" s="33" t="str">
        <f>Zalaszentgrót!E30</f>
        <v>Ezen elemek cseréje a kiépített rendszer működőképességének megóvása, a biztonságos üzemelés biztosítása miatt van szükség a munka elvégzésére.hez elengedhetetlen.</v>
      </c>
      <c r="F35" s="33" t="str">
        <f>Zalaszentgrót!F30</f>
        <v>Dugulásveszély, és ebből fakadó szennyvíz elöntés megakadálsozása.</v>
      </c>
      <c r="G35" s="33" t="str">
        <f>Zalaszentgrót!G30</f>
        <v>Gravitációs szennyvízhálózatnak megfelelő kialakítás.</v>
      </c>
      <c r="H35" s="34">
        <f>Zalaszentgrót!H30</f>
        <v>0</v>
      </c>
      <c r="I35" s="108" t="str">
        <f>Zalaszentgrót!I30</f>
        <v>Zalaszentgrót</v>
      </c>
      <c r="J35" s="110">
        <f t="shared" si="1"/>
        <v>1034</v>
      </c>
      <c r="K35" s="34">
        <f>Zalaszentgrót!K30</f>
        <v>0</v>
      </c>
      <c r="L35" s="100">
        <f>Zalaszentgrót!L30</f>
        <v>44927</v>
      </c>
      <c r="M35" s="100">
        <f>Zalaszentgrót!M30</f>
        <v>46387</v>
      </c>
      <c r="N35" s="57" t="str">
        <f>Zalaszentgrót!N30</f>
        <v>közép</v>
      </c>
      <c r="O35" s="1">
        <f>Zalaszentgrót!O30</f>
        <v>0</v>
      </c>
      <c r="P35" s="2">
        <f>Zalaszentgrót!P30</f>
        <v>258</v>
      </c>
      <c r="Q35" s="2">
        <f>Zalaszentgrót!Q30</f>
        <v>259</v>
      </c>
      <c r="R35" s="2">
        <f>Zalaszentgrót!R30</f>
        <v>258</v>
      </c>
      <c r="S35" s="2">
        <f>Zalaszentgrót!S30</f>
        <v>259</v>
      </c>
      <c r="T35" s="3">
        <f>Zalaszentgrót!T30</f>
        <v>0</v>
      </c>
      <c r="U35" s="3">
        <f>Zalaszentgrót!U30</f>
        <v>0</v>
      </c>
      <c r="V35" s="3">
        <f>Zalaszentgrót!V30</f>
        <v>0</v>
      </c>
      <c r="W35" s="3">
        <f>Zalaszentgrót!W30</f>
        <v>0</v>
      </c>
      <c r="X35" s="3">
        <f>Zalaszentgrót!X30</f>
        <v>0</v>
      </c>
      <c r="Y35" s="3">
        <f>Zalaszentgrót!Y30</f>
        <v>0</v>
      </c>
      <c r="Z35" s="3">
        <f>Zalaszentgrót!Z30</f>
        <v>0</v>
      </c>
      <c r="AA35" s="3">
        <f>Zalaszentgrót!AA30</f>
        <v>0</v>
      </c>
      <c r="AB35" s="3">
        <f>Zalaszentgrót!AB30</f>
        <v>0</v>
      </c>
      <c r="AC35" s="4">
        <f>Zalaszentgrót!AC30</f>
        <v>0</v>
      </c>
    </row>
    <row r="36" spans="1:29" ht="75" x14ac:dyDescent="0.25">
      <c r="A36" s="182">
        <f>Zalaszentgrót!A31</f>
        <v>32</v>
      </c>
      <c r="B36" s="30">
        <f>Zalaszentgrót!B31</f>
        <v>0</v>
      </c>
      <c r="C36" s="64" t="str">
        <f>Zalaszentgrót!C31</f>
        <v>Zalaszentgrót</v>
      </c>
      <c r="D36" s="132" t="str">
        <f>Zalaszentgrót!D31</f>
        <v>szv.csatorna rekonstrukció (NA 300 AC)</v>
      </c>
      <c r="E36" s="33" t="str">
        <f>Zalaszentgrót!E31</f>
        <v>Ezen elemek cseréje a kiépített rendszer működőképességének megóvása, a biztonságos üzemelés biztosítása miatt van szükség a munka elvégzésére.hez elengedhetetlen.</v>
      </c>
      <c r="F36" s="33" t="str">
        <f>Zalaszentgrót!F31</f>
        <v>Dugulásveszély, és ebből fakadó szennyvíz elöntés megakadálsozása.</v>
      </c>
      <c r="G36" s="33" t="str">
        <f>Zalaszentgrót!G31</f>
        <v>Gravitációs szennyvízhálózatnak megfelelő kialakítás.</v>
      </c>
      <c r="H36" s="34">
        <f>Zalaszentgrót!H31</f>
        <v>0</v>
      </c>
      <c r="I36" s="108" t="str">
        <f>Zalaszentgrót!I31</f>
        <v>Zalaszentgrót</v>
      </c>
      <c r="J36" s="110">
        <f t="shared" si="1"/>
        <v>452</v>
      </c>
      <c r="K36" s="34">
        <f>Zalaszentgrót!K31</f>
        <v>0</v>
      </c>
      <c r="L36" s="100">
        <f>Zalaszentgrót!L31</f>
        <v>44927</v>
      </c>
      <c r="M36" s="100">
        <f>Zalaszentgrót!M31</f>
        <v>46387</v>
      </c>
      <c r="N36" s="57" t="str">
        <f>Zalaszentgrót!N31</f>
        <v>közép</v>
      </c>
      <c r="O36" s="1">
        <f>Zalaszentgrót!O31</f>
        <v>0</v>
      </c>
      <c r="P36" s="2">
        <f>Zalaszentgrót!P31</f>
        <v>113</v>
      </c>
      <c r="Q36" s="2">
        <f>Zalaszentgrót!Q31</f>
        <v>113</v>
      </c>
      <c r="R36" s="2">
        <f>Zalaszentgrót!R31</f>
        <v>113</v>
      </c>
      <c r="S36" s="2">
        <f>Zalaszentgrót!S31</f>
        <v>113</v>
      </c>
      <c r="T36" s="3">
        <f>Zalaszentgrót!T31</f>
        <v>0</v>
      </c>
      <c r="U36" s="3">
        <f>Zalaszentgrót!U31</f>
        <v>0</v>
      </c>
      <c r="V36" s="3">
        <f>Zalaszentgrót!V31</f>
        <v>0</v>
      </c>
      <c r="W36" s="3">
        <f>Zalaszentgrót!W31</f>
        <v>0</v>
      </c>
      <c r="X36" s="3">
        <f>Zalaszentgrót!X31</f>
        <v>0</v>
      </c>
      <c r="Y36" s="3">
        <f>Zalaszentgrót!Y31</f>
        <v>0</v>
      </c>
      <c r="Z36" s="3">
        <f>Zalaszentgrót!Z31</f>
        <v>0</v>
      </c>
      <c r="AA36" s="3">
        <f>Zalaszentgrót!AA31</f>
        <v>0</v>
      </c>
      <c r="AB36" s="3">
        <f>Zalaszentgrót!AB31</f>
        <v>0</v>
      </c>
      <c r="AC36" s="4">
        <f>Zalaszentgrót!AC31</f>
        <v>0</v>
      </c>
    </row>
    <row r="37" spans="1:29" ht="75" x14ac:dyDescent="0.25">
      <c r="A37" s="182">
        <f>Zalaszentgrót!A32</f>
        <v>33</v>
      </c>
      <c r="B37" s="30">
        <f>Zalaszentgrót!B32</f>
        <v>0</v>
      </c>
      <c r="C37" s="64" t="str">
        <f>Zalaszentgrót!C32</f>
        <v>Zalaszentgrót</v>
      </c>
      <c r="D37" s="132" t="str">
        <f>Zalaszentgrót!D32</f>
        <v>szv.csatorna rekonstrukció (NA 300 B)</v>
      </c>
      <c r="E37" s="33" t="str">
        <f>Zalaszentgrót!E32</f>
        <v>Ezen elemek cseréje a kiépített rendszer működőképességének megóvása, a biztonságos üzemelés biztosítása miatt van szükség a munka elvégzésére.hez elengedhetetlen.</v>
      </c>
      <c r="F37" s="33" t="str">
        <f>Zalaszentgrót!F32</f>
        <v>Dugulásveszély, és ebből fakadó szennyvíz elöntés megakadálsozása.</v>
      </c>
      <c r="G37" s="33" t="str">
        <f>Zalaszentgrót!G32</f>
        <v>Gravitációs szennyvízhálózatnak megfelelő kialakítás.</v>
      </c>
      <c r="H37" s="34">
        <f>Zalaszentgrót!H32</f>
        <v>0</v>
      </c>
      <c r="I37" s="108" t="str">
        <f>Zalaszentgrót!I32</f>
        <v>Zalaszentgrót</v>
      </c>
      <c r="J37" s="110">
        <f t="shared" si="1"/>
        <v>190674</v>
      </c>
      <c r="K37" s="34">
        <f>Zalaszentgrót!K32</f>
        <v>0</v>
      </c>
      <c r="L37" s="100">
        <f>Zalaszentgrót!L32</f>
        <v>44927</v>
      </c>
      <c r="M37" s="100">
        <f>Zalaszentgrót!M32</f>
        <v>46387</v>
      </c>
      <c r="N37" s="57" t="str">
        <f>Zalaszentgrót!N32</f>
        <v>közép</v>
      </c>
      <c r="O37" s="1">
        <f>Zalaszentgrót!O32</f>
        <v>0</v>
      </c>
      <c r="P37" s="2">
        <f>Zalaszentgrót!P32</f>
        <v>47668</v>
      </c>
      <c r="Q37" s="2">
        <f>Zalaszentgrót!Q32</f>
        <v>47669</v>
      </c>
      <c r="R37" s="2">
        <f>Zalaszentgrót!R32</f>
        <v>47668</v>
      </c>
      <c r="S37" s="2">
        <f>Zalaszentgrót!S32</f>
        <v>47669</v>
      </c>
      <c r="T37" s="3">
        <f>Zalaszentgrót!T32</f>
        <v>0</v>
      </c>
      <c r="U37" s="3">
        <f>Zalaszentgrót!U32</f>
        <v>0</v>
      </c>
      <c r="V37" s="3">
        <f>Zalaszentgrót!V32</f>
        <v>0</v>
      </c>
      <c r="W37" s="3">
        <f>Zalaszentgrót!W32</f>
        <v>0</v>
      </c>
      <c r="X37" s="3">
        <f>Zalaszentgrót!X32</f>
        <v>0</v>
      </c>
      <c r="Y37" s="3">
        <f>Zalaszentgrót!Y32</f>
        <v>0</v>
      </c>
      <c r="Z37" s="3">
        <f>Zalaszentgrót!Z32</f>
        <v>0</v>
      </c>
      <c r="AA37" s="3">
        <f>Zalaszentgrót!AA32</f>
        <v>0</v>
      </c>
      <c r="AB37" s="3">
        <f>Zalaszentgrót!AB32</f>
        <v>0</v>
      </c>
      <c r="AC37" s="4">
        <f>Zalaszentgrót!AC32</f>
        <v>0</v>
      </c>
    </row>
    <row r="38" spans="1:29" ht="75" x14ac:dyDescent="0.25">
      <c r="A38" s="182">
        <f>Zalaszentgrót!A33</f>
        <v>34</v>
      </c>
      <c r="B38" s="30">
        <f>Zalaszentgrót!B33</f>
        <v>0</v>
      </c>
      <c r="C38" s="64" t="str">
        <f>Zalaszentgrót!C33</f>
        <v>Zalaszentgrót</v>
      </c>
      <c r="D38" s="132" t="str">
        <f>Zalaszentgrót!D33</f>
        <v>szv.csatorna rekonstrukció (NA 400 B)</v>
      </c>
      <c r="E38" s="33" t="str">
        <f>Zalaszentgrót!E33</f>
        <v>Ezen elemek cseréje a kiépített rendszer működőképességének megóvása, a biztonságos üzemelés biztosítása miatt van szükség a munka elvégzésére.hez elengedhetetlen.</v>
      </c>
      <c r="F38" s="33" t="str">
        <f>Zalaszentgrót!F33</f>
        <v>Dugulásveszély, és ebből fakadó szennyvíz elöntés megakadálsozása.</v>
      </c>
      <c r="G38" s="33" t="str">
        <f>Zalaszentgrót!G33</f>
        <v>Gravitációs szennyvízhálózatnak megfelelő kialakítás.</v>
      </c>
      <c r="H38" s="34">
        <f>Zalaszentgrót!H33</f>
        <v>0</v>
      </c>
      <c r="I38" s="108" t="str">
        <f>Zalaszentgrót!I33</f>
        <v>Zalaszentgrót</v>
      </c>
      <c r="J38" s="110">
        <f t="shared" si="1"/>
        <v>33167</v>
      </c>
      <c r="K38" s="34">
        <f>Zalaszentgrót!K33</f>
        <v>0</v>
      </c>
      <c r="L38" s="100">
        <f>Zalaszentgrót!L33</f>
        <v>44927</v>
      </c>
      <c r="M38" s="100">
        <f>Zalaszentgrót!M33</f>
        <v>46387</v>
      </c>
      <c r="N38" s="57" t="str">
        <f>Zalaszentgrót!N33</f>
        <v>közép</v>
      </c>
      <c r="O38" s="1">
        <f>Zalaszentgrót!O33</f>
        <v>0</v>
      </c>
      <c r="P38" s="2">
        <f>Zalaszentgrót!P33</f>
        <v>8292</v>
      </c>
      <c r="Q38" s="2">
        <f>Zalaszentgrót!Q33</f>
        <v>8292</v>
      </c>
      <c r="R38" s="2">
        <f>Zalaszentgrót!R33</f>
        <v>8292</v>
      </c>
      <c r="S38" s="2">
        <f>Zalaszentgrót!S33</f>
        <v>8291</v>
      </c>
      <c r="T38" s="3">
        <f>Zalaszentgrót!T33</f>
        <v>0</v>
      </c>
      <c r="U38" s="3">
        <f>Zalaszentgrót!U33</f>
        <v>0</v>
      </c>
      <c r="V38" s="3">
        <f>Zalaszentgrót!V33</f>
        <v>0</v>
      </c>
      <c r="W38" s="3">
        <f>Zalaszentgrót!W33</f>
        <v>0</v>
      </c>
      <c r="X38" s="3">
        <f>Zalaszentgrót!X33</f>
        <v>0</v>
      </c>
      <c r="Y38" s="3">
        <f>Zalaszentgrót!Y33</f>
        <v>0</v>
      </c>
      <c r="Z38" s="3">
        <f>Zalaszentgrót!Z33</f>
        <v>0</v>
      </c>
      <c r="AA38" s="3">
        <f>Zalaszentgrót!AA33</f>
        <v>0</v>
      </c>
      <c r="AB38" s="3">
        <f>Zalaszentgrót!AB33</f>
        <v>0</v>
      </c>
      <c r="AC38" s="4">
        <f>Zalaszentgrót!AC33</f>
        <v>0</v>
      </c>
    </row>
    <row r="39" spans="1:29" ht="75" x14ac:dyDescent="0.25">
      <c r="A39" s="182">
        <f>Zalaszentgrót!A34</f>
        <v>144</v>
      </c>
      <c r="B39" s="30">
        <f>Zalaszentgrót!B34</f>
        <v>0</v>
      </c>
      <c r="C39" s="64" t="str">
        <f>Zalaszentgrót!C34</f>
        <v>Zalaszentgrót</v>
      </c>
      <c r="D39" s="132" t="str">
        <f>Zalaszentgrót!D34</f>
        <v>szv.csatorna rekonstrukció (NA110 KG-PVC)</v>
      </c>
      <c r="E39" s="33" t="str">
        <f>Zalaszentgrót!E34</f>
        <v>Ezen elemek cseréje a kiépített rendszer működőképességének megóvása, a biztonságos üzemelés biztosítása miatt van szükség a munka elvégzésére.hez elengedhetetlen.</v>
      </c>
      <c r="F39" s="33" t="str">
        <f>Zalaszentgrót!F34</f>
        <v>Dugulásveszély, és ebből fakadó szennyvíz elöntés megakadálsozása.</v>
      </c>
      <c r="G39" s="33" t="str">
        <f>Zalaszentgrót!G34</f>
        <v>Gravitációs szennyvízhálózatnak megfelelő kialakítás.</v>
      </c>
      <c r="H39" s="34">
        <f>Zalaszentgrót!H34</f>
        <v>0</v>
      </c>
      <c r="I39" s="108" t="str">
        <f>Zalaszentgrót!I34</f>
        <v>Zalaszentgrót</v>
      </c>
      <c r="J39" s="110">
        <f t="shared" si="1"/>
        <v>670</v>
      </c>
      <c r="K39" s="34">
        <f>Zalaszentgrót!K34</f>
        <v>0</v>
      </c>
      <c r="L39" s="100">
        <f>Zalaszentgrót!L34</f>
        <v>46388</v>
      </c>
      <c r="M39" s="100">
        <f>Zalaszentgrót!M34</f>
        <v>50040</v>
      </c>
      <c r="N39" s="57" t="str">
        <f>Zalaszentgrót!N34</f>
        <v>hosszú</v>
      </c>
      <c r="O39" s="1">
        <f>Zalaszentgrót!O34</f>
        <v>0</v>
      </c>
      <c r="P39" s="2">
        <f>Zalaszentgrót!P34</f>
        <v>0</v>
      </c>
      <c r="Q39" s="2">
        <f>Zalaszentgrót!Q34</f>
        <v>0</v>
      </c>
      <c r="R39" s="2">
        <f>Zalaszentgrót!R34</f>
        <v>0</v>
      </c>
      <c r="S39" s="2">
        <f>Zalaszentgrót!S34</f>
        <v>0</v>
      </c>
      <c r="T39" s="3">
        <f>Zalaszentgrót!T34</f>
        <v>67</v>
      </c>
      <c r="U39" s="3">
        <f>Zalaszentgrót!U34</f>
        <v>67</v>
      </c>
      <c r="V39" s="3">
        <f>Zalaszentgrót!V34</f>
        <v>67</v>
      </c>
      <c r="W39" s="3">
        <f>Zalaszentgrót!W34</f>
        <v>67</v>
      </c>
      <c r="X39" s="3">
        <f>Zalaszentgrót!X34</f>
        <v>67</v>
      </c>
      <c r="Y39" s="3">
        <f>Zalaszentgrót!Y34</f>
        <v>67</v>
      </c>
      <c r="Z39" s="3">
        <f>Zalaszentgrót!Z34</f>
        <v>67</v>
      </c>
      <c r="AA39" s="3">
        <f>Zalaszentgrót!AA34</f>
        <v>67</v>
      </c>
      <c r="AB39" s="3">
        <f>Zalaszentgrót!AB34</f>
        <v>67</v>
      </c>
      <c r="AC39" s="4">
        <f>Zalaszentgrót!AC34</f>
        <v>67</v>
      </c>
    </row>
    <row r="40" spans="1:29" ht="75" x14ac:dyDescent="0.25">
      <c r="A40" s="182">
        <f>Zalaszentgrót!A35</f>
        <v>145</v>
      </c>
      <c r="B40" s="30">
        <f>Zalaszentgrót!B35</f>
        <v>0</v>
      </c>
      <c r="C40" s="64" t="str">
        <f>Zalaszentgrót!C35</f>
        <v>Zalaszentgrót</v>
      </c>
      <c r="D40" s="132" t="str">
        <f>Zalaszentgrót!D35</f>
        <v>szv.csatorna rekonstrukció (NA150 AC)</v>
      </c>
      <c r="E40" s="33" t="str">
        <f>Zalaszentgrót!E35</f>
        <v>Ezen elemek cseréje a kiépített rendszer működőképességének megóvása, a biztonságos üzemelés biztosítása miatt van szükség a munka elvégzésére.hez elengedhetetlen.</v>
      </c>
      <c r="F40" s="33" t="str">
        <f>Zalaszentgrót!F35</f>
        <v>Dugulásveszély, és ebből fakadó szennyvíz elöntés megakadálsozása.</v>
      </c>
      <c r="G40" s="33" t="str">
        <f>Zalaszentgrót!G35</f>
        <v>Gravitációs szennyvízhálózatnak megfelelő kialakítás.</v>
      </c>
      <c r="H40" s="34">
        <f>Zalaszentgrót!H35</f>
        <v>0</v>
      </c>
      <c r="I40" s="108" t="str">
        <f>Zalaszentgrót!I35</f>
        <v>Zalaszentgrót</v>
      </c>
      <c r="J40" s="110">
        <f t="shared" si="1"/>
        <v>1170</v>
      </c>
      <c r="K40" s="34">
        <f>Zalaszentgrót!K35</f>
        <v>0</v>
      </c>
      <c r="L40" s="100">
        <f>Zalaszentgrót!L35</f>
        <v>46388</v>
      </c>
      <c r="M40" s="100">
        <f>Zalaszentgrót!M35</f>
        <v>50040</v>
      </c>
      <c r="N40" s="57" t="str">
        <f>Zalaszentgrót!N35</f>
        <v>hosszú</v>
      </c>
      <c r="O40" s="1">
        <f>Zalaszentgrót!O35</f>
        <v>0</v>
      </c>
      <c r="P40" s="2">
        <f>Zalaszentgrót!P35</f>
        <v>0</v>
      </c>
      <c r="Q40" s="2">
        <f>Zalaszentgrót!Q35</f>
        <v>0</v>
      </c>
      <c r="R40" s="2">
        <f>Zalaszentgrót!R35</f>
        <v>0</v>
      </c>
      <c r="S40" s="2">
        <f>Zalaszentgrót!S35</f>
        <v>0</v>
      </c>
      <c r="T40" s="3">
        <f>Zalaszentgrót!T35</f>
        <v>117</v>
      </c>
      <c r="U40" s="3">
        <f>Zalaszentgrót!U35</f>
        <v>117</v>
      </c>
      <c r="V40" s="3">
        <f>Zalaszentgrót!V35</f>
        <v>117</v>
      </c>
      <c r="W40" s="3">
        <f>Zalaszentgrót!W35</f>
        <v>117</v>
      </c>
      <c r="X40" s="3">
        <f>Zalaszentgrót!X35</f>
        <v>117</v>
      </c>
      <c r="Y40" s="3">
        <f>Zalaszentgrót!Y35</f>
        <v>117</v>
      </c>
      <c r="Z40" s="3">
        <f>Zalaszentgrót!Z35</f>
        <v>117</v>
      </c>
      <c r="AA40" s="3">
        <f>Zalaszentgrót!AA35</f>
        <v>117</v>
      </c>
      <c r="AB40" s="3">
        <f>Zalaszentgrót!AB35</f>
        <v>117</v>
      </c>
      <c r="AC40" s="4">
        <f>Zalaszentgrót!AC35</f>
        <v>117</v>
      </c>
    </row>
    <row r="41" spans="1:29" ht="75" x14ac:dyDescent="0.25">
      <c r="A41" s="182">
        <f>Zalaszentgrót!A36</f>
        <v>146</v>
      </c>
      <c r="B41" s="30">
        <f>Zalaszentgrót!B36</f>
        <v>0</v>
      </c>
      <c r="C41" s="64" t="str">
        <f>Zalaszentgrót!C36</f>
        <v>Zalaszentgrót</v>
      </c>
      <c r="D41" s="132" t="str">
        <f>Zalaszentgrót!D36</f>
        <v>szv.csatorna rekonstrukció (NA200 B)</v>
      </c>
      <c r="E41" s="33" t="str">
        <f>Zalaszentgrót!E36</f>
        <v>Ezen elemek cseréje a kiépített rendszer működőképességének megóvása, a biztonságos üzemelés biztosítása miatt van szükség a munka elvégzésére.hez elengedhetetlen.</v>
      </c>
      <c r="F41" s="33" t="str">
        <f>Zalaszentgrót!F36</f>
        <v>Dugulásveszély, és ebből fakadó szennyvíz elöntés megakadálsozása.</v>
      </c>
      <c r="G41" s="33" t="str">
        <f>Zalaszentgrót!G36</f>
        <v>Gravitációs szennyvízhálózatnak megfelelő kialakítás.</v>
      </c>
      <c r="H41" s="34">
        <f>Zalaszentgrót!H36</f>
        <v>0</v>
      </c>
      <c r="I41" s="108" t="str">
        <f>Zalaszentgrót!I36</f>
        <v>Zalaszentgrót</v>
      </c>
      <c r="J41" s="110">
        <f t="shared" si="1"/>
        <v>30430</v>
      </c>
      <c r="K41" s="34">
        <f>Zalaszentgrót!K36</f>
        <v>0</v>
      </c>
      <c r="L41" s="100">
        <f>Zalaszentgrót!L36</f>
        <v>46388</v>
      </c>
      <c r="M41" s="100">
        <f>Zalaszentgrót!M36</f>
        <v>50040</v>
      </c>
      <c r="N41" s="57" t="str">
        <f>Zalaszentgrót!N36</f>
        <v>hosszú</v>
      </c>
      <c r="O41" s="1">
        <f>Zalaszentgrót!O36</f>
        <v>0</v>
      </c>
      <c r="P41" s="2">
        <f>Zalaszentgrót!P36</f>
        <v>0</v>
      </c>
      <c r="Q41" s="2">
        <f>Zalaszentgrót!Q36</f>
        <v>0</v>
      </c>
      <c r="R41" s="2">
        <f>Zalaszentgrót!R36</f>
        <v>0</v>
      </c>
      <c r="S41" s="2">
        <f>Zalaszentgrót!S36</f>
        <v>0</v>
      </c>
      <c r="T41" s="3">
        <f>Zalaszentgrót!T36</f>
        <v>3043</v>
      </c>
      <c r="U41" s="3">
        <f>Zalaszentgrót!U36</f>
        <v>3043</v>
      </c>
      <c r="V41" s="3">
        <f>Zalaszentgrót!V36</f>
        <v>3043</v>
      </c>
      <c r="W41" s="3">
        <f>Zalaszentgrót!W36</f>
        <v>3043</v>
      </c>
      <c r="X41" s="3">
        <f>Zalaszentgrót!X36</f>
        <v>3043</v>
      </c>
      <c r="Y41" s="3">
        <f>Zalaszentgrót!Y36</f>
        <v>3043</v>
      </c>
      <c r="Z41" s="3">
        <f>Zalaszentgrót!Z36</f>
        <v>3043</v>
      </c>
      <c r="AA41" s="3">
        <f>Zalaszentgrót!AA36</f>
        <v>3043</v>
      </c>
      <c r="AB41" s="3">
        <f>Zalaszentgrót!AB36</f>
        <v>3043</v>
      </c>
      <c r="AC41" s="4">
        <f>Zalaszentgrót!AC36</f>
        <v>3043</v>
      </c>
    </row>
    <row r="42" spans="1:29" ht="75" x14ac:dyDescent="0.25">
      <c r="A42" s="182">
        <f>Zalaszentgrót!A37</f>
        <v>147</v>
      </c>
      <c r="B42" s="30">
        <f>Zalaszentgrót!B37</f>
        <v>0</v>
      </c>
      <c r="C42" s="64" t="str">
        <f>Zalaszentgrót!C37</f>
        <v>Zalaszentgrót</v>
      </c>
      <c r="D42" s="132" t="str">
        <f>Zalaszentgrót!D37</f>
        <v>szv.csatorna rekonstrukció (NA200 KG-PVC)</v>
      </c>
      <c r="E42" s="33" t="str">
        <f>Zalaszentgrót!E37</f>
        <v>Ezen elemek cseréje a kiépített rendszer működőképességének megóvása, a biztonságos üzemelés biztosítása miatt van szükség a munka elvégzésére.hez elengedhetetlen.</v>
      </c>
      <c r="F42" s="33" t="str">
        <f>Zalaszentgrót!F37</f>
        <v>Dugulásveszély, és ebből fakadó szennyvíz elöntés megakadálsozása.</v>
      </c>
      <c r="G42" s="33" t="str">
        <f>Zalaszentgrót!G37</f>
        <v>Gravitációs szennyvízhálózatnak megfelelő kialakítás.</v>
      </c>
      <c r="H42" s="34">
        <f>Zalaszentgrót!H37</f>
        <v>0</v>
      </c>
      <c r="I42" s="108" t="str">
        <f>Zalaszentgrót!I37</f>
        <v>Zalaszentgrót</v>
      </c>
      <c r="J42" s="110">
        <f t="shared" si="1"/>
        <v>6375</v>
      </c>
      <c r="K42" s="34">
        <f>Zalaszentgrót!K37</f>
        <v>0</v>
      </c>
      <c r="L42" s="100">
        <f>Zalaszentgrót!L37</f>
        <v>46388</v>
      </c>
      <c r="M42" s="100">
        <f>Zalaszentgrót!M37</f>
        <v>50040</v>
      </c>
      <c r="N42" s="57" t="str">
        <f>Zalaszentgrót!N37</f>
        <v>hosszú</v>
      </c>
      <c r="O42" s="1">
        <f>Zalaszentgrót!O37</f>
        <v>0</v>
      </c>
      <c r="P42" s="2">
        <f>Zalaszentgrót!P37</f>
        <v>0</v>
      </c>
      <c r="Q42" s="2">
        <f>Zalaszentgrót!Q37</f>
        <v>0</v>
      </c>
      <c r="R42" s="2">
        <f>Zalaszentgrót!R37</f>
        <v>0</v>
      </c>
      <c r="S42" s="2">
        <f>Zalaszentgrót!S37</f>
        <v>0</v>
      </c>
      <c r="T42" s="3">
        <f>Zalaszentgrót!T37</f>
        <v>637</v>
      </c>
      <c r="U42" s="3">
        <f>Zalaszentgrót!U37</f>
        <v>638</v>
      </c>
      <c r="V42" s="3">
        <f>Zalaszentgrót!V37</f>
        <v>637</v>
      </c>
      <c r="W42" s="3">
        <f>Zalaszentgrót!W37</f>
        <v>638</v>
      </c>
      <c r="X42" s="3">
        <f>Zalaszentgrót!X37</f>
        <v>637</v>
      </c>
      <c r="Y42" s="3">
        <f>Zalaszentgrót!Y37</f>
        <v>638</v>
      </c>
      <c r="Z42" s="3">
        <f>Zalaszentgrót!Z37</f>
        <v>637</v>
      </c>
      <c r="AA42" s="3">
        <f>Zalaszentgrót!AA37</f>
        <v>638</v>
      </c>
      <c r="AB42" s="3">
        <f>Zalaszentgrót!AB37</f>
        <v>637</v>
      </c>
      <c r="AC42" s="4">
        <f>Zalaszentgrót!AC37</f>
        <v>638</v>
      </c>
    </row>
    <row r="43" spans="1:29" ht="75" x14ac:dyDescent="0.25">
      <c r="A43" s="182">
        <f>Zalaszentgrót!A38</f>
        <v>148</v>
      </c>
      <c r="B43" s="30">
        <f>Zalaszentgrót!B38</f>
        <v>0</v>
      </c>
      <c r="C43" s="64" t="str">
        <f>Zalaszentgrót!C38</f>
        <v>Zalaszentgrót</v>
      </c>
      <c r="D43" s="132" t="str">
        <f>Zalaszentgrót!D38</f>
        <v>szv.csatorna rekonstrukció (NA300 B)</v>
      </c>
      <c r="E43" s="33" t="str">
        <f>Zalaszentgrót!E38</f>
        <v>Ezen elemek cseréje a kiépített rendszer működőképességének megóvása, a biztonságos üzemelés biztosítása miatt van szükség a munka elvégzésére.hez elengedhetetlen.</v>
      </c>
      <c r="F43" s="33" t="str">
        <f>Zalaszentgrót!F38</f>
        <v>Dugulásveszély, és ebből fakadó szennyvíz elöntés megakadálsozása.</v>
      </c>
      <c r="G43" s="33" t="str">
        <f>Zalaszentgrót!G38</f>
        <v>Gravitációs szennyvízhálózatnak megfelelő kialakítás.</v>
      </c>
      <c r="H43" s="34">
        <f>Zalaszentgrót!H38</f>
        <v>0</v>
      </c>
      <c r="I43" s="108" t="str">
        <f>Zalaszentgrót!I38</f>
        <v>Zalaszentgrót</v>
      </c>
      <c r="J43" s="110">
        <f t="shared" si="1"/>
        <v>23641</v>
      </c>
      <c r="K43" s="34">
        <f>Zalaszentgrót!K38</f>
        <v>0</v>
      </c>
      <c r="L43" s="100">
        <f>Zalaszentgrót!L38</f>
        <v>46388</v>
      </c>
      <c r="M43" s="100">
        <f>Zalaszentgrót!M38</f>
        <v>50040</v>
      </c>
      <c r="N43" s="57" t="str">
        <f>Zalaszentgrót!N38</f>
        <v>hosszú</v>
      </c>
      <c r="O43" s="1">
        <f>Zalaszentgrót!O38</f>
        <v>0</v>
      </c>
      <c r="P43" s="2">
        <f>Zalaszentgrót!P38</f>
        <v>0</v>
      </c>
      <c r="Q43" s="2">
        <f>Zalaszentgrót!Q38</f>
        <v>0</v>
      </c>
      <c r="R43" s="2">
        <f>Zalaszentgrót!R38</f>
        <v>0</v>
      </c>
      <c r="S43" s="2">
        <f>Zalaszentgrót!S38</f>
        <v>0</v>
      </c>
      <c r="T43" s="3">
        <f>Zalaszentgrót!T38</f>
        <v>2364</v>
      </c>
      <c r="U43" s="3">
        <f>Zalaszentgrót!U38</f>
        <v>2364</v>
      </c>
      <c r="V43" s="3">
        <f>Zalaszentgrót!V38</f>
        <v>2364</v>
      </c>
      <c r="W43" s="3">
        <f>Zalaszentgrót!W38</f>
        <v>2364</v>
      </c>
      <c r="X43" s="3">
        <f>Zalaszentgrót!X38</f>
        <v>2364</v>
      </c>
      <c r="Y43" s="3">
        <f>Zalaszentgrót!Y38</f>
        <v>2364</v>
      </c>
      <c r="Z43" s="3">
        <f>Zalaszentgrót!Z38</f>
        <v>2364</v>
      </c>
      <c r="AA43" s="3">
        <f>Zalaszentgrót!AA38</f>
        <v>2364</v>
      </c>
      <c r="AB43" s="3">
        <f>Zalaszentgrót!AB38</f>
        <v>2364</v>
      </c>
      <c r="AC43" s="4">
        <f>Zalaszentgrót!AC38</f>
        <v>2365</v>
      </c>
    </row>
    <row r="44" spans="1:29" x14ac:dyDescent="0.25">
      <c r="A44" s="105"/>
      <c r="B44" s="48" t="s">
        <v>14</v>
      </c>
      <c r="C44" s="42"/>
      <c r="D44" s="197"/>
      <c r="E44" s="42"/>
      <c r="F44" s="42"/>
      <c r="G44" s="42"/>
      <c r="H44" s="48"/>
      <c r="I44" s="112"/>
      <c r="J44" s="112"/>
      <c r="K44" s="48"/>
      <c r="L44" s="44"/>
      <c r="M44" s="44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9"/>
    </row>
    <row r="45" spans="1:29" x14ac:dyDescent="0.25">
      <c r="A45" s="105"/>
      <c r="B45" s="48" t="s">
        <v>5</v>
      </c>
      <c r="C45" s="42"/>
      <c r="D45" s="197"/>
      <c r="E45" s="42"/>
      <c r="F45" s="42"/>
      <c r="G45" s="42"/>
      <c r="H45" s="48"/>
      <c r="I45" s="112"/>
      <c r="J45" s="112"/>
      <c r="K45" s="48"/>
      <c r="L45" s="44"/>
      <c r="M45" s="44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9"/>
    </row>
    <row r="46" spans="1:29" x14ac:dyDescent="0.25">
      <c r="A46" s="105"/>
      <c r="B46" s="47" t="s">
        <v>1</v>
      </c>
      <c r="C46" s="42"/>
      <c r="D46" s="197"/>
      <c r="E46" s="42"/>
      <c r="F46" s="42"/>
      <c r="G46" s="42"/>
      <c r="H46" s="48"/>
      <c r="I46" s="112"/>
      <c r="J46" s="112"/>
      <c r="K46" s="48"/>
      <c r="L46" s="44"/>
      <c r="M46" s="44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9"/>
    </row>
    <row r="47" spans="1:29" ht="75" x14ac:dyDescent="0.25">
      <c r="A47" s="182">
        <f>Zalabér!A23</f>
        <v>35</v>
      </c>
      <c r="B47" s="30">
        <f>Zalabér!B23</f>
        <v>0</v>
      </c>
      <c r="C47" s="64" t="str">
        <f>Zalabér!C23</f>
        <v>Zalabér I. szv.átemelő</v>
      </c>
      <c r="D47" s="132" t="str">
        <f>Zalabér!D23</f>
        <v>átemelő akna bélelés</v>
      </c>
      <c r="E47" s="33" t="str">
        <f>Zalabér!E23</f>
        <v xml:space="preserve">A szennyvíz, és a belőle felszabaduló gázok hatására a felületek elkorrodálnak. Ezen elemek cseréje a biztonságos üzemeltetéshez elengedhetetlen. </v>
      </c>
      <c r="F47" s="33" t="str">
        <f>Zalabér!F23</f>
        <v>Az akna statikai stabilitás biztosítása, működőképesség megörzése.</v>
      </c>
      <c r="G47" s="33" t="str">
        <f>Zalabér!G23</f>
        <v>Korróziót okozó anyagoknak ellenálló felület.</v>
      </c>
      <c r="H47" s="34">
        <f>Zalabér!H23</f>
        <v>0</v>
      </c>
      <c r="I47" s="108" t="str">
        <f>Zalabér!I23</f>
        <v>Zalaszentgrót osztatlan közös</v>
      </c>
      <c r="J47" s="110">
        <f>SUM(O47:AC47)</f>
        <v>3069</v>
      </c>
      <c r="K47" s="34">
        <f>Zalabér!K23</f>
        <v>0</v>
      </c>
      <c r="L47" s="100">
        <f>Zalabér!L23</f>
        <v>44927</v>
      </c>
      <c r="M47" s="100">
        <f>Zalabér!M23</f>
        <v>45291</v>
      </c>
      <c r="N47" s="57" t="str">
        <f>Zalabér!N23</f>
        <v>közép</v>
      </c>
      <c r="O47" s="21">
        <f>Batyk!O24+Pakod!O24+Zalabér!O23+Zalaszentgrót!O43+Zalavég!O25</f>
        <v>0</v>
      </c>
      <c r="P47" s="2">
        <f>Batyk!P24+Pakod!P24+Zalabér!P23+Zalaszentgrót!P43+Zalavég!P25</f>
        <v>3069</v>
      </c>
      <c r="Q47" s="2">
        <f>Zalabér!Q23</f>
        <v>0</v>
      </c>
      <c r="R47" s="2">
        <f>Zalabér!R23</f>
        <v>0</v>
      </c>
      <c r="S47" s="2">
        <f>Zalabér!S23</f>
        <v>0</v>
      </c>
      <c r="T47" s="3">
        <f>Zalabér!T23</f>
        <v>0</v>
      </c>
      <c r="U47" s="3">
        <f>Zalabér!U23</f>
        <v>0</v>
      </c>
      <c r="V47" s="3">
        <f>Zalabér!V23</f>
        <v>0</v>
      </c>
      <c r="W47" s="3">
        <f>Zalabér!W23</f>
        <v>0</v>
      </c>
      <c r="X47" s="3">
        <f>Zalabér!X23</f>
        <v>0</v>
      </c>
      <c r="Y47" s="3">
        <f>Zalabér!Y23</f>
        <v>0</v>
      </c>
      <c r="Z47" s="3">
        <f>Zalabér!Z23</f>
        <v>0</v>
      </c>
      <c r="AA47" s="3">
        <f>Zalabér!AA23</f>
        <v>0</v>
      </c>
      <c r="AB47" s="3">
        <f>Zalabér!AB23</f>
        <v>0</v>
      </c>
      <c r="AC47" s="4">
        <f>Zalabér!AC23</f>
        <v>0</v>
      </c>
    </row>
    <row r="48" spans="1:29" ht="75" x14ac:dyDescent="0.25">
      <c r="A48" s="182">
        <f>Zalabér!A24</f>
        <v>36</v>
      </c>
      <c r="B48" s="30">
        <f>Zalabér!B24</f>
        <v>0</v>
      </c>
      <c r="C48" s="132" t="str">
        <f>Zalabér!C24</f>
        <v>Zalaszentgrót Aranyod 1. szv átemelő</v>
      </c>
      <c r="D48" s="132" t="str">
        <f>Zalabér!D24</f>
        <v>átemelő akna bélelés</v>
      </c>
      <c r="E48" s="33" t="str">
        <f>Zalabér!E24</f>
        <v xml:space="preserve">A szennyvíz, és a belőle felszabaduló gázok hatására a felületek elkorrodálnak. Ezen elemek cseréje a biztonságos üzemeltetéshez elengedhetetlen. </v>
      </c>
      <c r="F48" s="33" t="str">
        <f>Zalabér!F24</f>
        <v>Az akna statikai stabilitás biztosítása, működőképesség megörzése.</v>
      </c>
      <c r="G48" s="33" t="str">
        <f>Zalabér!G24</f>
        <v>Korróziót okozó anyagoknak ellenálló felület.</v>
      </c>
      <c r="H48" s="34">
        <f>Zalabér!H24</f>
        <v>0</v>
      </c>
      <c r="I48" s="108" t="str">
        <f>Zalabér!I24</f>
        <v>Zalaszentgrót osztatlan közös</v>
      </c>
      <c r="J48" s="110">
        <f>SUM(O48:AC48)</f>
        <v>3069</v>
      </c>
      <c r="K48" s="34">
        <f>Zalabér!K24</f>
        <v>0</v>
      </c>
      <c r="L48" s="100">
        <f>Zalabér!L24</f>
        <v>44927</v>
      </c>
      <c r="M48" s="100">
        <f>Zalabér!M24</f>
        <v>45291</v>
      </c>
      <c r="N48" s="57" t="str">
        <f>Zalabér!N24</f>
        <v>közép</v>
      </c>
      <c r="O48" s="21">
        <f>Batyk!O25+Pakod!O25+Zalabér!O24+Zalaszentgrót!O44+Zalavég!O26</f>
        <v>0</v>
      </c>
      <c r="P48" s="2">
        <f>Batyk!P25+Pakod!P25+Zalabér!P24+Zalaszentgrót!P44+Zalavég!P26</f>
        <v>3069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182">
        <f>Zalaszentgrót!A45</f>
        <v>37</v>
      </c>
      <c r="B49" s="30">
        <f>Zalaszentgrót!B45</f>
        <v>0</v>
      </c>
      <c r="C49" s="64" t="str">
        <f>Zalaszentgrót!C45</f>
        <v>Zalaszentgrót Kisszentgrót 3.</v>
      </c>
      <c r="D49" s="132" t="str">
        <f>Zalaszentgrót!D45</f>
        <v>átemelő akna:szulfátálló bevonatolás</v>
      </c>
      <c r="E49" s="33" t="str">
        <f>Zalaszentgrót!E45</f>
        <v xml:space="preserve">A szennyvíz, és a belőle felszabaduló gázok hatására a felületek elkorrodálnak. Ezen elemek cseréje a biztonságos üzemeltetéshez elengedhetetlen. </v>
      </c>
      <c r="F49" s="33" t="str">
        <f>Zalaszentgrót!F45</f>
        <v>Az akna statikai stabilitás biztosítása, működőképesség megörzése.</v>
      </c>
      <c r="G49" s="33" t="str">
        <f>Zalaszentgrót!G45</f>
        <v>Korróziót okozó anyagoknak ellenálló felület.</v>
      </c>
      <c r="H49" s="34">
        <f>Zalaszentgrót!H45</f>
        <v>0</v>
      </c>
      <c r="I49" s="108" t="str">
        <f>Zalaszentgrót!I45</f>
        <v>Zalaszentgrót osztatlan közös</v>
      </c>
      <c r="J49" s="110">
        <f t="shared" ref="J49:J71" si="2">SUM(O49:AC49)</f>
        <v>1431</v>
      </c>
      <c r="K49" s="34">
        <f>Zalaszentgrót!K45</f>
        <v>0</v>
      </c>
      <c r="L49" s="100">
        <f>Zalaszentgrót!L45</f>
        <v>44927</v>
      </c>
      <c r="M49" s="100">
        <f>Zalaszentgrót!M45</f>
        <v>45291</v>
      </c>
      <c r="N49" s="36" t="str">
        <f>Zalaszentgrót!N45</f>
        <v>közép</v>
      </c>
      <c r="O49" s="1">
        <f>Zalaszentgrót!O45</f>
        <v>0</v>
      </c>
      <c r="P49" s="2">
        <f>Batyk!P26+Pakod!P26++Zalabér!P25+Zalaszentgrót!P45+Zalavég!P27</f>
        <v>1431</v>
      </c>
      <c r="Q49" s="2">
        <f>Batyk!Q26+Pakod!Q26++Zalabér!Q25+Zalaszentgrót!Q45+Zalavég!Q27</f>
        <v>0</v>
      </c>
      <c r="R49" s="2">
        <f>Batyk!R26+Pakod!R26++Zalabér!R25+Zalaszentgrót!R45+Zalavég!R27</f>
        <v>0</v>
      </c>
      <c r="S49" s="2">
        <f>Batyk!S26+Pakod!S26++Zalabér!S25+Zalaszentgrót!S45+Zalavég!S27</f>
        <v>0</v>
      </c>
      <c r="T49" s="3">
        <f>Zalaszentgrót!T45</f>
        <v>0</v>
      </c>
      <c r="U49" s="3">
        <f>Zalaszentgrót!U45</f>
        <v>0</v>
      </c>
      <c r="V49" s="3">
        <f>Zalaszentgrót!V45</f>
        <v>0</v>
      </c>
      <c r="W49" s="3">
        <f>Zalaszentgrót!W45</f>
        <v>0</v>
      </c>
      <c r="X49" s="3">
        <f>Zalaszentgrót!X45</f>
        <v>0</v>
      </c>
      <c r="Y49" s="3">
        <f>Zalaszentgrót!Y45</f>
        <v>0</v>
      </c>
      <c r="Z49" s="3">
        <f>Zalaszentgrót!Z45</f>
        <v>0</v>
      </c>
      <c r="AA49" s="3">
        <f>Zalaszentgrót!AA45</f>
        <v>0</v>
      </c>
      <c r="AB49" s="3">
        <f>Zalaszentgrót!AB45</f>
        <v>0</v>
      </c>
      <c r="AC49" s="4">
        <f>Zalaszentgrót!AC45</f>
        <v>0</v>
      </c>
    </row>
    <row r="50" spans="1:29" ht="75" x14ac:dyDescent="0.25">
      <c r="A50" s="182">
        <f>Batyk!A29</f>
        <v>38</v>
      </c>
      <c r="B50" s="30">
        <f>Batyk!B29</f>
        <v>0</v>
      </c>
      <c r="C50" s="64" t="str">
        <f>Batyk!C29</f>
        <v>Batyk</v>
      </c>
      <c r="D50" s="132" t="str">
        <f>Batyk!D29</f>
        <v>átemelő akna építészeti rekonstrukció</v>
      </c>
      <c r="E50" s="33" t="str">
        <f>Batyk!E29</f>
        <v xml:space="preserve">A szennyvíz, és a belőle felszabaduló gázok hatására a felületek elkorrodálnak. Ezen elemek cseréje a biztonságos üzemeltetéshez elengedhetetlen. </v>
      </c>
      <c r="F50" s="33" t="str">
        <f>Batyk!F29</f>
        <v>Az akna statikai stabilitás biztosítása, működőképesség megörzése.</v>
      </c>
      <c r="G50" s="33" t="str">
        <f>Batyk!G29</f>
        <v>Az építmény megfelelő műszaki állapota révén ellátja a vagyon- és üzembiztonsági feladatait.</v>
      </c>
      <c r="H50" s="34">
        <f>Batyk!H29</f>
        <v>0</v>
      </c>
      <c r="I50" s="108" t="str">
        <f>Batyk!I29</f>
        <v>Zalaszentgrót osztatlan közös</v>
      </c>
      <c r="J50" s="110">
        <f t="shared" si="2"/>
        <v>1500</v>
      </c>
      <c r="K50" s="35">
        <f>Batyk!K29</f>
        <v>0</v>
      </c>
      <c r="L50" s="100">
        <f>Batyk!L29</f>
        <v>44927</v>
      </c>
      <c r="M50" s="100">
        <f>Batyk!M29</f>
        <v>46387</v>
      </c>
      <c r="N50" s="57" t="str">
        <f>Batyk!N29</f>
        <v>közép</v>
      </c>
      <c r="O50" s="1">
        <f>Batyk!O29</f>
        <v>0</v>
      </c>
      <c r="P50" s="2">
        <f>Batyk!P29+Pakod!P29+Zalabér!P28+Zalaszentgrót!P48+Zalavég!P30</f>
        <v>375</v>
      </c>
      <c r="Q50" s="2">
        <f>Batyk!Q29+Pakod!Q29+Zalabér!Q28+Zalaszentgrót!Q48+Zalavég!Q30</f>
        <v>375</v>
      </c>
      <c r="R50" s="2">
        <f>Batyk!R29+Pakod!R29+Zalabér!R28+Zalaszentgrót!R48+Zalavég!R30</f>
        <v>375</v>
      </c>
      <c r="S50" s="2">
        <f>Batyk!S29+Pakod!S29+Zalabér!S28+Zalaszentgrót!S48+Zalavég!S30</f>
        <v>375</v>
      </c>
      <c r="T50" s="3">
        <f>Batyk!T29+Pakod!T29+Zalabér!T28+Zalaszentgrót!T48+Zalavég!T30</f>
        <v>0</v>
      </c>
      <c r="U50" s="3">
        <f>Batyk!U29+Pakod!U29+Zalabér!U28+Zalaszentgrót!U48+Zalavég!U30</f>
        <v>0</v>
      </c>
      <c r="V50" s="3">
        <f>Batyk!V29+Pakod!V29+Zalabér!V28+Zalaszentgrót!V48+Zalavég!V30</f>
        <v>0</v>
      </c>
      <c r="W50" s="3">
        <f>Batyk!W29+Pakod!W29+Zalabér!W28+Zalaszentgrót!W48+Zalavég!W30</f>
        <v>0</v>
      </c>
      <c r="X50" s="3">
        <f>Batyk!X29+Pakod!X29+Zalabér!X28+Zalaszentgrót!X48+Zalavég!X30</f>
        <v>0</v>
      </c>
      <c r="Y50" s="3">
        <f>Batyk!Y29+Pakod!Y29+Zalabér!Y28+Zalaszentgrót!Y48+Zalavég!Y30</f>
        <v>0</v>
      </c>
      <c r="Z50" s="3">
        <f>Batyk!Z29+Pakod!Z29+Zalabér!Z28+Zalaszentgrót!Z48+Zalavég!Z30</f>
        <v>0</v>
      </c>
      <c r="AA50" s="3">
        <f>Batyk!AA29+Pakod!AA29+Zalabér!AA28+Zalaszentgrót!AA48+Zalavég!AA30</f>
        <v>0</v>
      </c>
      <c r="AB50" s="3">
        <f>Batyk!AB29+Pakod!AB29+Zalabér!AB28+Zalaszentgrót!AB48+Zalavég!AB30</f>
        <v>0</v>
      </c>
      <c r="AC50" s="4">
        <f>Batyk!AC29+Pakod!AC29+Zalabér!AC28+Zalaszentgrót!AC48+Zalavég!AC30</f>
        <v>0</v>
      </c>
    </row>
    <row r="51" spans="1:29" ht="75" x14ac:dyDescent="0.25">
      <c r="A51" s="182">
        <f>Batyk!A30</f>
        <v>39</v>
      </c>
      <c r="B51" s="30">
        <f>Batyk!B30</f>
        <v>0</v>
      </c>
      <c r="C51" s="64" t="str">
        <f>Batyk!C30</f>
        <v>Batyk</v>
      </c>
      <c r="D51" s="132" t="str">
        <f>Batyk!D30</f>
        <v>HBA akna építészeti rekonstrukció</v>
      </c>
      <c r="E51" s="33" t="str">
        <f>Batyk!E30</f>
        <v xml:space="preserve">A szennyvíz, és a belőle felszabaduló gázok hatására a felületek elkorrodálnak. Ezen elemek cseréje a biztonságos üzemeltetéshez elengedhetetlen. </v>
      </c>
      <c r="F51" s="33" t="str">
        <f>Batyk!F30</f>
        <v>Az akna statikai stabilitás biztosítása, működőképesség megörzése.</v>
      </c>
      <c r="G51" s="33" t="str">
        <f>Batyk!G30</f>
        <v>Az építmény megfelelő műszaki állapota révén ellátja a vagyon- és üzembiztonsági feladatait.</v>
      </c>
      <c r="H51" s="34">
        <f>Batyk!H30</f>
        <v>0</v>
      </c>
      <c r="I51" s="108" t="str">
        <f>Batyk!I30</f>
        <v>Zalaszentgrót osztatlan közös</v>
      </c>
      <c r="J51" s="110">
        <f t="shared" si="2"/>
        <v>1500</v>
      </c>
      <c r="K51" s="35">
        <f>Batyk!K30</f>
        <v>0</v>
      </c>
      <c r="L51" s="100">
        <f>Batyk!L30</f>
        <v>44927</v>
      </c>
      <c r="M51" s="100">
        <f>Batyk!M30</f>
        <v>46387</v>
      </c>
      <c r="N51" s="57" t="str">
        <f>Batyk!N30</f>
        <v>közép</v>
      </c>
      <c r="O51" s="1">
        <f>Batyk!O30</f>
        <v>0</v>
      </c>
      <c r="P51" s="2">
        <f>Batyk!P30+Pakod!P30+Zalabér!P29+Zalaszentgrót!P49+Zalavég!P31</f>
        <v>375</v>
      </c>
      <c r="Q51" s="2">
        <f>Batyk!Q30+Pakod!Q30+Zalabér!Q29+Zalaszentgrót!Q49+Zalavég!Q31</f>
        <v>375</v>
      </c>
      <c r="R51" s="2">
        <f>Batyk!R30+Pakod!R30+Zalabér!R29+Zalaszentgrót!R49+Zalavég!R31</f>
        <v>375</v>
      </c>
      <c r="S51" s="2">
        <f>Batyk!S30+Pakod!S30+Zalabér!S29+Zalaszentgrót!S49+Zalavég!S31</f>
        <v>375</v>
      </c>
      <c r="T51" s="3">
        <f>Batyk!T30+Pakod!T30+Zalabér!T29+Zalaszentgrót!T49+Zalavég!T31</f>
        <v>0</v>
      </c>
      <c r="U51" s="3">
        <f>Batyk!U30+Pakod!U30+Zalabér!U29+Zalaszentgrót!U49+Zalavég!U31</f>
        <v>0</v>
      </c>
      <c r="V51" s="3">
        <f>Batyk!V30+Pakod!V30+Zalabér!V29+Zalaszentgrót!V49+Zalavég!V31</f>
        <v>0</v>
      </c>
      <c r="W51" s="3">
        <f>Batyk!W30+Pakod!W30+Zalabér!W29+Zalaszentgrót!W49+Zalavég!W31</f>
        <v>0</v>
      </c>
      <c r="X51" s="3">
        <f>Batyk!X30+Pakod!X30+Zalabér!X29+Zalaszentgrót!X49+Zalavég!X31</f>
        <v>0</v>
      </c>
      <c r="Y51" s="3">
        <f>Batyk!Y30+Pakod!Y30+Zalabér!Y29+Zalaszentgrót!Y49+Zalavég!Y31</f>
        <v>0</v>
      </c>
      <c r="Z51" s="3">
        <f>Batyk!Z30+Pakod!Z30+Zalabér!Z29+Zalaszentgrót!Z49+Zalavég!Z31</f>
        <v>0</v>
      </c>
      <c r="AA51" s="3">
        <f>Batyk!AA30+Pakod!AA30+Zalabér!AA29+Zalaszentgrót!AA49+Zalavég!AA31</f>
        <v>0</v>
      </c>
      <c r="AB51" s="3">
        <f>Batyk!AB30+Pakod!AB30+Zalabér!AB29+Zalaszentgrót!AB49+Zalavég!AB31</f>
        <v>0</v>
      </c>
      <c r="AC51" s="4">
        <f>Batyk!AC30+Pakod!AC30+Zalabér!AC29+Zalaszentgrót!AC49+Zalavég!AC31</f>
        <v>0</v>
      </c>
    </row>
    <row r="52" spans="1:29" ht="75" x14ac:dyDescent="0.25">
      <c r="A52" s="182">
        <f>Pakod!A33</f>
        <v>40</v>
      </c>
      <c r="B52" s="30">
        <f>Pakod!B33</f>
        <v>0</v>
      </c>
      <c r="C52" s="64" t="str">
        <f>Pakod!C33</f>
        <v>Pakod</v>
      </c>
      <c r="D52" s="132" t="str">
        <f>Pakod!D33</f>
        <v>átemelő akna építészeti rekonstrukció</v>
      </c>
      <c r="E52" s="33" t="str">
        <f>Pakod!E33</f>
        <v xml:space="preserve">A szennyvíz, és a belőle felszabaduló gázok hatására a felületek elkorrodálnak. Ezen elemek cseréje a biztonságos üzemeltetéshez elengedhetetlen. </v>
      </c>
      <c r="F52" s="33" t="str">
        <f>Pakod!F33</f>
        <v>Az akna statikai stabilitás biztosítása, működőképesség megörzése.</v>
      </c>
      <c r="G52" s="33" t="str">
        <f>Pakod!G33</f>
        <v>Az építmény megfelelő műszaki állapota révén ellátja a vagyon- és üzembiztonsági feladatait.</v>
      </c>
      <c r="H52" s="34">
        <f>Pakod!H33</f>
        <v>0</v>
      </c>
      <c r="I52" s="108" t="str">
        <f>Pakod!I33</f>
        <v>Zalaszentgrót osztatlan közös</v>
      </c>
      <c r="J52" s="110">
        <f t="shared" si="2"/>
        <v>1368</v>
      </c>
      <c r="K52" s="35">
        <f>Pakod!K33</f>
        <v>0</v>
      </c>
      <c r="L52" s="100">
        <f>Pakod!L33</f>
        <v>44927</v>
      </c>
      <c r="M52" s="100">
        <f>Pakod!M33</f>
        <v>46387</v>
      </c>
      <c r="N52" s="57" t="str">
        <f>Pakod!N33</f>
        <v>közép</v>
      </c>
      <c r="O52" s="1">
        <f>Pakod!O33</f>
        <v>0</v>
      </c>
      <c r="P52" s="2">
        <f>Batyk!P33+Pakod!P33+Zalabér!P32+Zalaszentgrót!P52+Zalavég!P34</f>
        <v>342</v>
      </c>
      <c r="Q52" s="2">
        <f>Batyk!Q33+Pakod!Q33+Zalabér!Q32+Zalaszentgrót!Q52+Zalavég!Q34</f>
        <v>342</v>
      </c>
      <c r="R52" s="2">
        <f>Batyk!R33+Pakod!R33+Zalabér!R32+Zalaszentgrót!R52+Zalavég!R34</f>
        <v>342</v>
      </c>
      <c r="S52" s="2">
        <f>Batyk!S33+Pakod!S33+Zalabér!S32+Zalaszentgrót!S52+Zalavég!S34</f>
        <v>342</v>
      </c>
      <c r="T52" s="3">
        <f>Batyk!T33+Pakod!T33+Zalabér!T32+Zalaszentgrót!T52+Zalavég!T34</f>
        <v>0</v>
      </c>
      <c r="U52" s="3">
        <f>Batyk!U33+Pakod!U33+Zalabér!U32+Zalaszentgrót!U52+Zalavég!U34</f>
        <v>0</v>
      </c>
      <c r="V52" s="3">
        <f>Batyk!V33+Pakod!V33+Zalabér!V32+Zalaszentgrót!V52+Zalavég!V34</f>
        <v>0</v>
      </c>
      <c r="W52" s="3">
        <f>Batyk!W33+Pakod!W33+Zalabér!W32+Zalaszentgrót!W52+Zalavég!W34</f>
        <v>0</v>
      </c>
      <c r="X52" s="3">
        <f>Batyk!X33+Pakod!X33+Zalabér!X32+Zalaszentgrót!X52+Zalavég!X34</f>
        <v>0</v>
      </c>
      <c r="Y52" s="3">
        <f>Batyk!Y33+Pakod!Y33+Zalabér!Y32+Zalaszentgrót!Y52+Zalavég!Y34</f>
        <v>0</v>
      </c>
      <c r="Z52" s="3">
        <f>Batyk!Z33+Pakod!Z33+Zalabér!Z32+Zalaszentgrót!Z52+Zalavég!Z34</f>
        <v>0</v>
      </c>
      <c r="AA52" s="3">
        <f>Batyk!AA33+Pakod!AA33+Zalabér!AA32+Zalaszentgrót!AA52+Zalavég!AA34</f>
        <v>0</v>
      </c>
      <c r="AB52" s="3">
        <f>Batyk!AB33+Pakod!AB33+Zalabér!AB32+Zalaszentgrót!AB52+Zalavég!AB34</f>
        <v>0</v>
      </c>
      <c r="AC52" s="4">
        <f>Batyk!AC33+Pakod!AC33+Zalabér!AC32+Zalaszentgrót!AC52+Zalavég!AC34</f>
        <v>0</v>
      </c>
    </row>
    <row r="53" spans="1:29" ht="75" x14ac:dyDescent="0.25">
      <c r="A53" s="182">
        <f>Pakod!A34</f>
        <v>41</v>
      </c>
      <c r="B53" s="30">
        <f>Pakod!B34</f>
        <v>0</v>
      </c>
      <c r="C53" s="64" t="str">
        <f>Pakod!C34</f>
        <v>Pakod</v>
      </c>
      <c r="D53" s="132" t="str">
        <f>Pakod!D34</f>
        <v>HBA akna építészeti rekonstrukció</v>
      </c>
      <c r="E53" s="33" t="str">
        <f>Pakod!E34</f>
        <v xml:space="preserve">A szennyvíz, és a belőle felszabaduló gázok hatására a felületek elkorrodálnak. Ezen elemek cseréje a biztonságos üzemeltetéshez elengedhetetlen. </v>
      </c>
      <c r="F53" s="33" t="str">
        <f>Pakod!F34</f>
        <v>Az akna statikai stabilitás biztosítása, működőképesség megörzése.</v>
      </c>
      <c r="G53" s="33" t="str">
        <f>Pakod!G34</f>
        <v>Az építmény megfelelő műszaki állapota révén ellátja a vagyon- és üzembiztonsági feladatait.</v>
      </c>
      <c r="H53" s="34">
        <f>Pakod!H34</f>
        <v>0</v>
      </c>
      <c r="I53" s="108" t="str">
        <f>Pakod!I34</f>
        <v>Zalaszentgrót osztatlan közös</v>
      </c>
      <c r="J53" s="110">
        <f t="shared" si="2"/>
        <v>1368</v>
      </c>
      <c r="K53" s="35">
        <f>Pakod!K34</f>
        <v>0</v>
      </c>
      <c r="L53" s="100">
        <f>Pakod!L34</f>
        <v>44927</v>
      </c>
      <c r="M53" s="100">
        <f>Pakod!M34</f>
        <v>46387</v>
      </c>
      <c r="N53" s="57" t="str">
        <f>Pakod!N34</f>
        <v>közép</v>
      </c>
      <c r="O53" s="1">
        <f>Pakod!O34</f>
        <v>0</v>
      </c>
      <c r="P53" s="2">
        <f>Batyk!P34+Pakod!P34+Zalabér!P33+Zalaszentgrót!P53+Zalavég!P35</f>
        <v>342</v>
      </c>
      <c r="Q53" s="2">
        <f>Batyk!Q34+Pakod!Q34+Zalabér!Q33+Zalaszentgrót!Q53+Zalavég!Q35</f>
        <v>342</v>
      </c>
      <c r="R53" s="2">
        <f>Batyk!R34+Pakod!R34+Zalabér!R33+Zalaszentgrót!R53+Zalavég!R35</f>
        <v>342</v>
      </c>
      <c r="S53" s="2">
        <f>Batyk!S34+Pakod!S34+Zalabér!S33+Zalaszentgrót!S53+Zalavég!S35</f>
        <v>342</v>
      </c>
      <c r="T53" s="3">
        <f>Batyk!T34+Pakod!T34+Zalabér!T33+Zalaszentgrót!T53+Zalavég!T35</f>
        <v>0</v>
      </c>
      <c r="U53" s="3">
        <f>Batyk!U34+Pakod!U34+Zalabér!U33+Zalaszentgrót!U53+Zalavég!U35</f>
        <v>0</v>
      </c>
      <c r="V53" s="3">
        <f>Batyk!V34+Pakod!V34+Zalabér!V33+Zalaszentgrót!V53+Zalavég!V35</f>
        <v>0</v>
      </c>
      <c r="W53" s="3">
        <f>Batyk!W34+Pakod!W34+Zalabér!W33+Zalaszentgrót!W53+Zalavég!W35</f>
        <v>0</v>
      </c>
      <c r="X53" s="3">
        <f>Batyk!X34+Pakod!X34+Zalabér!X33+Zalaszentgrót!X53+Zalavég!X35</f>
        <v>0</v>
      </c>
      <c r="Y53" s="3">
        <f>Batyk!Y34+Pakod!Y34+Zalabér!Y33+Zalaszentgrót!Y53+Zalavég!Y35</f>
        <v>0</v>
      </c>
      <c r="Z53" s="3">
        <f>Batyk!Z34+Pakod!Z34+Zalabér!Z33+Zalaszentgrót!Z53+Zalavég!Z35</f>
        <v>0</v>
      </c>
      <c r="AA53" s="3">
        <f>Batyk!AA34+Pakod!AA34+Zalabér!AA33+Zalaszentgrót!AA53+Zalavég!AA35</f>
        <v>0</v>
      </c>
      <c r="AB53" s="3">
        <f>Batyk!AB34+Pakod!AB34+Zalabér!AB33+Zalaszentgrót!AB53+Zalavég!AB35</f>
        <v>0</v>
      </c>
      <c r="AC53" s="4">
        <f>Batyk!AC34+Pakod!AC34+Zalabér!AC33+Zalaszentgrót!AC53+Zalavég!AC35</f>
        <v>0</v>
      </c>
    </row>
    <row r="54" spans="1:29" ht="75" x14ac:dyDescent="0.25">
      <c r="A54" s="182">
        <f>Zalabér!A36</f>
        <v>42</v>
      </c>
      <c r="B54" s="30">
        <f>Zalabér!B36</f>
        <v>0</v>
      </c>
      <c r="C54" s="64" t="str">
        <f>Zalabér!C36</f>
        <v>Zalabér</v>
      </c>
      <c r="D54" s="132" t="str">
        <f>Zalabér!D36</f>
        <v>átemelő akna építészeti rekonstrukció</v>
      </c>
      <c r="E54" s="33" t="str">
        <f>Zalabér!E36</f>
        <v xml:space="preserve">A szennyvíz, és a belőle felszabaduló gázok hatására a felületek elkorrodálnak. Ezen elemek cseréje a biztonságos üzemeltetéshez elengedhetetlen. </v>
      </c>
      <c r="F54" s="33" t="str">
        <f>Zalabér!F36</f>
        <v>Az akna statikai stabilitás biztosítása, működőképesség megörzése.</v>
      </c>
      <c r="G54" s="33" t="str">
        <f>Zalabér!G36</f>
        <v>Az építmény megfelelő műszaki állapota révén ellátja a vagyon- és üzembiztonsági feladatait.</v>
      </c>
      <c r="H54" s="34">
        <f>Zalabér!H36</f>
        <v>0</v>
      </c>
      <c r="I54" s="108" t="str">
        <f>Zalabér!I36</f>
        <v>Zalaszentgrót osztatlan közös</v>
      </c>
      <c r="J54" s="110">
        <f t="shared" si="2"/>
        <v>2940</v>
      </c>
      <c r="K54" s="35">
        <f>Zalabér!K36</f>
        <v>0</v>
      </c>
      <c r="L54" s="100">
        <f>Zalabér!L36</f>
        <v>44927</v>
      </c>
      <c r="M54" s="100">
        <f>Zalabér!M36</f>
        <v>46387</v>
      </c>
      <c r="N54" s="57" t="str">
        <f>Zalabér!N36</f>
        <v>közép</v>
      </c>
      <c r="O54" s="1">
        <f>Zalabér!O36</f>
        <v>0</v>
      </c>
      <c r="P54" s="2">
        <f>Batyk!P37+Pakod!P37+Zalabér!P36+Zalaszentgrót!P56+Zalavég!P38</f>
        <v>735</v>
      </c>
      <c r="Q54" s="2">
        <f>Batyk!Q37+Pakod!Q37+Zalabér!Q36+Zalaszentgrót!Q56+Zalavég!Q38</f>
        <v>735</v>
      </c>
      <c r="R54" s="2">
        <f>Batyk!R37+Pakod!R37+Zalabér!R36+Zalaszentgrót!R56+Zalavég!R38</f>
        <v>735</v>
      </c>
      <c r="S54" s="2">
        <f>Batyk!S37+Pakod!S37+Zalabér!S36+Zalaszentgrót!S56+Zalavég!S38</f>
        <v>735</v>
      </c>
      <c r="T54" s="3">
        <f>Batyk!T37+Pakod!T37+Zalabér!T36+Zalaszentgrót!T56+Zalavég!T38</f>
        <v>0</v>
      </c>
      <c r="U54" s="3">
        <f>Batyk!U37+Pakod!U37+Zalabér!U36+Zalaszentgrót!U56+Zalavég!U38</f>
        <v>0</v>
      </c>
      <c r="V54" s="3">
        <f>Batyk!V37+Pakod!V37+Zalabér!V36+Zalaszentgrót!V56+Zalavég!V38</f>
        <v>0</v>
      </c>
      <c r="W54" s="3">
        <f>Batyk!W37+Pakod!W37+Zalabér!W36+Zalaszentgrót!W56+Zalavég!W38</f>
        <v>0</v>
      </c>
      <c r="X54" s="3">
        <f>Batyk!X37+Pakod!X37+Zalabér!X36+Zalaszentgrót!X56+Zalavég!X38</f>
        <v>0</v>
      </c>
      <c r="Y54" s="3">
        <f>Batyk!Y37+Pakod!Y37+Zalabér!Y36+Zalaszentgrót!Y56+Zalavég!Y38</f>
        <v>0</v>
      </c>
      <c r="Z54" s="3">
        <f>Batyk!Z37+Pakod!Z37+Zalabér!Z36+Zalaszentgrót!Z56+Zalavég!Z38</f>
        <v>0</v>
      </c>
      <c r="AA54" s="3">
        <f>Batyk!AA37+Pakod!AA37+Zalabér!AA36+Zalaszentgrót!AA56+Zalavég!AA38</f>
        <v>0</v>
      </c>
      <c r="AB54" s="3">
        <f>Batyk!AB37+Pakod!AB37+Zalabér!AB36+Zalaszentgrót!AB56+Zalavég!AB38</f>
        <v>0</v>
      </c>
      <c r="AC54" s="4">
        <f>Batyk!AC37+Pakod!AC37+Zalabér!AC36+Zalaszentgrót!AC56+Zalavég!AC38</f>
        <v>0</v>
      </c>
    </row>
    <row r="55" spans="1:29" ht="75" x14ac:dyDescent="0.25">
      <c r="A55" s="182">
        <f>Zalabér!A37</f>
        <v>43</v>
      </c>
      <c r="B55" s="30">
        <f>Zalabér!B37</f>
        <v>0</v>
      </c>
      <c r="C55" s="64" t="str">
        <f>Zalabér!C37</f>
        <v>Zalabér</v>
      </c>
      <c r="D55" s="132" t="str">
        <f>Zalabér!D37</f>
        <v>HBA akna építészeti rekonstrukció</v>
      </c>
      <c r="E55" s="33" t="str">
        <f>Zalabér!E37</f>
        <v xml:space="preserve">A szennyvíz, és a belőle felszabaduló gázok hatására a felületek elkorrodálnak. Ezen elemek cseréje a biztonságos üzemeltetéshez elengedhetetlen. </v>
      </c>
      <c r="F55" s="33" t="str">
        <f>Zalabér!F37</f>
        <v>Az akna statikai stabilitás biztosítása, működőképesség megörzése.</v>
      </c>
      <c r="G55" s="33" t="str">
        <f>Zalabér!G37</f>
        <v>Az építmény megfelelő műszaki állapota révén ellátja a vagyon- és üzembiztonsági feladatait.</v>
      </c>
      <c r="H55" s="34">
        <f>Zalabér!H37</f>
        <v>0</v>
      </c>
      <c r="I55" s="108" t="str">
        <f>Zalabér!I37</f>
        <v>Zalaszentgrót osztatlan közös</v>
      </c>
      <c r="J55" s="110">
        <f t="shared" si="2"/>
        <v>2940</v>
      </c>
      <c r="K55" s="35">
        <f>Zalabér!K37</f>
        <v>0</v>
      </c>
      <c r="L55" s="100">
        <f>Zalabér!L37</f>
        <v>44927</v>
      </c>
      <c r="M55" s="100">
        <f>Zalabér!M37</f>
        <v>46387</v>
      </c>
      <c r="N55" s="57" t="str">
        <f>Zalabér!N37</f>
        <v>közép</v>
      </c>
      <c r="O55" s="1">
        <f>Zalabér!O37</f>
        <v>0</v>
      </c>
      <c r="P55" s="2">
        <f>Batyk!P38+Pakod!P38+Zalabér!P37+Zalaszentgrót!P57+Zalavég!P39</f>
        <v>735</v>
      </c>
      <c r="Q55" s="2">
        <f>Batyk!Q38+Pakod!Q38+Zalabér!Q37+Zalaszentgrót!Q57+Zalavég!Q39</f>
        <v>735</v>
      </c>
      <c r="R55" s="2">
        <f>Batyk!R38+Pakod!R38+Zalabér!R37+Zalaszentgrót!R57+Zalavég!R39</f>
        <v>735</v>
      </c>
      <c r="S55" s="2">
        <f>Batyk!S38+Pakod!S38+Zalabér!S37+Zalaszentgrót!S57+Zalavég!S39</f>
        <v>735</v>
      </c>
      <c r="T55" s="3">
        <f>Batyk!T38+Pakod!T38+Zalabér!T37+Zalaszentgrót!T57+Zalavég!T39</f>
        <v>0</v>
      </c>
      <c r="U55" s="3">
        <f>Batyk!U38+Pakod!U38+Zalabér!U37+Zalaszentgrót!U57+Zalavég!U39</f>
        <v>0</v>
      </c>
      <c r="V55" s="3">
        <f>Batyk!V38+Pakod!V38+Zalabér!V37+Zalaszentgrót!V57+Zalavég!V39</f>
        <v>0</v>
      </c>
      <c r="W55" s="3">
        <f>Batyk!W38+Pakod!W38+Zalabér!W37+Zalaszentgrót!W57+Zalavég!W39</f>
        <v>0</v>
      </c>
      <c r="X55" s="3">
        <f>Batyk!X38+Pakod!X38+Zalabér!X37+Zalaszentgrót!X57+Zalavég!X39</f>
        <v>0</v>
      </c>
      <c r="Y55" s="3">
        <f>Batyk!Y38+Pakod!Y38+Zalabér!Y37+Zalaszentgrót!Y57+Zalavég!Y39</f>
        <v>0</v>
      </c>
      <c r="Z55" s="3">
        <f>Batyk!Z38+Pakod!Z38+Zalabér!Z37+Zalaszentgrót!Z57+Zalavég!Z39</f>
        <v>0</v>
      </c>
      <c r="AA55" s="3">
        <f>Batyk!AA38+Pakod!AA38+Zalabér!AA37+Zalaszentgrót!AA57+Zalavég!AA39</f>
        <v>0</v>
      </c>
      <c r="AB55" s="3">
        <f>Batyk!AB38+Pakod!AB38+Zalabér!AB37+Zalaszentgrót!AB57+Zalavég!AB39</f>
        <v>0</v>
      </c>
      <c r="AC55" s="4">
        <f>Batyk!AC38+Pakod!AC38+Zalabér!AC37+Zalaszentgrót!AC57+Zalavég!AC39</f>
        <v>0</v>
      </c>
    </row>
    <row r="56" spans="1:29" ht="75" x14ac:dyDescent="0.25">
      <c r="A56" s="182">
        <f>Zalaszentgrót!A60</f>
        <v>44</v>
      </c>
      <c r="B56" s="30">
        <f>Zalaszentgrót!B60</f>
        <v>0</v>
      </c>
      <c r="C56" s="64" t="str">
        <f>Zalaszentgrót!C60</f>
        <v>Zalaszentgrót</v>
      </c>
      <c r="D56" s="132" t="str">
        <f>Zalaszentgrót!D60</f>
        <v>átemelő akna építészeti rekonstrukció</v>
      </c>
      <c r="E56" s="33" t="str">
        <f>Zalaszentgrót!E60</f>
        <v xml:space="preserve">A szennyvíz, és a belőle felszabaduló gázok hatására a felületek elkorrodálnak. Ezen elemek cseréje a biztonságos üzemeltetéshez elengedhetetlen. </v>
      </c>
      <c r="F56" s="33" t="str">
        <f>Zalaszentgrót!F60</f>
        <v>Az akna statikai stabilitás biztosítása, működőképesség megörzése.</v>
      </c>
      <c r="G56" s="33" t="str">
        <f>Zalaszentgrót!G60</f>
        <v>Az építmény megfelelő műszaki állapota révén ellátja a vagyon- és üzembiztonsági feladatait.</v>
      </c>
      <c r="H56" s="34">
        <f>Zalaszentgrót!H60</f>
        <v>0</v>
      </c>
      <c r="I56" s="108" t="str">
        <f>Zalaszentgrót!I60</f>
        <v>Zalaszentgrót osztatlan közös</v>
      </c>
      <c r="J56" s="110">
        <f t="shared" si="2"/>
        <v>6656</v>
      </c>
      <c r="K56" s="35">
        <f>Zalaszentgrót!K60</f>
        <v>0</v>
      </c>
      <c r="L56" s="100">
        <f>Zalaszentgrót!L60</f>
        <v>44927</v>
      </c>
      <c r="M56" s="100">
        <f>Zalaszentgrót!M60</f>
        <v>46387</v>
      </c>
      <c r="N56" s="57" t="str">
        <f>Zalaszentgrót!N60</f>
        <v>közép</v>
      </c>
      <c r="O56" s="1">
        <f>Zalaszentgrót!O60</f>
        <v>0</v>
      </c>
      <c r="P56" s="2">
        <f>Batyk!P41+Pakod!P41+Zalabér!P40+Zalaszentgrót!P60+Zalavég!P42</f>
        <v>1664</v>
      </c>
      <c r="Q56" s="2">
        <f>Batyk!Q41+Pakod!Q41+Zalabér!Q40+Zalaszentgrót!Q60+Zalavég!Q42</f>
        <v>1664</v>
      </c>
      <c r="R56" s="2">
        <f>Batyk!R41+Pakod!R41+Zalabér!R40+Zalaszentgrót!R60+Zalavég!R42</f>
        <v>1664</v>
      </c>
      <c r="S56" s="2">
        <f>Batyk!S41+Pakod!S41+Zalabér!S40+Zalaszentgrót!S60+Zalavég!S42</f>
        <v>1664</v>
      </c>
      <c r="T56" s="3">
        <f>Batyk!T41+Pakod!T41+Zalabér!T40+Zalaszentgrót!T60+Zalavég!T42</f>
        <v>0</v>
      </c>
      <c r="U56" s="3">
        <f>Batyk!U41+Pakod!U41+Zalabér!U40+Zalaszentgrót!U60+Zalavég!U42</f>
        <v>0</v>
      </c>
      <c r="V56" s="3">
        <f>Batyk!V41+Pakod!V41+Zalabér!V40+Zalaszentgrót!V60+Zalavég!V42</f>
        <v>0</v>
      </c>
      <c r="W56" s="3">
        <f>Batyk!W41+Pakod!W41+Zalabér!W40+Zalaszentgrót!W60+Zalavég!W42</f>
        <v>0</v>
      </c>
      <c r="X56" s="3">
        <f>Batyk!X41+Pakod!X41+Zalabér!X40+Zalaszentgrót!X60+Zalavég!X42</f>
        <v>0</v>
      </c>
      <c r="Y56" s="3">
        <f>Batyk!Y41+Pakod!Y41+Zalabér!Y40+Zalaszentgrót!Y60+Zalavég!Y42</f>
        <v>0</v>
      </c>
      <c r="Z56" s="3">
        <f>Batyk!Z41+Pakod!Z41+Zalabér!Z40+Zalaszentgrót!Z60+Zalavég!Z42</f>
        <v>0</v>
      </c>
      <c r="AA56" s="3">
        <f>Batyk!AA41+Pakod!AA41+Zalabér!AA40+Zalaszentgrót!AA60+Zalavég!AA42</f>
        <v>0</v>
      </c>
      <c r="AB56" s="3">
        <f>Batyk!AB41+Pakod!AB41+Zalabér!AB40+Zalaszentgrót!AB60+Zalavég!AB42</f>
        <v>0</v>
      </c>
      <c r="AC56" s="4">
        <f>Batyk!AC41+Pakod!AC41+Zalabér!AC40+Zalaszentgrót!AC60+Zalavég!AC42</f>
        <v>0</v>
      </c>
    </row>
    <row r="57" spans="1:29" ht="75" x14ac:dyDescent="0.25">
      <c r="A57" s="182">
        <f>Zalaszentgrót!A61</f>
        <v>45</v>
      </c>
      <c r="B57" s="30">
        <f>Zalaszentgrót!B61</f>
        <v>0</v>
      </c>
      <c r="C57" s="64" t="str">
        <f>Zalaszentgrót!C61</f>
        <v>Zalaszentgrót</v>
      </c>
      <c r="D57" s="132" t="str">
        <f>Zalaszentgrót!D61</f>
        <v>HBA akna építészeti rekonstrukció</v>
      </c>
      <c r="E57" s="33" t="str">
        <f>Zalaszentgrót!E61</f>
        <v xml:space="preserve">A szennyvíz, és a belőle felszabaduló gázok hatására a felületek elkorrodálnak. Ezen elemek cseréje a biztonságos üzemeltetéshez elengedhetetlen. </v>
      </c>
      <c r="F57" s="33" t="str">
        <f>Zalaszentgrót!F61</f>
        <v>Az akna statikai stabilitás biztosítása, működőképesség megörzése.</v>
      </c>
      <c r="G57" s="33" t="str">
        <f>Zalaszentgrót!G61</f>
        <v>Az építmény megfelelő műszaki állapota révén ellátja a vagyon- és üzembiztonsági feladatait.</v>
      </c>
      <c r="H57" s="34">
        <f>Zalaszentgrót!H61</f>
        <v>0</v>
      </c>
      <c r="I57" s="108" t="str">
        <f>Zalaszentgrót!I61</f>
        <v>Zalaszentgrót osztatlan közös</v>
      </c>
      <c r="J57" s="110">
        <f t="shared" si="2"/>
        <v>6656</v>
      </c>
      <c r="K57" s="35">
        <f>Zalaszentgrót!K61</f>
        <v>0</v>
      </c>
      <c r="L57" s="100">
        <f>Zalaszentgrót!L61</f>
        <v>44927</v>
      </c>
      <c r="M57" s="100">
        <f>Zalaszentgrót!M61</f>
        <v>46387</v>
      </c>
      <c r="N57" s="57" t="str">
        <f>Zalaszentgrót!N61</f>
        <v>közép</v>
      </c>
      <c r="O57" s="1">
        <f>Zalaszentgrót!O61</f>
        <v>0</v>
      </c>
      <c r="P57" s="2">
        <f>Batyk!P42+Pakod!P42+Zalabér!P41+Zalaszentgrót!P61+Zalavég!P43</f>
        <v>1664</v>
      </c>
      <c r="Q57" s="2">
        <f>Batyk!Q42+Pakod!Q42+Zalabér!Q41+Zalaszentgrót!Q61+Zalavég!Q43</f>
        <v>1664</v>
      </c>
      <c r="R57" s="2">
        <f>Batyk!R42+Pakod!R42+Zalabér!R41+Zalaszentgrót!R61+Zalavég!R43</f>
        <v>1664</v>
      </c>
      <c r="S57" s="2">
        <f>Batyk!S42+Pakod!S42+Zalabér!S41+Zalaszentgrót!S61+Zalavég!S43</f>
        <v>1664</v>
      </c>
      <c r="T57" s="3">
        <f>Batyk!T42+Pakod!T42+Zalabér!T41+Zalaszentgrót!T61+Zalavég!T43</f>
        <v>0</v>
      </c>
      <c r="U57" s="3">
        <f>Batyk!U42+Pakod!U42+Zalabér!U41+Zalaszentgrót!U61+Zalavég!U43</f>
        <v>0</v>
      </c>
      <c r="V57" s="3">
        <f>Batyk!V42+Pakod!V42+Zalabér!V41+Zalaszentgrót!V61+Zalavég!V43</f>
        <v>0</v>
      </c>
      <c r="W57" s="3">
        <f>Batyk!W42+Pakod!W42+Zalabér!W41+Zalaszentgrót!W61+Zalavég!W43</f>
        <v>0</v>
      </c>
      <c r="X57" s="3">
        <f>Batyk!X42+Pakod!X42+Zalabér!X41+Zalaszentgrót!X61+Zalavég!X43</f>
        <v>0</v>
      </c>
      <c r="Y57" s="3">
        <f>Batyk!Y42+Pakod!Y42+Zalabér!Y41+Zalaszentgrót!Y61+Zalavég!Y43</f>
        <v>0</v>
      </c>
      <c r="Z57" s="3">
        <f>Batyk!Z42+Pakod!Z42+Zalabér!Z41+Zalaszentgrót!Z61+Zalavég!Z43</f>
        <v>0</v>
      </c>
      <c r="AA57" s="3">
        <f>Batyk!AA42+Pakod!AA42+Zalabér!AA41+Zalaszentgrót!AA61+Zalavég!AA43</f>
        <v>0</v>
      </c>
      <c r="AB57" s="3">
        <f>Batyk!AB42+Pakod!AB42+Zalabér!AB41+Zalaszentgrót!AB61+Zalavég!AB43</f>
        <v>0</v>
      </c>
      <c r="AC57" s="4">
        <f>Batyk!AC42+Pakod!AC42+Zalabér!AC41+Zalaszentgrót!AC61+Zalavég!AC43</f>
        <v>0</v>
      </c>
    </row>
    <row r="58" spans="1:29" ht="75" x14ac:dyDescent="0.25">
      <c r="A58" s="182">
        <f>Zalavég!A46</f>
        <v>46</v>
      </c>
      <c r="B58" s="30">
        <f>Zalavég!B46</f>
        <v>0</v>
      </c>
      <c r="C58" s="64" t="str">
        <f>Zalavég!C46</f>
        <v>Zalavég</v>
      </c>
      <c r="D58" s="132" t="str">
        <f>Zalavég!D46</f>
        <v>átemelő akna építészeti rekonstrukció</v>
      </c>
      <c r="E58" s="33" t="str">
        <f>Zalavég!E46</f>
        <v xml:space="preserve">A szennyvíz, és a belőle felszabaduló gázok hatására a felületek elkorrodálnak. Ezen elemek cseréje a biztonságos üzemeltetéshez elengedhetetlen. </v>
      </c>
      <c r="F58" s="33" t="str">
        <f>Zalavég!F46</f>
        <v>Az akna statikai stabilitás biztosítása, működőképesség megörzése.</v>
      </c>
      <c r="G58" s="33" t="str">
        <f>Zalavég!G46</f>
        <v>Az építmény megfelelő műszaki állapota révén ellátja a vagyon- és üzembiztonsági feladatait.</v>
      </c>
      <c r="H58" s="34">
        <f>Zalavég!H46</f>
        <v>0</v>
      </c>
      <c r="I58" s="108" t="str">
        <f>Zalavég!I46</f>
        <v>Zalaszentgrót osztatlan közös</v>
      </c>
      <c r="J58" s="110">
        <f t="shared" si="2"/>
        <v>1688</v>
      </c>
      <c r="K58" s="35">
        <f>Zalavég!K46</f>
        <v>0</v>
      </c>
      <c r="L58" s="100">
        <f>Zalavég!L46</f>
        <v>44927</v>
      </c>
      <c r="M58" s="100">
        <f>Zalavég!M46</f>
        <v>46387</v>
      </c>
      <c r="N58" s="57" t="str">
        <f>Zalavég!N46</f>
        <v>közép</v>
      </c>
      <c r="O58" s="1">
        <f>Zalavég!O46</f>
        <v>0</v>
      </c>
      <c r="P58" s="2">
        <f>Batyk!P45+Pakod!P45+Zalabér!P44+Zalaszentgrót!P64+Zalavég!P46</f>
        <v>422</v>
      </c>
      <c r="Q58" s="2">
        <f>Batyk!Q45+Pakod!Q45+Zalabér!Q44+Zalaszentgrót!Q64+Zalavég!Q46</f>
        <v>422</v>
      </c>
      <c r="R58" s="2">
        <f>Batyk!R45+Pakod!R45+Zalabér!R44+Zalaszentgrót!R64+Zalavég!R46</f>
        <v>422</v>
      </c>
      <c r="S58" s="2">
        <f>Batyk!S45+Pakod!S45+Zalabér!S44+Zalaszentgrót!S64+Zalavég!S46</f>
        <v>422</v>
      </c>
      <c r="T58" s="3">
        <f>Batyk!T45+Pakod!T45+Zalabér!T44+Zalaszentgrót!T64+Zalavég!T46</f>
        <v>0</v>
      </c>
      <c r="U58" s="3">
        <f>Batyk!U45+Pakod!U45+Zalabér!U44+Zalaszentgrót!U64+Zalavég!U46</f>
        <v>0</v>
      </c>
      <c r="V58" s="3">
        <f>Batyk!V45+Pakod!V45+Zalabér!V44+Zalaszentgrót!V64+Zalavég!V46</f>
        <v>0</v>
      </c>
      <c r="W58" s="3">
        <f>Batyk!W45+Pakod!W45+Zalabér!W44+Zalaszentgrót!W64+Zalavég!W46</f>
        <v>0</v>
      </c>
      <c r="X58" s="3">
        <f>Batyk!X45+Pakod!X45+Zalabér!X44+Zalaszentgrót!X64+Zalavég!X46</f>
        <v>0</v>
      </c>
      <c r="Y58" s="3">
        <f>Batyk!Y45+Pakod!Y45+Zalabér!Y44+Zalaszentgrót!Y64+Zalavég!Y46</f>
        <v>0</v>
      </c>
      <c r="Z58" s="3">
        <f>Batyk!Z45+Pakod!Z45+Zalabér!Z44+Zalaszentgrót!Z64+Zalavég!Z46</f>
        <v>0</v>
      </c>
      <c r="AA58" s="3">
        <f>Batyk!AA45+Pakod!AA45+Zalabér!AA44+Zalaszentgrót!AA64+Zalavég!AA46</f>
        <v>0</v>
      </c>
      <c r="AB58" s="3">
        <f>Batyk!AB45+Pakod!AB45+Zalabér!AB44+Zalaszentgrót!AB64+Zalavég!AB46</f>
        <v>0</v>
      </c>
      <c r="AC58" s="4">
        <f>Batyk!AC45+Pakod!AC45+Zalabér!AC44+Zalaszentgrót!AC64+Zalavég!AC46</f>
        <v>0</v>
      </c>
    </row>
    <row r="59" spans="1:29" ht="75" x14ac:dyDescent="0.25">
      <c r="A59" s="182">
        <f>Zalavég!A47</f>
        <v>47</v>
      </c>
      <c r="B59" s="30">
        <f>Zalavég!B47</f>
        <v>0</v>
      </c>
      <c r="C59" s="64" t="str">
        <f>Zalavég!C47</f>
        <v>Zalavég</v>
      </c>
      <c r="D59" s="132" t="str">
        <f>Zalavég!D47</f>
        <v>HBA akna építészeti rekonstrukció</v>
      </c>
      <c r="E59" s="33" t="str">
        <f>Zalavég!E47</f>
        <v xml:space="preserve">A szennyvíz, és a belőle felszabaduló gázok hatására a felületek elkorrodálnak. Ezen elemek cseréje a biztonságos üzemeltetéshez elengedhetetlen. </v>
      </c>
      <c r="F59" s="33" t="str">
        <f>Zalavég!F47</f>
        <v>Az akna statikai stabilitás biztosítása, működőképesség megörzése.</v>
      </c>
      <c r="G59" s="33" t="str">
        <f>Zalavég!G47</f>
        <v>Az építmény megfelelő műszaki állapota révén ellátja a vagyon- és üzembiztonsági feladatait.</v>
      </c>
      <c r="H59" s="34">
        <f>Zalavég!H47</f>
        <v>0</v>
      </c>
      <c r="I59" s="108" t="str">
        <f>Zalavég!I47</f>
        <v>Zalaszentgrót osztatlan közös</v>
      </c>
      <c r="J59" s="110">
        <f t="shared" si="2"/>
        <v>1688</v>
      </c>
      <c r="K59" s="35">
        <f>Zalavég!K47</f>
        <v>0</v>
      </c>
      <c r="L59" s="100">
        <f>Zalavég!L47</f>
        <v>44927</v>
      </c>
      <c r="M59" s="100">
        <f>Zalavég!M47</f>
        <v>46387</v>
      </c>
      <c r="N59" s="57" t="str">
        <f>Zalavég!N47</f>
        <v>közép</v>
      </c>
      <c r="O59" s="1">
        <f>Zalavég!O47</f>
        <v>0</v>
      </c>
      <c r="P59" s="2">
        <f>Batyk!P46+Pakod!P46+Zalabér!P45+Zalaszentgrót!P65+Zalavég!P47</f>
        <v>422</v>
      </c>
      <c r="Q59" s="2">
        <f>Batyk!Q46+Pakod!Q46+Zalabér!Q45+Zalaszentgrót!Q65+Zalavég!Q47</f>
        <v>422</v>
      </c>
      <c r="R59" s="2">
        <f>Batyk!R46+Pakod!R46+Zalabér!R45+Zalaszentgrót!R65+Zalavég!R47</f>
        <v>422</v>
      </c>
      <c r="S59" s="2">
        <f>Batyk!S46+Pakod!S46+Zalabér!S45+Zalaszentgrót!S65+Zalavég!S47</f>
        <v>422</v>
      </c>
      <c r="T59" s="3">
        <f>Batyk!T46+Pakod!T46+Zalabér!T45+Zalaszentgrót!T65+Zalavég!T47</f>
        <v>0</v>
      </c>
      <c r="U59" s="3">
        <f>Batyk!U46+Pakod!U46+Zalabér!U45+Zalaszentgrót!U65+Zalavég!U47</f>
        <v>0</v>
      </c>
      <c r="V59" s="3">
        <f>Batyk!V46+Pakod!V46+Zalabér!V45+Zalaszentgrót!V65+Zalavég!V47</f>
        <v>0</v>
      </c>
      <c r="W59" s="3">
        <f>Batyk!W46+Pakod!W46+Zalabér!W45+Zalaszentgrót!W65+Zalavég!W47</f>
        <v>0</v>
      </c>
      <c r="X59" s="3">
        <f>Batyk!X46+Pakod!X46+Zalabér!X45+Zalaszentgrót!X65+Zalavég!X47</f>
        <v>0</v>
      </c>
      <c r="Y59" s="3">
        <f>Batyk!Y46+Pakod!Y46+Zalabér!Y45+Zalaszentgrót!Y65+Zalavég!Y47</f>
        <v>0</v>
      </c>
      <c r="Z59" s="3">
        <f>Batyk!Z46+Pakod!Z46+Zalabér!Z45+Zalaszentgrót!Z65+Zalavég!Z47</f>
        <v>0</v>
      </c>
      <c r="AA59" s="3">
        <f>Batyk!AA46+Pakod!AA46+Zalabér!AA45+Zalaszentgrót!AA65+Zalavég!AA47</f>
        <v>0</v>
      </c>
      <c r="AB59" s="3">
        <f>Batyk!AB46+Pakod!AB46+Zalabér!AB45+Zalaszentgrót!AB65+Zalavég!AB47</f>
        <v>0</v>
      </c>
      <c r="AC59" s="4">
        <f>Batyk!AC46+Pakod!AC46+Zalabér!AC45+Zalaszentgrót!AC65+Zalavég!AC47</f>
        <v>0</v>
      </c>
    </row>
    <row r="60" spans="1:29" ht="60" x14ac:dyDescent="0.25">
      <c r="A60" s="182">
        <f>Zalaszentgrót!A46</f>
        <v>87</v>
      </c>
      <c r="B60" s="30">
        <f>Zalaszentgrót!B46</f>
        <v>0</v>
      </c>
      <c r="C60" s="64" t="str">
        <f>Zalaszentgrót!C46</f>
        <v>Zalaszentgrót Kisszentgrót 3.</v>
      </c>
      <c r="D60" s="132" t="str">
        <f>Zalaszentgrót!D46</f>
        <v>védterület³</v>
      </c>
      <c r="E60" s="33" t="str">
        <f>Zalaszentgrót!E46</f>
        <v>Leromlott a vagyonvédelmi  eszközök állapota.</v>
      </c>
      <c r="F60" s="33" t="str">
        <f>Zalaszentgrót!F46</f>
        <v>A védterület feladata létesítmények védelme, vagyon és üzembiztonsági szempontból. Jelenlegi állapotban nem biztosítja a fenti funkciókat.</v>
      </c>
      <c r="G60" s="33" t="str">
        <f>Zalaszentgrót!G46</f>
        <v>A védterület állapotban biztosítja a vagyonvédelmi és működtetési funkciókat.</v>
      </c>
      <c r="H60" s="34">
        <f>Zalaszentgrót!H46</f>
        <v>0</v>
      </c>
      <c r="I60" s="108" t="str">
        <f>Zalaszentgrót!I46</f>
        <v>Zalaszentgrót osztatlan közös</v>
      </c>
      <c r="J60" s="110">
        <f t="shared" si="2"/>
        <v>512</v>
      </c>
      <c r="K60" s="35">
        <f>Zalaszentgrót!K46</f>
        <v>0</v>
      </c>
      <c r="L60" s="100">
        <f>Zalaszentgrót!L46</f>
        <v>45292</v>
      </c>
      <c r="M60" s="100">
        <f>Zalaszentgrót!M46</f>
        <v>45657</v>
      </c>
      <c r="N60" s="57" t="str">
        <f>Zalaszentgrót!N46</f>
        <v>közép</v>
      </c>
      <c r="O60" s="1">
        <f>Zalaszentgrót!O46</f>
        <v>0</v>
      </c>
      <c r="P60" s="2">
        <f>Batyk!P27+Pakod!P27++Zalabér!P26+Zalaszentgrót!P46+Zalavég!P28</f>
        <v>0</v>
      </c>
      <c r="Q60" s="2">
        <f>Batyk!Q27+Pakod!Q27++Zalabér!Q26+Zalaszentgrót!Q46+Zalavég!Q28</f>
        <v>512</v>
      </c>
      <c r="R60" s="2">
        <f>Batyk!R27+Pakod!R27++Zalabér!R26+Zalaszentgrót!R46+Zalavég!R28</f>
        <v>0</v>
      </c>
      <c r="S60" s="2">
        <f>Batyk!S27+Pakod!S27++Zalabér!S26+Zalaszentgrót!S46+Zalavég!S28</f>
        <v>0</v>
      </c>
      <c r="T60" s="3">
        <f>Zalaszentgrót!T46</f>
        <v>0</v>
      </c>
      <c r="U60" s="3">
        <f>Zalaszentgrót!U46</f>
        <v>0</v>
      </c>
      <c r="V60" s="3">
        <f>Zalaszentgrót!V46</f>
        <v>0</v>
      </c>
      <c r="W60" s="3">
        <f>Zalaszentgrót!W46</f>
        <v>0</v>
      </c>
      <c r="X60" s="3">
        <f>Zalaszentgrót!X46</f>
        <v>0</v>
      </c>
      <c r="Y60" s="3">
        <f>Zalaszentgrót!Y46</f>
        <v>0</v>
      </c>
      <c r="Z60" s="3">
        <f>Zalaszentgrót!Z46</f>
        <v>0</v>
      </c>
      <c r="AA60" s="3">
        <f>Zalaszentgrót!AA46</f>
        <v>0</v>
      </c>
      <c r="AB60" s="3">
        <f>Zalaszentgrót!AB46</f>
        <v>0</v>
      </c>
      <c r="AC60" s="4">
        <f>Zalaszentgrót!AC46</f>
        <v>0</v>
      </c>
    </row>
    <row r="61" spans="1:29" ht="60" x14ac:dyDescent="0.25">
      <c r="A61" s="182">
        <f>Zalaszentgrót!A47</f>
        <v>126</v>
      </c>
      <c r="B61" s="30">
        <f>Zalaszentgrót!B47</f>
        <v>0</v>
      </c>
      <c r="C61" s="64" t="str">
        <f>Zalaszentgrót!C47</f>
        <v>Zalaszentgrót Tüskeszentpéter</v>
      </c>
      <c r="D61" s="132" t="str">
        <f>Zalaszentgrót!D47</f>
        <v>védterület³</v>
      </c>
      <c r="E61" s="33" t="str">
        <f>Zalaszentgrót!E47</f>
        <v>Leromlott a vagyonvédelmi  eszközök állapota.</v>
      </c>
      <c r="F61" s="33" t="str">
        <f>Zalaszentgrót!F47</f>
        <v>A védterület feladata létesítmények védelme, vagyon és üzembiztonsági szempontból. Jelenlegi állapotban nem biztosítja a fenti funkciókat.</v>
      </c>
      <c r="G61" s="33" t="str">
        <f>Zalaszentgrót!G47</f>
        <v>A védterület állapotban biztosítja a vagyonvédelmi és működtetési funkciókat.</v>
      </c>
      <c r="H61" s="34">
        <f>Zalaszentgrót!H47</f>
        <v>0</v>
      </c>
      <c r="I61" s="108" t="str">
        <f>Zalaszentgrót!I47</f>
        <v>Zalaszentgrót osztatlan közös</v>
      </c>
      <c r="J61" s="110">
        <f t="shared" si="2"/>
        <v>512</v>
      </c>
      <c r="K61" s="35">
        <f>Zalaszentgrót!K47</f>
        <v>0</v>
      </c>
      <c r="L61" s="100">
        <f>Zalaszentgrót!L47</f>
        <v>46023</v>
      </c>
      <c r="M61" s="100">
        <f>Zalaszentgrót!M47</f>
        <v>46387</v>
      </c>
      <c r="N61" s="57" t="str">
        <f>Zalaszentgrót!N47</f>
        <v>közép</v>
      </c>
      <c r="O61" s="1">
        <f>Zalaszentgrót!O47</f>
        <v>0</v>
      </c>
      <c r="P61" s="2">
        <f>Batyk!P28+Pakod!P28++Zalabér!P27+Zalaszentgrót!P47+Zalavég!P29</f>
        <v>0</v>
      </c>
      <c r="Q61" s="2">
        <f>Batyk!Q28+Pakod!Q28++Zalabér!Q27+Zalaszentgrót!Q47+Zalavég!Q29</f>
        <v>0</v>
      </c>
      <c r="R61" s="2">
        <f>Batyk!R28+Pakod!R28++Zalabér!R27+Zalaszentgrót!R47+Zalavég!R29</f>
        <v>0</v>
      </c>
      <c r="S61" s="2">
        <f>Batyk!S28+Pakod!S28++Zalabér!S27+Zalaszentgrót!S47+Zalavég!S29</f>
        <v>512</v>
      </c>
      <c r="T61" s="3">
        <f>Zalaszentgrót!T47</f>
        <v>0</v>
      </c>
      <c r="U61" s="3">
        <f>Zalaszentgrót!U47</f>
        <v>0</v>
      </c>
      <c r="V61" s="3">
        <f>Zalaszentgrót!V47</f>
        <v>0</v>
      </c>
      <c r="W61" s="3">
        <f>Zalaszentgrót!W47</f>
        <v>0</v>
      </c>
      <c r="X61" s="3">
        <f>Zalaszentgrót!X47</f>
        <v>0</v>
      </c>
      <c r="Y61" s="3">
        <f>Zalaszentgrót!Y47</f>
        <v>0</v>
      </c>
      <c r="Z61" s="3">
        <f>Zalaszentgrót!Z47</f>
        <v>0</v>
      </c>
      <c r="AA61" s="3">
        <f>Zalaszentgrót!AA47</f>
        <v>0</v>
      </c>
      <c r="AB61" s="3">
        <f>Zalaszentgrót!AB47</f>
        <v>0</v>
      </c>
      <c r="AC61" s="4">
        <f>Zalaszentgrót!AC47</f>
        <v>0</v>
      </c>
    </row>
    <row r="62" spans="1:29" ht="75" x14ac:dyDescent="0.25">
      <c r="A62" s="182">
        <f>Batyk!A31</f>
        <v>149</v>
      </c>
      <c r="B62" s="30">
        <f>Batyk!B31</f>
        <v>0</v>
      </c>
      <c r="C62" s="64" t="str">
        <f>Batyk!C31</f>
        <v>Batyk</v>
      </c>
      <c r="D62" s="132" t="str">
        <f>Batyk!D31</f>
        <v>átemelő akna építészeti rekonstrukció</v>
      </c>
      <c r="E62" s="33" t="str">
        <f>Batyk!E31</f>
        <v xml:space="preserve">A szennyvíz, és a belőle felszabaduló gázok hatására a felületek elkorrodálnak. Ezen elemek cseréje a biztonságos üzemeltetéshez elengedhetetlen. </v>
      </c>
      <c r="F62" s="33" t="str">
        <f>Batyk!F31</f>
        <v>Az akna statikai stabilitás biztosítása, működőképesség megörzése.</v>
      </c>
      <c r="G62" s="33" t="str">
        <f>Batyk!G31</f>
        <v>Az építmény megfelelő műszaki állapota révén ellátja a vagyon- és üzembiztonsági feladatait.</v>
      </c>
      <c r="H62" s="34">
        <f>Batyk!H31</f>
        <v>0</v>
      </c>
      <c r="I62" s="108" t="str">
        <f>Batyk!I31</f>
        <v>Zalaszentgrót osztatlan közös</v>
      </c>
      <c r="J62" s="110">
        <f t="shared" si="2"/>
        <v>3220</v>
      </c>
      <c r="K62" s="35">
        <f>Batyk!K31</f>
        <v>0</v>
      </c>
      <c r="L62" s="100">
        <f>Batyk!L31</f>
        <v>46388</v>
      </c>
      <c r="M62" s="100">
        <f>Batyk!M31</f>
        <v>50040</v>
      </c>
      <c r="N62" s="57" t="str">
        <f>Batyk!N31</f>
        <v>hosszú</v>
      </c>
      <c r="O62" s="1">
        <f>Batyk!O31</f>
        <v>0</v>
      </c>
      <c r="P62" s="2">
        <f>Batyk!P31+Pakod!P31+Zalabér!P30+Zalaszentgrót!P50+Zalavég!P32</f>
        <v>0</v>
      </c>
      <c r="Q62" s="2">
        <f>Batyk!Q31+Pakod!Q31+Zalabér!Q30+Zalaszentgrót!Q50+Zalavég!Q32</f>
        <v>0</v>
      </c>
      <c r="R62" s="2">
        <f>Batyk!R31+Pakod!R31+Zalabér!R30+Zalaszentgrót!R50+Zalavég!R32</f>
        <v>0</v>
      </c>
      <c r="S62" s="2">
        <f>Batyk!S31+Pakod!S31+Zalabér!S30+Zalaszentgrót!S50+Zalavég!S32</f>
        <v>0</v>
      </c>
      <c r="T62" s="3">
        <f>Batyk!T31+Pakod!T31+Zalabér!T30+Zalaszentgrót!T50+Zalavég!T32</f>
        <v>322</v>
      </c>
      <c r="U62" s="3">
        <f>Batyk!U31+Pakod!U31+Zalabér!U30+Zalaszentgrót!U50+Zalavég!U32</f>
        <v>322</v>
      </c>
      <c r="V62" s="3">
        <f>Batyk!V31+Pakod!V31+Zalabér!V30+Zalaszentgrót!V50+Zalavég!V32</f>
        <v>322</v>
      </c>
      <c r="W62" s="3">
        <f>Batyk!W31+Pakod!W31+Zalabér!W30+Zalaszentgrót!W50+Zalavég!W32</f>
        <v>322</v>
      </c>
      <c r="X62" s="3">
        <f>Batyk!X31+Pakod!X31+Zalabér!X30+Zalaszentgrót!X50+Zalavég!X32</f>
        <v>322</v>
      </c>
      <c r="Y62" s="3">
        <f>Batyk!Y31+Pakod!Y31+Zalabér!Y30+Zalaszentgrót!Y50+Zalavég!Y32</f>
        <v>322</v>
      </c>
      <c r="Z62" s="3">
        <f>Batyk!Z31+Pakod!Z31+Zalabér!Z30+Zalaszentgrót!Z50+Zalavég!Z32</f>
        <v>322</v>
      </c>
      <c r="AA62" s="3">
        <f>Batyk!AA31+Pakod!AA31+Zalabér!AA30+Zalaszentgrót!AA50+Zalavég!AA32</f>
        <v>322</v>
      </c>
      <c r="AB62" s="3">
        <f>Batyk!AB31+Pakod!AB31+Zalabér!AB30+Zalaszentgrót!AB50+Zalavég!AB32</f>
        <v>322</v>
      </c>
      <c r="AC62" s="4">
        <f>Batyk!AC31+Pakod!AC31+Zalabér!AC30+Zalaszentgrót!AC50+Zalavég!AC32</f>
        <v>322</v>
      </c>
    </row>
    <row r="63" spans="1:29" ht="75" x14ac:dyDescent="0.25">
      <c r="A63" s="182">
        <f>Batyk!A32</f>
        <v>150</v>
      </c>
      <c r="B63" s="30">
        <f>Batyk!B32</f>
        <v>0</v>
      </c>
      <c r="C63" s="64" t="str">
        <f>Batyk!C32</f>
        <v>Batyk</v>
      </c>
      <c r="D63" s="132" t="str">
        <f>Batyk!D32</f>
        <v>HBA akna építészeti rekonstrukció</v>
      </c>
      <c r="E63" s="33" t="str">
        <f>Batyk!E32</f>
        <v xml:space="preserve">A szennyvíz, és a belőle felszabaduló gázok hatására a felületek elkorrodálnak. Ezen elemek cseréje a biztonságos üzemeltetéshez elengedhetetlen. </v>
      </c>
      <c r="F63" s="33" t="str">
        <f>Batyk!F32</f>
        <v>Az akna statikai stabilitás biztosítása, működőképesség megörzése.</v>
      </c>
      <c r="G63" s="33" t="str">
        <f>Batyk!G32</f>
        <v>Az építmény megfelelő műszaki állapota révén ellátja a vagyon- és üzembiztonsági feladatait.</v>
      </c>
      <c r="H63" s="34">
        <f>Batyk!H32</f>
        <v>0</v>
      </c>
      <c r="I63" s="108" t="str">
        <f>Batyk!I32</f>
        <v>Zalaszentgrót osztatlan közös</v>
      </c>
      <c r="J63" s="110">
        <f t="shared" si="2"/>
        <v>3210</v>
      </c>
      <c r="K63" s="35">
        <f>Batyk!K32</f>
        <v>0</v>
      </c>
      <c r="L63" s="100">
        <f>Batyk!L32</f>
        <v>46388</v>
      </c>
      <c r="M63" s="100">
        <f>Batyk!M32</f>
        <v>50040</v>
      </c>
      <c r="N63" s="57" t="str">
        <f>Batyk!N32</f>
        <v>hosszú</v>
      </c>
      <c r="O63" s="1">
        <f>Batyk!O32</f>
        <v>0</v>
      </c>
      <c r="P63" s="2">
        <f>Batyk!P32+Pakod!P32+Zalabér!P31+Zalaszentgrót!P51+Zalavég!P33</f>
        <v>0</v>
      </c>
      <c r="Q63" s="2">
        <f>Batyk!Q32+Pakod!Q32+Zalabér!Q31+Zalaszentgrót!Q51+Zalavég!Q33</f>
        <v>0</v>
      </c>
      <c r="R63" s="2">
        <f>Batyk!R32+Pakod!R32+Zalabér!R31+Zalaszentgrót!R51+Zalavég!R33</f>
        <v>0</v>
      </c>
      <c r="S63" s="2">
        <f>Batyk!S32+Pakod!S32+Zalabér!S31+Zalaszentgrót!S51+Zalavég!S33</f>
        <v>0</v>
      </c>
      <c r="T63" s="3">
        <f>Batyk!T32+Pakod!T32+Zalabér!T31+Zalaszentgrót!T51+Zalavég!T33</f>
        <v>321</v>
      </c>
      <c r="U63" s="3">
        <f>Batyk!U32+Pakod!U32+Zalabér!U31+Zalaszentgrót!U51+Zalavég!U33</f>
        <v>321</v>
      </c>
      <c r="V63" s="3">
        <f>Batyk!V32+Pakod!V32+Zalabér!V31+Zalaszentgrót!V51+Zalavég!V33</f>
        <v>321</v>
      </c>
      <c r="W63" s="3">
        <f>Batyk!W32+Pakod!W32+Zalabér!W31+Zalaszentgrót!W51+Zalavég!W33</f>
        <v>321</v>
      </c>
      <c r="X63" s="3">
        <f>Batyk!X32+Pakod!X32+Zalabér!X31+Zalaszentgrót!X51+Zalavég!X33</f>
        <v>321</v>
      </c>
      <c r="Y63" s="3">
        <f>Batyk!Y32+Pakod!Y32+Zalabér!Y31+Zalaszentgrót!Y51+Zalavég!Y33</f>
        <v>321</v>
      </c>
      <c r="Z63" s="3">
        <f>Batyk!Z32+Pakod!Z32+Zalabér!Z31+Zalaszentgrót!Z51+Zalavég!Z33</f>
        <v>321</v>
      </c>
      <c r="AA63" s="3">
        <f>Batyk!AA32+Pakod!AA32+Zalabér!AA31+Zalaszentgrót!AA51+Zalavég!AA33</f>
        <v>321</v>
      </c>
      <c r="AB63" s="3">
        <f>Batyk!AB32+Pakod!AB32+Zalabér!AB31+Zalaszentgrót!AB51+Zalavég!AB33</f>
        <v>321</v>
      </c>
      <c r="AC63" s="4">
        <f>Batyk!AC32+Pakod!AC32+Zalabér!AC31+Zalaszentgrót!AC51+Zalavég!AC33</f>
        <v>321</v>
      </c>
    </row>
    <row r="64" spans="1:29" ht="75" x14ac:dyDescent="0.25">
      <c r="A64" s="182">
        <f>Pakod!A35</f>
        <v>151</v>
      </c>
      <c r="B64" s="30">
        <f>Pakod!B35</f>
        <v>0</v>
      </c>
      <c r="C64" s="64" t="str">
        <f>Pakod!C35</f>
        <v>Pakod</v>
      </c>
      <c r="D64" s="132" t="str">
        <f>Pakod!D35</f>
        <v>átemelő akna építészeti rekonstrukció</v>
      </c>
      <c r="E64" s="33" t="str">
        <f>Pakod!E35</f>
        <v xml:space="preserve">A szennyvíz, és a belőle felszabaduló gázok hatására a felületek elkorrodálnak. Ezen elemek cseréje a biztonságos üzemeltetéshez elengedhetetlen. </v>
      </c>
      <c r="F64" s="33" t="str">
        <f>Pakod!F35</f>
        <v>Az akna statikai stabilitás biztosítása, működőképesség megörzése.</v>
      </c>
      <c r="G64" s="33" t="str">
        <f>Pakod!G35</f>
        <v>Az építmény megfelelő műszaki állapota révén ellátja a vagyon- és üzembiztonsági feladatait.</v>
      </c>
      <c r="H64" s="34">
        <f>Pakod!H35</f>
        <v>0</v>
      </c>
      <c r="I64" s="108" t="str">
        <f>Pakod!I35</f>
        <v>Zalaszentgrót osztatlan közös</v>
      </c>
      <c r="J64" s="110">
        <f t="shared" si="2"/>
        <v>7220</v>
      </c>
      <c r="K64" s="35">
        <f>Pakod!K35</f>
        <v>0</v>
      </c>
      <c r="L64" s="100">
        <f>Pakod!L35</f>
        <v>46388</v>
      </c>
      <c r="M64" s="100">
        <f>Pakod!M35</f>
        <v>50040</v>
      </c>
      <c r="N64" s="57" t="str">
        <f>Pakod!N35</f>
        <v>hosszú</v>
      </c>
      <c r="O64" s="1">
        <f>Pakod!O35</f>
        <v>0</v>
      </c>
      <c r="P64" s="2">
        <f>Batyk!P35+Pakod!P35+Zalabér!P34+Zalaszentgrót!P54+Zalavég!P36</f>
        <v>0</v>
      </c>
      <c r="Q64" s="2">
        <f>Batyk!Q35+Pakod!Q35+Zalabér!Q34+Zalaszentgrót!Q54+Zalavég!Q36</f>
        <v>0</v>
      </c>
      <c r="R64" s="2">
        <f>Batyk!R35+Pakod!R35+Zalabér!R34+Zalaszentgrót!R54+Zalavég!R36</f>
        <v>0</v>
      </c>
      <c r="S64" s="2">
        <f>Batyk!S35+Pakod!S35+Zalabér!S34+Zalaszentgrót!S54+Zalavég!S36</f>
        <v>0</v>
      </c>
      <c r="T64" s="3">
        <f>Batyk!T35+Pakod!T35+Zalabér!T34+Zalaszentgrót!T54+Zalavég!T36</f>
        <v>722</v>
      </c>
      <c r="U64" s="3">
        <f>Batyk!U35+Pakod!U35+Zalabér!U34+Zalaszentgrót!U54+Zalavég!U36</f>
        <v>722</v>
      </c>
      <c r="V64" s="3">
        <f>Batyk!V35+Pakod!V35+Zalabér!V34+Zalaszentgrót!V54+Zalavég!V36</f>
        <v>722</v>
      </c>
      <c r="W64" s="3">
        <f>Batyk!W35+Pakod!W35+Zalabér!W34+Zalaszentgrót!W54+Zalavég!W36</f>
        <v>722</v>
      </c>
      <c r="X64" s="3">
        <f>Batyk!X35+Pakod!X35+Zalabér!X34+Zalaszentgrót!X54+Zalavég!X36</f>
        <v>722</v>
      </c>
      <c r="Y64" s="3">
        <f>Batyk!Y35+Pakod!Y35+Zalabér!Y34+Zalaszentgrót!Y54+Zalavég!Y36</f>
        <v>722</v>
      </c>
      <c r="Z64" s="3">
        <f>Batyk!Z35+Pakod!Z35+Zalabér!Z34+Zalaszentgrót!Z54+Zalavég!Z36</f>
        <v>722</v>
      </c>
      <c r="AA64" s="3">
        <f>Batyk!AA35+Pakod!AA35+Zalabér!AA34+Zalaszentgrót!AA54+Zalavég!AA36</f>
        <v>722</v>
      </c>
      <c r="AB64" s="3">
        <f>Batyk!AB35+Pakod!AB35+Zalabér!AB34+Zalaszentgrót!AB54+Zalavég!AB36</f>
        <v>722</v>
      </c>
      <c r="AC64" s="4">
        <f>Batyk!AC35+Pakod!AC35+Zalabér!AC34+Zalaszentgrót!AC54+Zalavég!AC36</f>
        <v>722</v>
      </c>
    </row>
    <row r="65" spans="1:29" ht="75" x14ac:dyDescent="0.25">
      <c r="A65" s="182">
        <f>Pakod!A36</f>
        <v>152</v>
      </c>
      <c r="B65" s="30">
        <f>Pakod!B36</f>
        <v>0</v>
      </c>
      <c r="C65" s="64" t="str">
        <f>Pakod!C36</f>
        <v>Pakod</v>
      </c>
      <c r="D65" s="132" t="str">
        <f>Pakod!D36</f>
        <v>HBA akna építészeti rekonstrukció</v>
      </c>
      <c r="E65" s="33" t="str">
        <f>Pakod!E36</f>
        <v xml:space="preserve">A szennyvíz, és a belőle felszabaduló gázok hatására a felületek elkorrodálnak. Ezen elemek cseréje a biztonságos üzemeltetéshez elengedhetetlen. </v>
      </c>
      <c r="F65" s="33" t="str">
        <f>Pakod!F36</f>
        <v>Az akna statikai stabilitás biztosítása, működőképesség megörzése.</v>
      </c>
      <c r="G65" s="33" t="str">
        <f>Pakod!G36</f>
        <v>Az építmény megfelelő műszaki állapota révén ellátja a vagyon- és üzembiztonsági feladatait.</v>
      </c>
      <c r="H65" s="34">
        <f>Pakod!H36</f>
        <v>0</v>
      </c>
      <c r="I65" s="108" t="str">
        <f>Pakod!I36</f>
        <v>Zalaszentgrót osztatlan közös</v>
      </c>
      <c r="J65" s="110">
        <f t="shared" si="2"/>
        <v>7220</v>
      </c>
      <c r="K65" s="35">
        <f>Pakod!K36</f>
        <v>0</v>
      </c>
      <c r="L65" s="100">
        <f>Pakod!L36</f>
        <v>46388</v>
      </c>
      <c r="M65" s="100">
        <f>Pakod!M36</f>
        <v>50040</v>
      </c>
      <c r="N65" s="57" t="str">
        <f>Pakod!N36</f>
        <v>hosszú</v>
      </c>
      <c r="O65" s="1">
        <f>Pakod!O36</f>
        <v>0</v>
      </c>
      <c r="P65" s="2">
        <f>Batyk!P36+Pakod!P36+Zalabér!P35+Zalaszentgrót!P55+Zalavég!P37</f>
        <v>0</v>
      </c>
      <c r="Q65" s="2">
        <f>Batyk!Q36+Pakod!Q36+Zalabér!Q35+Zalaszentgrót!Q55+Zalavég!Q37</f>
        <v>0</v>
      </c>
      <c r="R65" s="2">
        <f>Batyk!R36+Pakod!R36+Zalabér!R35+Zalaszentgrót!R55+Zalavég!R37</f>
        <v>0</v>
      </c>
      <c r="S65" s="2">
        <f>Batyk!S36+Pakod!S36+Zalabér!S35+Zalaszentgrót!S55+Zalavég!S37</f>
        <v>0</v>
      </c>
      <c r="T65" s="3">
        <f>Batyk!T36+Pakod!T36+Zalabér!T35+Zalaszentgrót!T55+Zalavég!T37</f>
        <v>722</v>
      </c>
      <c r="U65" s="3">
        <f>Batyk!U36+Pakod!U36+Zalabér!U35+Zalaszentgrót!U55+Zalavég!U37</f>
        <v>722</v>
      </c>
      <c r="V65" s="3">
        <f>Batyk!V36+Pakod!V36+Zalabér!V35+Zalaszentgrót!V55+Zalavég!V37</f>
        <v>722</v>
      </c>
      <c r="W65" s="3">
        <f>Batyk!W36+Pakod!W36+Zalabér!W35+Zalaszentgrót!W55+Zalavég!W37</f>
        <v>722</v>
      </c>
      <c r="X65" s="3">
        <f>Batyk!X36+Pakod!X36+Zalabér!X35+Zalaszentgrót!X55+Zalavég!X37</f>
        <v>722</v>
      </c>
      <c r="Y65" s="3">
        <f>Batyk!Y36+Pakod!Y36+Zalabér!Y35+Zalaszentgrót!Y55+Zalavég!Y37</f>
        <v>722</v>
      </c>
      <c r="Z65" s="3">
        <f>Batyk!Z36+Pakod!Z36+Zalabér!Z35+Zalaszentgrót!Z55+Zalavég!Z37</f>
        <v>722</v>
      </c>
      <c r="AA65" s="3">
        <f>Batyk!AA36+Pakod!AA36+Zalabér!AA35+Zalaszentgrót!AA55+Zalavég!AA37</f>
        <v>722</v>
      </c>
      <c r="AB65" s="3">
        <f>Batyk!AB36+Pakod!AB36+Zalabér!AB35+Zalaszentgrót!AB55+Zalavég!AB37</f>
        <v>722</v>
      </c>
      <c r="AC65" s="4">
        <f>Batyk!AC36+Pakod!AC36+Zalabér!AC35+Zalaszentgrót!AC55+Zalavég!AC37</f>
        <v>722</v>
      </c>
    </row>
    <row r="66" spans="1:29" ht="75" x14ac:dyDescent="0.25">
      <c r="A66" s="182">
        <f>Zalabér!A38</f>
        <v>153</v>
      </c>
      <c r="B66" s="30">
        <f>Zalabér!B38</f>
        <v>0</v>
      </c>
      <c r="C66" s="64" t="str">
        <f>Zalabér!C38</f>
        <v>Zalabér</v>
      </c>
      <c r="D66" s="132" t="str">
        <f>Zalabér!D38</f>
        <v>átemelő akna építészeti rekonstrukció</v>
      </c>
      <c r="E66" s="33" t="str">
        <f>Zalabér!E38</f>
        <v xml:space="preserve">A szennyvíz, és a belőle felszabaduló gázok hatására a felületek elkorrodálnak. Ezen elemek cseréje a biztonságos üzemeltetéshez elengedhetetlen. </v>
      </c>
      <c r="F66" s="33" t="str">
        <f>Zalabér!F38</f>
        <v>Az akna statikai stabilitás biztosítása, működőképesség megörzése.</v>
      </c>
      <c r="G66" s="33" t="str">
        <f>Zalabér!G38</f>
        <v>Az építmény megfelelő műszaki állapota révén ellátja a vagyon- és üzembiztonsági feladatait.</v>
      </c>
      <c r="H66" s="34">
        <f>Zalabér!H38</f>
        <v>0</v>
      </c>
      <c r="I66" s="108" t="str">
        <f>Zalabér!I38</f>
        <v>Zalaszentgrót osztatlan közös</v>
      </c>
      <c r="J66" s="110">
        <f t="shared" si="2"/>
        <v>6360</v>
      </c>
      <c r="K66" s="35">
        <f>Zalabér!K38</f>
        <v>0</v>
      </c>
      <c r="L66" s="100">
        <f>Zalabér!L38</f>
        <v>46388</v>
      </c>
      <c r="M66" s="100">
        <f>Zalabér!M38</f>
        <v>50040</v>
      </c>
      <c r="N66" s="57" t="str">
        <f>Zalabér!N38</f>
        <v>hosszú</v>
      </c>
      <c r="O66" s="1">
        <f>Zalabér!O38</f>
        <v>0</v>
      </c>
      <c r="P66" s="2">
        <f>Batyk!P39+Pakod!P39+Zalabér!P38+Zalaszentgrót!P58+Zalavég!P40</f>
        <v>0</v>
      </c>
      <c r="Q66" s="2">
        <f>Batyk!Q39+Pakod!Q39+Zalabér!Q38+Zalaszentgrót!Q58+Zalavég!Q40</f>
        <v>0</v>
      </c>
      <c r="R66" s="2">
        <f>Batyk!R39+Pakod!R39+Zalabér!R38+Zalaszentgrót!R58+Zalavég!R40</f>
        <v>0</v>
      </c>
      <c r="S66" s="2">
        <f>Batyk!S39+Pakod!S39+Zalabér!S38+Zalaszentgrót!S58+Zalavég!S40</f>
        <v>0</v>
      </c>
      <c r="T66" s="3">
        <f>Batyk!T39+Pakod!T39+Zalabér!T38+Zalaszentgrót!T58+Zalavég!T40</f>
        <v>636</v>
      </c>
      <c r="U66" s="3">
        <f>Batyk!U39+Pakod!U39+Zalabér!U38+Zalaszentgrót!U58+Zalavég!U40</f>
        <v>636</v>
      </c>
      <c r="V66" s="3">
        <f>Batyk!V39+Pakod!V39+Zalabér!V38+Zalaszentgrót!V58+Zalavég!V40</f>
        <v>636</v>
      </c>
      <c r="W66" s="3">
        <f>Batyk!W39+Pakod!W39+Zalabér!W38+Zalaszentgrót!W58+Zalavég!W40</f>
        <v>636</v>
      </c>
      <c r="X66" s="3">
        <f>Batyk!X39+Pakod!X39+Zalabér!X38+Zalaszentgrót!X58+Zalavég!X40</f>
        <v>636</v>
      </c>
      <c r="Y66" s="3">
        <f>Batyk!Y39+Pakod!Y39+Zalabér!Y38+Zalaszentgrót!Y58+Zalavég!Y40</f>
        <v>636</v>
      </c>
      <c r="Z66" s="3">
        <f>Batyk!Z39+Pakod!Z39+Zalabér!Z38+Zalaszentgrót!Z58+Zalavég!Z40</f>
        <v>636</v>
      </c>
      <c r="AA66" s="3">
        <f>Batyk!AA39+Pakod!AA39+Zalabér!AA38+Zalaszentgrót!AA58+Zalavég!AA40</f>
        <v>636</v>
      </c>
      <c r="AB66" s="3">
        <f>Batyk!AB39+Pakod!AB39+Zalabér!AB38+Zalaszentgrót!AB58+Zalavég!AB40</f>
        <v>636</v>
      </c>
      <c r="AC66" s="4">
        <f>Batyk!AC39+Pakod!AC39+Zalabér!AC38+Zalaszentgrót!AC58+Zalavég!AC40</f>
        <v>636</v>
      </c>
    </row>
    <row r="67" spans="1:29" ht="75" x14ac:dyDescent="0.25">
      <c r="A67" s="182">
        <f>Zalabér!A39</f>
        <v>154</v>
      </c>
      <c r="B67" s="30">
        <f>Zalabér!B39</f>
        <v>0</v>
      </c>
      <c r="C67" s="64" t="str">
        <f>Zalabér!C39</f>
        <v>Zalabér</v>
      </c>
      <c r="D67" s="132" t="str">
        <f>Zalabér!D39</f>
        <v>HBA akna építészeti rekonstrukció</v>
      </c>
      <c r="E67" s="33" t="str">
        <f>Zalabér!E39</f>
        <v xml:space="preserve">A szennyvíz, és a belőle felszabaduló gázok hatására a felületek elkorrodálnak. Ezen elemek cseréje a biztonságos üzemeltetéshez elengedhetetlen. </v>
      </c>
      <c r="F67" s="33" t="str">
        <f>Zalabér!F39</f>
        <v>Az akna statikai stabilitás biztosítása, működőképesség megörzése.</v>
      </c>
      <c r="G67" s="33" t="str">
        <f>Zalabér!G39</f>
        <v>Az építmény megfelelő műszaki állapota révén ellátja a vagyon- és üzembiztonsági feladatait.</v>
      </c>
      <c r="H67" s="34">
        <f>Zalabér!H39</f>
        <v>0</v>
      </c>
      <c r="I67" s="108" t="str">
        <f>Zalabér!I39</f>
        <v>Zalaszentgrót osztatlan közös</v>
      </c>
      <c r="J67" s="110">
        <f t="shared" si="2"/>
        <v>6360</v>
      </c>
      <c r="K67" s="35">
        <f>Zalabér!K39</f>
        <v>0</v>
      </c>
      <c r="L67" s="100">
        <f>Zalabér!L39</f>
        <v>46388</v>
      </c>
      <c r="M67" s="100">
        <f>Zalabér!M39</f>
        <v>50040</v>
      </c>
      <c r="N67" s="57" t="str">
        <f>Zalabér!N39</f>
        <v>hosszú</v>
      </c>
      <c r="O67" s="1">
        <f>Zalabér!O39</f>
        <v>0</v>
      </c>
      <c r="P67" s="2">
        <f>Batyk!P40+Pakod!P40+Zalabér!P39+Zalaszentgrót!P59+Zalavég!P41</f>
        <v>0</v>
      </c>
      <c r="Q67" s="2">
        <f>Batyk!Q40+Pakod!Q40+Zalabér!Q39+Zalaszentgrót!Q59+Zalavég!Q41</f>
        <v>0</v>
      </c>
      <c r="R67" s="2">
        <f>Batyk!R40+Pakod!R40+Zalabér!R39+Zalaszentgrót!R59+Zalavég!R41</f>
        <v>0</v>
      </c>
      <c r="S67" s="2">
        <f>Batyk!S40+Pakod!S40+Zalabér!S39+Zalaszentgrót!S59+Zalavég!S41</f>
        <v>0</v>
      </c>
      <c r="T67" s="3">
        <f>Batyk!T40+Pakod!T40+Zalabér!T39+Zalaszentgrót!T59+Zalavég!T41</f>
        <v>636</v>
      </c>
      <c r="U67" s="3">
        <f>Batyk!U40+Pakod!U40+Zalabér!U39+Zalaszentgrót!U59+Zalavég!U41</f>
        <v>636</v>
      </c>
      <c r="V67" s="3">
        <f>Batyk!V40+Pakod!V40+Zalabér!V39+Zalaszentgrót!V59+Zalavég!V41</f>
        <v>636</v>
      </c>
      <c r="W67" s="3">
        <f>Batyk!W40+Pakod!W40+Zalabér!W39+Zalaszentgrót!W59+Zalavég!W41</f>
        <v>636</v>
      </c>
      <c r="X67" s="3">
        <f>Batyk!X40+Pakod!X40+Zalabér!X39+Zalaszentgrót!X59+Zalavég!X41</f>
        <v>636</v>
      </c>
      <c r="Y67" s="3">
        <f>Batyk!Y40+Pakod!Y40+Zalabér!Y39+Zalaszentgrót!Y59+Zalavég!Y41</f>
        <v>636</v>
      </c>
      <c r="Z67" s="3">
        <f>Batyk!Z40+Pakod!Z40+Zalabér!Z39+Zalaszentgrót!Z59+Zalavég!Z41</f>
        <v>636</v>
      </c>
      <c r="AA67" s="3">
        <f>Batyk!AA40+Pakod!AA40+Zalabér!AA39+Zalaszentgrót!AA59+Zalavég!AA41</f>
        <v>636</v>
      </c>
      <c r="AB67" s="3">
        <f>Batyk!AB40+Pakod!AB40+Zalabér!AB39+Zalaszentgrót!AB59+Zalavég!AB41</f>
        <v>636</v>
      </c>
      <c r="AC67" s="4">
        <f>Batyk!AC40+Pakod!AC40+Zalabér!AC39+Zalaszentgrót!AC59+Zalavég!AC41</f>
        <v>636</v>
      </c>
    </row>
    <row r="68" spans="1:29" ht="75" x14ac:dyDescent="0.25">
      <c r="A68" s="182">
        <f>Zalaszentgrót!A62</f>
        <v>155</v>
      </c>
      <c r="B68" s="30">
        <f>Zalaszentgrót!B62</f>
        <v>0</v>
      </c>
      <c r="C68" s="64" t="str">
        <f>Zalaszentgrót!C62</f>
        <v>Zalaszentgrót</v>
      </c>
      <c r="D68" s="132" t="str">
        <f>Zalaszentgrót!D62</f>
        <v>átemelő akna építészeti rekonstrukció</v>
      </c>
      <c r="E68" s="33" t="str">
        <f>Zalaszentgrót!E62</f>
        <v xml:space="preserve">A szennyvíz, és a belőle felszabaduló gázok hatására a felületek elkorrodálnak. Ezen elemek cseréje a biztonságos üzemeltetéshez elengedhetetlen. </v>
      </c>
      <c r="F68" s="33" t="str">
        <f>Zalaszentgrót!F62</f>
        <v>Az akna statikai stabilitás biztosítása, működőképesség megörzése.</v>
      </c>
      <c r="G68" s="33" t="str">
        <f>Zalaszentgrót!G62</f>
        <v>Az építmény megfelelő műszaki állapota révén ellátja a vagyon- és üzembiztonsági feladatait.</v>
      </c>
      <c r="H68" s="34">
        <f>Zalaszentgrót!H62</f>
        <v>0</v>
      </c>
      <c r="I68" s="108" t="str">
        <f>Zalaszentgrót!I62</f>
        <v>Zalaszentgrót osztatlan közös</v>
      </c>
      <c r="J68" s="110">
        <f t="shared" si="2"/>
        <v>18180</v>
      </c>
      <c r="K68" s="35">
        <f>Zalaszentgrót!K62</f>
        <v>0</v>
      </c>
      <c r="L68" s="100">
        <f>Zalaszentgrót!L62</f>
        <v>46388</v>
      </c>
      <c r="M68" s="100">
        <f>Zalaszentgrót!M62</f>
        <v>50040</v>
      </c>
      <c r="N68" s="57" t="str">
        <f>Zalaszentgrót!N62</f>
        <v>hosszú</v>
      </c>
      <c r="O68" s="1">
        <f>Zalaszentgrót!O62</f>
        <v>0</v>
      </c>
      <c r="P68" s="2">
        <f>Batyk!P43+Pakod!P43+Zalabér!P42+Zalaszentgrót!P62+Zalavég!P44</f>
        <v>0</v>
      </c>
      <c r="Q68" s="2">
        <f>Batyk!Q43+Pakod!Q43+Zalabér!Q42+Zalaszentgrót!Q62+Zalavég!Q44</f>
        <v>0</v>
      </c>
      <c r="R68" s="2">
        <f>Batyk!R43+Pakod!R43+Zalabér!R42+Zalaszentgrót!R62+Zalavég!R44</f>
        <v>0</v>
      </c>
      <c r="S68" s="2">
        <f>Batyk!S43+Pakod!S43+Zalabér!S42+Zalaszentgrót!S62+Zalavég!S44</f>
        <v>0</v>
      </c>
      <c r="T68" s="3">
        <f>Batyk!T43+Pakod!T43+Zalabér!T42+Zalaszentgrót!T62+Zalavég!T44</f>
        <v>1818</v>
      </c>
      <c r="U68" s="3">
        <f>Batyk!U43+Pakod!U43+Zalabér!U42+Zalaszentgrót!U62+Zalavég!U44</f>
        <v>1818</v>
      </c>
      <c r="V68" s="3">
        <f>Batyk!V43+Pakod!V43+Zalabér!V42+Zalaszentgrót!V62+Zalavég!V44</f>
        <v>1818</v>
      </c>
      <c r="W68" s="3">
        <f>Batyk!W43+Pakod!W43+Zalabér!W42+Zalaszentgrót!W62+Zalavég!W44</f>
        <v>1818</v>
      </c>
      <c r="X68" s="3">
        <f>Batyk!X43+Pakod!X43+Zalabér!X42+Zalaszentgrót!X62+Zalavég!X44</f>
        <v>1818</v>
      </c>
      <c r="Y68" s="3">
        <f>Batyk!Y43+Pakod!Y43+Zalabér!Y42+Zalaszentgrót!Y62+Zalavég!Y44</f>
        <v>1818</v>
      </c>
      <c r="Z68" s="3">
        <f>Batyk!Z43+Pakod!Z43+Zalabér!Z42+Zalaszentgrót!Z62+Zalavég!Z44</f>
        <v>1818</v>
      </c>
      <c r="AA68" s="3">
        <f>Batyk!AA43+Pakod!AA43+Zalabér!AA42+Zalaszentgrót!AA62+Zalavég!AA44</f>
        <v>1818</v>
      </c>
      <c r="AB68" s="3">
        <f>Batyk!AB43+Pakod!AB43+Zalabér!AB42+Zalaszentgrót!AB62+Zalavég!AB44</f>
        <v>1818</v>
      </c>
      <c r="AC68" s="4">
        <f>Batyk!AC43+Pakod!AC43+Zalabér!AC42+Zalaszentgrót!AC62+Zalavég!AC44</f>
        <v>1818</v>
      </c>
    </row>
    <row r="69" spans="1:29" ht="75" x14ac:dyDescent="0.25">
      <c r="A69" s="182">
        <f>Zalaszentgrót!A63</f>
        <v>156</v>
      </c>
      <c r="B69" s="30">
        <f>Zalaszentgrót!B63</f>
        <v>0</v>
      </c>
      <c r="C69" s="64" t="str">
        <f>Zalaszentgrót!C63</f>
        <v>Zalaszentgrót</v>
      </c>
      <c r="D69" s="132" t="str">
        <f>Zalaszentgrót!D63</f>
        <v>HBA akna építészeti rekonstrukció</v>
      </c>
      <c r="E69" s="33" t="str">
        <f>Zalaszentgrót!E63</f>
        <v xml:space="preserve">A szennyvíz, és a belőle felszabaduló gázok hatására a felületek elkorrodálnak. Ezen elemek cseréje a biztonságos üzemeltetéshez elengedhetetlen. </v>
      </c>
      <c r="F69" s="33" t="str">
        <f>Zalaszentgrót!F63</f>
        <v>Az akna statikai stabilitás biztosítása, működőképesség megörzése.</v>
      </c>
      <c r="G69" s="33" t="str">
        <f>Zalaszentgrót!G63</f>
        <v>Az építmény megfelelő műszaki állapota révén ellátja a vagyon- és üzembiztonsági feladatait.</v>
      </c>
      <c r="H69" s="34">
        <f>Zalaszentgrót!H63</f>
        <v>0</v>
      </c>
      <c r="I69" s="108" t="str">
        <f>Zalaszentgrót!I63</f>
        <v>Zalaszentgrót osztatlan közös</v>
      </c>
      <c r="J69" s="110">
        <f t="shared" si="2"/>
        <v>18180</v>
      </c>
      <c r="K69" s="35">
        <f>Zalaszentgrót!K63</f>
        <v>0</v>
      </c>
      <c r="L69" s="100">
        <f>Zalaszentgrót!L63</f>
        <v>46388</v>
      </c>
      <c r="M69" s="100">
        <f>Zalaszentgrót!M63</f>
        <v>50040</v>
      </c>
      <c r="N69" s="57" t="str">
        <f>Zalaszentgrót!N63</f>
        <v>hosszú</v>
      </c>
      <c r="O69" s="1">
        <f>Zalaszentgrót!O63</f>
        <v>0</v>
      </c>
      <c r="P69" s="2">
        <f>Batyk!P44+Pakod!P44+Zalabér!P43+Zalaszentgrót!P63+Zalavég!P45</f>
        <v>0</v>
      </c>
      <c r="Q69" s="2">
        <f>Batyk!Q44+Pakod!Q44+Zalabér!Q43+Zalaszentgrót!Q63+Zalavég!Q45</f>
        <v>0</v>
      </c>
      <c r="R69" s="2">
        <f>Batyk!R44+Pakod!R44+Zalabér!R43+Zalaszentgrót!R63+Zalavég!R45</f>
        <v>0</v>
      </c>
      <c r="S69" s="2">
        <f>Batyk!S44+Pakod!S44+Zalabér!S43+Zalaszentgrót!S63+Zalavég!S45</f>
        <v>0</v>
      </c>
      <c r="T69" s="3">
        <f>Batyk!T44+Pakod!T44+Zalabér!T43+Zalaszentgrót!T63+Zalavég!T45</f>
        <v>1818</v>
      </c>
      <c r="U69" s="3">
        <f>Batyk!U44+Pakod!U44+Zalabér!U43+Zalaszentgrót!U63+Zalavég!U45</f>
        <v>1818</v>
      </c>
      <c r="V69" s="3">
        <f>Batyk!V44+Pakod!V44+Zalabér!V43+Zalaszentgrót!V63+Zalavég!V45</f>
        <v>1818</v>
      </c>
      <c r="W69" s="3">
        <f>Batyk!W44+Pakod!W44+Zalabér!W43+Zalaszentgrót!W63+Zalavég!W45</f>
        <v>1818</v>
      </c>
      <c r="X69" s="3">
        <f>Batyk!X44+Pakod!X44+Zalabér!X43+Zalaszentgrót!X63+Zalavég!X45</f>
        <v>1818</v>
      </c>
      <c r="Y69" s="3">
        <f>Batyk!Y44+Pakod!Y44+Zalabér!Y43+Zalaszentgrót!Y63+Zalavég!Y45</f>
        <v>1818</v>
      </c>
      <c r="Z69" s="3">
        <f>Batyk!Z44+Pakod!Z44+Zalabér!Z43+Zalaszentgrót!Z63+Zalavég!Z45</f>
        <v>1818</v>
      </c>
      <c r="AA69" s="3">
        <f>Batyk!AA44+Pakod!AA44+Zalabér!AA43+Zalaszentgrót!AA63+Zalavég!AA45</f>
        <v>1818</v>
      </c>
      <c r="AB69" s="3">
        <f>Batyk!AB44+Pakod!AB44+Zalabér!AB43+Zalaszentgrót!AB63+Zalavég!AB45</f>
        <v>1818</v>
      </c>
      <c r="AC69" s="4">
        <f>Batyk!AC44+Pakod!AC44+Zalabér!AC43+Zalaszentgrót!AC63+Zalavég!AC45</f>
        <v>1818</v>
      </c>
    </row>
    <row r="70" spans="1:29" ht="75" x14ac:dyDescent="0.25">
      <c r="A70" s="182">
        <f>Zalavég!A48</f>
        <v>157</v>
      </c>
      <c r="B70" s="30">
        <f>Zalavég!B48</f>
        <v>0</v>
      </c>
      <c r="C70" s="64" t="str">
        <f>Zalavég!C48</f>
        <v>Zalavég</v>
      </c>
      <c r="D70" s="132" t="str">
        <f>Zalavég!D48</f>
        <v>átemelő akna építészeti rekonstrukció</v>
      </c>
      <c r="E70" s="33" t="str">
        <f>Zalavég!E48</f>
        <v xml:space="preserve">A szennyvíz, és a belőle felszabaduló gázok hatására a felületek elkorrodálnak. Ezen elemek cseréje a biztonságos üzemeltetéshez elengedhetetlen. </v>
      </c>
      <c r="F70" s="33" t="str">
        <f>Zalavég!F48</f>
        <v>Az akna statikai stabilitás biztosítása, működőképesség megörzése.</v>
      </c>
      <c r="G70" s="33" t="str">
        <f>Zalavég!G48</f>
        <v>Az építmény megfelelő műszaki állapota révén ellátja a vagyon- és üzembiztonsági feladatait.</v>
      </c>
      <c r="H70" s="34">
        <f>Zalavég!H48</f>
        <v>0</v>
      </c>
      <c r="I70" s="108" t="str">
        <f>Zalavég!I48</f>
        <v>Zalaszentgrót osztatlan közös</v>
      </c>
      <c r="J70" s="110">
        <f t="shared" si="2"/>
        <v>3610</v>
      </c>
      <c r="K70" s="35">
        <f>Zalavég!K48</f>
        <v>0</v>
      </c>
      <c r="L70" s="100">
        <f>Zalavég!L48</f>
        <v>46388</v>
      </c>
      <c r="M70" s="100">
        <f>Zalavég!M48</f>
        <v>50040</v>
      </c>
      <c r="N70" s="57" t="str">
        <f>Zalavég!N48</f>
        <v>hosszú</v>
      </c>
      <c r="O70" s="1">
        <f>Zalavég!O48</f>
        <v>0</v>
      </c>
      <c r="P70" s="2">
        <f>Batyk!P47+Pakod!P47+Zalabér!P46+Zalaszentgrót!P66+Zalavég!P48</f>
        <v>0</v>
      </c>
      <c r="Q70" s="2">
        <f>Batyk!Q47+Pakod!Q47+Zalabér!Q46+Zalaszentgrót!Q66+Zalavég!Q48</f>
        <v>0</v>
      </c>
      <c r="R70" s="2">
        <f>Batyk!R47+Pakod!R47+Zalabér!R46+Zalaszentgrót!R66+Zalavég!R48</f>
        <v>0</v>
      </c>
      <c r="S70" s="2">
        <f>Batyk!S47+Pakod!S47+Zalabér!S46+Zalaszentgrót!S66+Zalavég!S48</f>
        <v>0</v>
      </c>
      <c r="T70" s="3">
        <f>Batyk!T47+Pakod!T47+Zalabér!T46+Zalaszentgrót!T66+Zalavég!T48</f>
        <v>361</v>
      </c>
      <c r="U70" s="3">
        <f>Batyk!U47+Pakod!U47+Zalabér!U46+Zalaszentgrót!U66+Zalavég!U48</f>
        <v>361</v>
      </c>
      <c r="V70" s="3">
        <f>Batyk!V47+Pakod!V47+Zalabér!V46+Zalaszentgrót!V66+Zalavég!V48</f>
        <v>361</v>
      </c>
      <c r="W70" s="3">
        <f>Batyk!W47+Pakod!W47+Zalabér!W46+Zalaszentgrót!W66+Zalavég!W48</f>
        <v>361</v>
      </c>
      <c r="X70" s="3">
        <f>Batyk!X47+Pakod!X47+Zalabér!X46+Zalaszentgrót!X66+Zalavég!X48</f>
        <v>361</v>
      </c>
      <c r="Y70" s="3">
        <f>Batyk!Y47+Pakod!Y47+Zalabér!Y46+Zalaszentgrót!Y66+Zalavég!Y48</f>
        <v>361</v>
      </c>
      <c r="Z70" s="3">
        <f>Batyk!Z47+Pakod!Z47+Zalabér!Z46+Zalaszentgrót!Z66+Zalavég!Z48</f>
        <v>361</v>
      </c>
      <c r="AA70" s="3">
        <f>Batyk!AA47+Pakod!AA47+Zalabér!AA46+Zalaszentgrót!AA66+Zalavég!AA48</f>
        <v>361</v>
      </c>
      <c r="AB70" s="3">
        <f>Batyk!AB47+Pakod!AB47+Zalabér!AB46+Zalaszentgrót!AB66+Zalavég!AB48</f>
        <v>361</v>
      </c>
      <c r="AC70" s="4">
        <f>Batyk!AC47+Pakod!AC47+Zalabér!AC46+Zalaszentgrót!AC66+Zalavég!AC48</f>
        <v>361</v>
      </c>
    </row>
    <row r="71" spans="1:29" ht="75" x14ac:dyDescent="0.25">
      <c r="A71" s="182">
        <f>Zalavég!A49</f>
        <v>158</v>
      </c>
      <c r="B71" s="30">
        <f>Zalavég!B49</f>
        <v>0</v>
      </c>
      <c r="C71" s="64" t="str">
        <f>Zalavég!C49</f>
        <v>Zalavég</v>
      </c>
      <c r="D71" s="132" t="str">
        <f>Zalavég!D49</f>
        <v>HBA akna építészeti rekonstrukció</v>
      </c>
      <c r="E71" s="33" t="str">
        <f>Zalavég!E49</f>
        <v xml:space="preserve">A szennyvíz, és a belőle felszabaduló gázok hatására a felületek elkorrodálnak. Ezen elemek cseréje a biztonságos üzemeltetéshez elengedhetetlen. </v>
      </c>
      <c r="F71" s="33" t="str">
        <f>Zalavég!F49</f>
        <v>Az akna statikai stabilitás biztosítása, működőképesség megörzése.</v>
      </c>
      <c r="G71" s="33" t="str">
        <f>Zalavég!G49</f>
        <v>Az építmény megfelelő műszaki állapota révén ellátja a vagyon- és üzembiztonsági feladatait.</v>
      </c>
      <c r="H71" s="34">
        <f>Zalavég!H49</f>
        <v>0</v>
      </c>
      <c r="I71" s="108" t="str">
        <f>Zalavég!I49</f>
        <v>Zalaszentgrót osztatlan közös</v>
      </c>
      <c r="J71" s="110">
        <f t="shared" si="2"/>
        <v>3610</v>
      </c>
      <c r="K71" s="35">
        <f>Zalavég!K49</f>
        <v>0</v>
      </c>
      <c r="L71" s="100">
        <f>Zalavég!L49</f>
        <v>46388</v>
      </c>
      <c r="M71" s="100">
        <f>Zalavég!M49</f>
        <v>50040</v>
      </c>
      <c r="N71" s="57" t="str">
        <f>Zalavég!N49</f>
        <v>hosszú</v>
      </c>
      <c r="O71" s="1">
        <f>Zalavég!O49</f>
        <v>0</v>
      </c>
      <c r="P71" s="2">
        <f>Batyk!P48+Pakod!P48+Zalabér!P47+Zalaszentgrót!P67+Zalavég!P49</f>
        <v>0</v>
      </c>
      <c r="Q71" s="2">
        <f>Batyk!Q48+Pakod!Q48+Zalabér!Q47+Zalaszentgrót!Q67+Zalavég!Q49</f>
        <v>0</v>
      </c>
      <c r="R71" s="2">
        <f>Batyk!R48+Pakod!R48+Zalabér!R47+Zalaszentgrót!R67+Zalavég!R49</f>
        <v>0</v>
      </c>
      <c r="S71" s="2">
        <f>Batyk!S48+Pakod!S48+Zalabér!S47+Zalaszentgrót!S67+Zalavég!S49</f>
        <v>0</v>
      </c>
      <c r="T71" s="3">
        <f>Batyk!T48+Pakod!T48+Zalabér!T47+Zalaszentgrót!T67+Zalavég!T49</f>
        <v>361</v>
      </c>
      <c r="U71" s="3">
        <f>Batyk!U48+Pakod!U48+Zalabér!U47+Zalaszentgrót!U67+Zalavég!U49</f>
        <v>361</v>
      </c>
      <c r="V71" s="3">
        <f>Batyk!V48+Pakod!V48+Zalabér!V47+Zalaszentgrót!V67+Zalavég!V49</f>
        <v>361</v>
      </c>
      <c r="W71" s="3">
        <f>Batyk!W48+Pakod!W48+Zalabér!W47+Zalaszentgrót!W67+Zalavég!W49</f>
        <v>361</v>
      </c>
      <c r="X71" s="3">
        <f>Batyk!X48+Pakod!X48+Zalabér!X47+Zalaszentgrót!X67+Zalavég!X49</f>
        <v>361</v>
      </c>
      <c r="Y71" s="3">
        <f>Batyk!Y48+Pakod!Y48+Zalabér!Y47+Zalaszentgrót!Y67+Zalavég!Y49</f>
        <v>361</v>
      </c>
      <c r="Z71" s="3">
        <f>Batyk!Z48+Pakod!Z48+Zalabér!Z47+Zalaszentgrót!Z67+Zalavég!Z49</f>
        <v>361</v>
      </c>
      <c r="AA71" s="3">
        <f>Batyk!AA48+Pakod!AA48+Zalabér!AA47+Zalaszentgrót!AA67+Zalavég!AA49</f>
        <v>361</v>
      </c>
      <c r="AB71" s="3">
        <f>Batyk!AB48+Pakod!AB48+Zalabér!AB47+Zalaszentgrót!AB67+Zalavég!AB49</f>
        <v>361</v>
      </c>
      <c r="AC71" s="4">
        <f>Batyk!AC48+Pakod!AC48+Zalabér!AC47+Zalaszentgrót!AC67+Zalavég!AC49</f>
        <v>361</v>
      </c>
    </row>
    <row r="72" spans="1:29" x14ac:dyDescent="0.25">
      <c r="A72" s="105">
        <v>0</v>
      </c>
      <c r="B72" s="47" t="s">
        <v>2</v>
      </c>
      <c r="C72" s="42">
        <v>0</v>
      </c>
      <c r="D72" s="197">
        <v>0</v>
      </c>
      <c r="E72" s="42">
        <v>0</v>
      </c>
      <c r="F72" s="42">
        <v>0</v>
      </c>
      <c r="G72" s="42">
        <v>0</v>
      </c>
      <c r="H72" s="48">
        <v>0</v>
      </c>
      <c r="I72" s="112">
        <v>0</v>
      </c>
      <c r="J72" s="112"/>
      <c r="K72" s="48">
        <f>Zalaszentgrót!K228</f>
        <v>0</v>
      </c>
      <c r="L72" s="44">
        <f>Zalaszentgrót!L228</f>
        <v>0</v>
      </c>
      <c r="M72" s="44">
        <f>Zalaszentgrót!M228</f>
        <v>0</v>
      </c>
      <c r="N72" s="48">
        <f>Zalaszentgrót!N228</f>
        <v>0</v>
      </c>
      <c r="O72" s="48">
        <f>Zalaszentgrót!O228</f>
        <v>0</v>
      </c>
      <c r="P72" s="48">
        <f>Zalaszentgrót!P228</f>
        <v>0</v>
      </c>
      <c r="Q72" s="48">
        <f>Zalaszentgrót!Q228</f>
        <v>0</v>
      </c>
      <c r="R72" s="48">
        <f>Zalaszentgrót!R228</f>
        <v>0</v>
      </c>
      <c r="S72" s="48">
        <f>Zalaszentgrót!S228</f>
        <v>0</v>
      </c>
      <c r="T72" s="48">
        <f>Zalaszentgrót!T228</f>
        <v>0</v>
      </c>
      <c r="U72" s="48">
        <f>Zalaszentgrót!U228</f>
        <v>0</v>
      </c>
      <c r="V72" s="48">
        <f>Zalaszentgrót!V228</f>
        <v>0</v>
      </c>
      <c r="W72" s="48">
        <f>Zalaszentgrót!W228</f>
        <v>0</v>
      </c>
      <c r="X72" s="48">
        <f>Zalaszentgrót!X228</f>
        <v>0</v>
      </c>
      <c r="Y72" s="48">
        <f>Zalaszentgrót!Y228</f>
        <v>0</v>
      </c>
      <c r="Z72" s="48">
        <f>Zalaszentgrót!Z228</f>
        <v>0</v>
      </c>
      <c r="AA72" s="48">
        <f>Zalaszentgrót!AA228</f>
        <v>0</v>
      </c>
      <c r="AB72" s="48">
        <f>Zalaszentgrót!AB228</f>
        <v>0</v>
      </c>
      <c r="AC72" s="49">
        <f>Zalaszentgrót!AC228</f>
        <v>0</v>
      </c>
    </row>
    <row r="73" spans="1:29" ht="60" x14ac:dyDescent="0.25">
      <c r="A73" s="182">
        <f>Pakod!A50</f>
        <v>48</v>
      </c>
      <c r="B73" s="30">
        <f>Pakod!B50</f>
        <v>0</v>
      </c>
      <c r="C73" s="64" t="str">
        <f>Pakod!C50</f>
        <v>Pakod 2. szennyvízátemelő</v>
      </c>
      <c r="D73" s="132" t="str">
        <f>Pakod!D50</f>
        <v>szivattyú csere</v>
      </c>
      <c r="E73" s="33" t="str">
        <f>Pakod!E50</f>
        <v>A szivattyú kora, műszaki állapota miatt fennáll a meghibásodás veszélye.</v>
      </c>
      <c r="F73" s="33" t="str">
        <f>Pakod!F50</f>
        <v>A folyamatos szennyvíztovábbítás biztosítása, szennyvízkiömlések megelőzése.</v>
      </c>
      <c r="G73" s="33" t="str">
        <f>Pakod!G50</f>
        <v>Megfelelő hatékonyságú technológia. A gépészeti funkciókat kifogástalanul ellátó szerelvények.</v>
      </c>
      <c r="H73" s="34">
        <f>Pakod!H50</f>
        <v>0</v>
      </c>
      <c r="I73" s="108" t="str">
        <f>Pakod!I50</f>
        <v>Zalaszentgrót osztatlan közös</v>
      </c>
      <c r="J73" s="108">
        <f>SUM(O73:AC73)</f>
        <v>4601</v>
      </c>
      <c r="K73" s="34">
        <f>Pakod!K50</f>
        <v>0</v>
      </c>
      <c r="L73" s="100">
        <f>Pakod!L50</f>
        <v>44927</v>
      </c>
      <c r="M73" s="100">
        <f>Pakod!M50</f>
        <v>45291</v>
      </c>
      <c r="N73" s="36" t="str">
        <f>Pakod!N50</f>
        <v>közép</v>
      </c>
      <c r="O73" s="21">
        <f>Batyk!O50+Pakod!O50+Zalabér!O49+Zalaszentgrót!O69+Zalavég!O51</f>
        <v>0</v>
      </c>
      <c r="P73" s="2">
        <f>Batyk!P50+Pakod!P50+Zalabér!P49+Zalaszentgrót!P69+Zalavég!P51</f>
        <v>4601</v>
      </c>
      <c r="Q73" s="2">
        <f>Pakod!Q50</f>
        <v>0</v>
      </c>
      <c r="R73" s="2">
        <f>Pakod!R50</f>
        <v>0</v>
      </c>
      <c r="S73" s="2">
        <f>Pakod!S50</f>
        <v>0</v>
      </c>
      <c r="T73" s="3">
        <f>Pakod!T50</f>
        <v>0</v>
      </c>
      <c r="U73" s="3">
        <f>Pakod!U50</f>
        <v>0</v>
      </c>
      <c r="V73" s="3">
        <f>Pakod!V50</f>
        <v>0</v>
      </c>
      <c r="W73" s="3">
        <f>Pakod!W50</f>
        <v>0</v>
      </c>
      <c r="X73" s="3">
        <f>Pakod!X50</f>
        <v>0</v>
      </c>
      <c r="Y73" s="3">
        <f>Pakod!Y50</f>
        <v>0</v>
      </c>
      <c r="Z73" s="3">
        <f>Pakod!Z50</f>
        <v>0</v>
      </c>
      <c r="AA73" s="3">
        <f>Pakod!AA50</f>
        <v>0</v>
      </c>
      <c r="AB73" s="3">
        <f>Pakod!AB50</f>
        <v>0</v>
      </c>
      <c r="AC73" s="4">
        <f>Pakod!AC50</f>
        <v>0</v>
      </c>
    </row>
    <row r="74" spans="1:29" ht="60" x14ac:dyDescent="0.25">
      <c r="A74" s="182">
        <f>Pakod!A51</f>
        <v>49</v>
      </c>
      <c r="B74" s="30">
        <f>Pakod!B51</f>
        <v>0</v>
      </c>
      <c r="C74" s="64" t="str">
        <f>Pakod!C51</f>
        <v>Zalaszentgrót Zalaudvarnok 2. szennyvízátemelő</v>
      </c>
      <c r="D74" s="132" t="str">
        <f>Pakod!D51</f>
        <v>Szivattyú csere</v>
      </c>
      <c r="E74" s="33" t="str">
        <f>Pakod!E51</f>
        <v>A szivattyú kora, műszaki állapota miatt fennáll a meghibásodás veszélye.</v>
      </c>
      <c r="F74" s="33" t="str">
        <f>Pakod!F51</f>
        <v>A folyamatos szennyvíztovábbítás biztosítása, szennyvízkiömlések megelőzése.</v>
      </c>
      <c r="G74" s="33" t="str">
        <f>Pakod!G51</f>
        <v>Megfelelő hatékonyságú technológia. A gépészeti funkciókat kifogástalanul ellátó szerelvények.</v>
      </c>
      <c r="H74" s="34">
        <f>Pakod!H51</f>
        <v>0</v>
      </c>
      <c r="I74" s="108" t="str">
        <f>Pakod!I51</f>
        <v>Zalaszentgrót osztatlan közös</v>
      </c>
      <c r="J74" s="108">
        <f>SUM(O74:AC74)</f>
        <v>818</v>
      </c>
      <c r="K74" s="34">
        <f>Pakod!K51</f>
        <v>0</v>
      </c>
      <c r="L74" s="100">
        <f>Pakod!L51</f>
        <v>44927</v>
      </c>
      <c r="M74" s="100">
        <f>Pakod!M51</f>
        <v>45291</v>
      </c>
      <c r="N74" s="36" t="str">
        <f>Pakod!N51</f>
        <v>közép</v>
      </c>
      <c r="O74" s="1"/>
      <c r="P74" s="2">
        <f>Batyk!P51+Pakod!P51+Zalabér!P50+Zalaszentgrót!P70+Zalavég!P52</f>
        <v>818</v>
      </c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82">
        <f>Batyk!A52</f>
        <v>50</v>
      </c>
      <c r="B75" s="30">
        <f>Batyk!B52</f>
        <v>0</v>
      </c>
      <c r="C75" s="64" t="str">
        <f>Batyk!C52</f>
        <v>Batyk 3.</v>
      </c>
      <c r="D75" s="132" t="str">
        <f>Batyk!D52</f>
        <v>gépészeti felújítás</v>
      </c>
      <c r="E75" s="33" t="str">
        <f>Batyk!E52</f>
        <v>A gépészeti szerelvények, műszaki állapota miatt gyakori a meghibásodás.</v>
      </c>
      <c r="F75" s="33" t="str">
        <f>Batyk!F52</f>
        <v>A folyamatos szennyvíztovábbítás biztosítása, szennyvízkiömlések megelőzése.</v>
      </c>
      <c r="G75" s="33" t="str">
        <f>Batyk!G52</f>
        <v>Megfelelő hatékonyságú technológia. A gépészeti funkciókat kifogástalanul ellátó szerelvények.</v>
      </c>
      <c r="H75" s="34">
        <f>Batyk!H52</f>
        <v>0</v>
      </c>
      <c r="I75" s="108" t="str">
        <f>Batyk!I52</f>
        <v>Zalaszentgrót osztatlan közös</v>
      </c>
      <c r="J75" s="108">
        <f t="shared" ref="J75:J188" si="3">SUM(O75:AC75)</f>
        <v>1432</v>
      </c>
      <c r="K75" s="34">
        <f>Batyk!K52</f>
        <v>0</v>
      </c>
      <c r="L75" s="100">
        <f>Batyk!L52</f>
        <v>44927</v>
      </c>
      <c r="M75" s="100">
        <f>Batyk!M52</f>
        <v>45291</v>
      </c>
      <c r="N75" s="36" t="str">
        <f>Batyk!N52</f>
        <v>közép</v>
      </c>
      <c r="O75" s="1">
        <f>Batyk!O52</f>
        <v>0</v>
      </c>
      <c r="P75" s="2">
        <f>Batyk!P52+Pakod!P52+Zalabér!P51+Zalaszentgrót!P71+Zalavég!P53</f>
        <v>1432</v>
      </c>
      <c r="Q75" s="2">
        <f>Batyk!Q52</f>
        <v>0</v>
      </c>
      <c r="R75" s="2">
        <f>Batyk!R52</f>
        <v>0</v>
      </c>
      <c r="S75" s="2">
        <f>Batyk!S52</f>
        <v>0</v>
      </c>
      <c r="T75" s="3">
        <f>Batyk!T52</f>
        <v>0</v>
      </c>
      <c r="U75" s="3">
        <f>Batyk!U52</f>
        <v>0</v>
      </c>
      <c r="V75" s="3">
        <f>Batyk!V52</f>
        <v>0</v>
      </c>
      <c r="W75" s="3">
        <f>Batyk!W52</f>
        <v>0</v>
      </c>
      <c r="X75" s="3">
        <f>Batyk!X52</f>
        <v>0</v>
      </c>
      <c r="Y75" s="3">
        <f>Batyk!Y52</f>
        <v>0</v>
      </c>
      <c r="Z75" s="3">
        <f>Batyk!Z52</f>
        <v>0</v>
      </c>
      <c r="AA75" s="3">
        <f>Batyk!AA52</f>
        <v>0</v>
      </c>
      <c r="AB75" s="3">
        <f>Batyk!AB52</f>
        <v>0</v>
      </c>
      <c r="AC75" s="4">
        <f>Batyk!AC52</f>
        <v>0</v>
      </c>
    </row>
    <row r="76" spans="1:29" ht="60" x14ac:dyDescent="0.25">
      <c r="A76" s="182">
        <f>Zalaszentgrót!A72</f>
        <v>51</v>
      </c>
      <c r="B76" s="30">
        <f>Zalaszentgrót!B72</f>
        <v>0</v>
      </c>
      <c r="C76" s="64" t="str">
        <f>Zalaszentgrót!C72</f>
        <v>Zalaszentgrót Tüskeszentpéter</v>
      </c>
      <c r="D76" s="132" t="str">
        <f>Zalaszentgrót!D72</f>
        <v>COCACOLA-nál lévő átfolyásmérő leolvasó egységének kihelyezése közterületre</v>
      </c>
      <c r="E76" s="33" t="str">
        <f>Zalaszentgrót!E72</f>
        <v>A gépészeti szerelvények, műszaki állapota miatt gyakori a meghibásodás.</v>
      </c>
      <c r="F76" s="33" t="str">
        <f>Zalaszentgrót!F72</f>
        <v>A folyamatos szennyvíztovábbítás biztosítása, szennyvízkiömlések megelőzése.</v>
      </c>
      <c r="G76" s="33" t="str">
        <f>Zalaszentgrót!G72</f>
        <v>Megfelelő hatékonyságú technológia. A gépészeti funkciókat kifogástalanul ellátó szerelvények.</v>
      </c>
      <c r="H76" s="34">
        <f>Zalaszentgrót!H72</f>
        <v>0</v>
      </c>
      <c r="I76" s="108" t="str">
        <f>Zalaszentgrót!I72</f>
        <v>Zalaszentgrót osztatlan közös</v>
      </c>
      <c r="J76" s="108">
        <f t="shared" si="3"/>
        <v>511</v>
      </c>
      <c r="K76" s="34">
        <f>Zalaszentgrót!K72</f>
        <v>0</v>
      </c>
      <c r="L76" s="100">
        <f>Zalaszentgrót!L72</f>
        <v>44927</v>
      </c>
      <c r="M76" s="100">
        <f>Zalaszentgrót!M72</f>
        <v>45291</v>
      </c>
      <c r="N76" s="36" t="str">
        <f>Zalaszentgrót!N72</f>
        <v>közép</v>
      </c>
      <c r="O76" s="1">
        <f>Zalaszentgrót!O72</f>
        <v>0</v>
      </c>
      <c r="P76" s="2">
        <f>Batyk!P53+Pakod!P53+Zalabér!P52+Zalaszentgrót!P72+Zalavég!P54</f>
        <v>511</v>
      </c>
      <c r="Q76" s="2">
        <f>Zalaszentgrót!Q72</f>
        <v>0</v>
      </c>
      <c r="R76" s="2">
        <f>Zalaszentgrót!R72</f>
        <v>0</v>
      </c>
      <c r="S76" s="2">
        <f>Zalaszentgrót!S72</f>
        <v>0</v>
      </c>
      <c r="T76" s="3">
        <f>Zalaszentgrót!T72</f>
        <v>0</v>
      </c>
      <c r="U76" s="3">
        <f>Zalaszentgrót!U72</f>
        <v>0</v>
      </c>
      <c r="V76" s="3">
        <f>Zalaszentgrót!V72</f>
        <v>0</v>
      </c>
      <c r="W76" s="3">
        <f>Zalaszentgrót!W72</f>
        <v>0</v>
      </c>
      <c r="X76" s="3">
        <f>Zalaszentgrót!X72</f>
        <v>0</v>
      </c>
      <c r="Y76" s="3">
        <f>Zalaszentgrót!Y72</f>
        <v>0</v>
      </c>
      <c r="Z76" s="3">
        <f>Zalaszentgrót!Z72</f>
        <v>0</v>
      </c>
      <c r="AA76" s="3">
        <f>Zalaszentgrót!AA72</f>
        <v>0</v>
      </c>
      <c r="AB76" s="3">
        <f>Zalaszentgrót!AB72</f>
        <v>0</v>
      </c>
      <c r="AC76" s="4">
        <f>Zalaszentgrót!AC72</f>
        <v>0</v>
      </c>
    </row>
    <row r="77" spans="1:29" ht="60" x14ac:dyDescent="0.25">
      <c r="A77" s="182">
        <f>Zalaszentgrót!A73</f>
        <v>62</v>
      </c>
      <c r="B77" s="30">
        <f>Zalaszentgrót!B73</f>
        <v>0</v>
      </c>
      <c r="C77" s="64" t="str">
        <f>Zalaszentgrót!C73</f>
        <v>Zalaszentgrót Szentpéteri út</v>
      </c>
      <c r="D77" s="132" t="str">
        <f>Zalaszentgrót!D73</f>
        <v>Szivattyú csere (FLYGT 3085)</v>
      </c>
      <c r="E77" s="33" t="str">
        <f>Zalaszentgrót!E73</f>
        <v>A szivattyú kora, műszaki állapota miatt fennáll a meghibásodás veszélye.</v>
      </c>
      <c r="F77" s="33" t="str">
        <f>Zalaszentgrót!F73</f>
        <v>A folyamatos szennyvíztovábbítás biztosítása, szennyvízkiömlések megelőzése.</v>
      </c>
      <c r="G77" s="33" t="str">
        <f>Zalaszentgrót!G73</f>
        <v>Megfelelő hatékonyságú technológia. A gépészeti funkciókat kifogástalanul ellátó szerelvények.</v>
      </c>
      <c r="H77" s="34">
        <f>Zalaszentgrót!H73</f>
        <v>0</v>
      </c>
      <c r="I77" s="108" t="str">
        <f>Zalaszentgrót!I73</f>
        <v>Zalaszentgrót</v>
      </c>
      <c r="J77" s="108">
        <f t="shared" si="3"/>
        <v>750</v>
      </c>
      <c r="K77" s="34">
        <f>Zalaszentgrót!K73</f>
        <v>0</v>
      </c>
      <c r="L77" s="100">
        <f>Zalaszentgrót!L73</f>
        <v>44927</v>
      </c>
      <c r="M77" s="100">
        <f>Zalaszentgrót!M73</f>
        <v>45291</v>
      </c>
      <c r="N77" s="36" t="str">
        <f>Zalaszentgrót!N73</f>
        <v>közép</v>
      </c>
      <c r="O77" s="1">
        <f>Zalaszentgrót!O73</f>
        <v>0</v>
      </c>
      <c r="P77" s="2">
        <f>Zalaszentgrót!P73</f>
        <v>750</v>
      </c>
      <c r="Q77" s="2">
        <f>Zalaszentgrót!Q73</f>
        <v>0</v>
      </c>
      <c r="R77" s="2">
        <f>Zalaszentgrót!R73</f>
        <v>0</v>
      </c>
      <c r="S77" s="2">
        <f>Zalaszentgrót!S73</f>
        <v>0</v>
      </c>
      <c r="T77" s="3">
        <f>Zalaszentgrót!T73</f>
        <v>0</v>
      </c>
      <c r="U77" s="3">
        <f>Zalaszentgrót!U73</f>
        <v>0</v>
      </c>
      <c r="V77" s="3">
        <f>Zalaszentgrót!V73</f>
        <v>0</v>
      </c>
      <c r="W77" s="3">
        <f>Zalaszentgrót!W73</f>
        <v>0</v>
      </c>
      <c r="X77" s="3">
        <f>Zalaszentgrót!X73</f>
        <v>0</v>
      </c>
      <c r="Y77" s="3">
        <f>Zalaszentgrót!Y73</f>
        <v>0</v>
      </c>
      <c r="Z77" s="3">
        <f>Zalaszentgrót!Z73</f>
        <v>0</v>
      </c>
      <c r="AA77" s="3">
        <f>Zalaszentgrót!AA73</f>
        <v>0</v>
      </c>
      <c r="AB77" s="3">
        <f>Zalaszentgrót!AB73</f>
        <v>0</v>
      </c>
      <c r="AC77" s="4">
        <f>Zalaszentgrót!AC73</f>
        <v>0</v>
      </c>
    </row>
    <row r="78" spans="1:29" ht="60" x14ac:dyDescent="0.25">
      <c r="A78" s="182">
        <f>Zalaszentgrót!A74</f>
        <v>63</v>
      </c>
      <c r="B78" s="30">
        <f>Zalaszentgrót!B74</f>
        <v>0</v>
      </c>
      <c r="C78" s="64" t="str">
        <f>Zalaszentgrót!C74</f>
        <v>Zalaszentgrót Szentpéteri út</v>
      </c>
      <c r="D78" s="132" t="str">
        <f>Zalaszentgrót!D74</f>
        <v>Gépészeti felújítás1-6</v>
      </c>
      <c r="E78" s="33" t="str">
        <f>Zalaszentgrót!E74</f>
        <v>A gépészeti szerelvények, műszaki állapota miatt gyakori a meghibásodás.</v>
      </c>
      <c r="F78" s="33" t="str">
        <f>Zalaszentgrót!F74</f>
        <v>A folyamatos szennyvíztovábbítás biztosítása, szennyvízkiömlések megelőzése.</v>
      </c>
      <c r="G78" s="33" t="str">
        <f>Zalaszentgrót!G74</f>
        <v>Megfelelő hatékonyságú technológia. A gépészeti funkciókat kifogástalanul ellátó szerelvények.</v>
      </c>
      <c r="H78" s="34">
        <f>Zalaszentgrót!H74</f>
        <v>0</v>
      </c>
      <c r="I78" s="108" t="str">
        <f>Zalaszentgrót!I74</f>
        <v>Zalaszentgrót</v>
      </c>
      <c r="J78" s="108">
        <f t="shared" si="3"/>
        <v>1700</v>
      </c>
      <c r="K78" s="34">
        <f>Zalaszentgrót!K74</f>
        <v>0</v>
      </c>
      <c r="L78" s="100">
        <f>Zalaszentgrót!L74</f>
        <v>44927</v>
      </c>
      <c r="M78" s="100">
        <f>Zalaszentgrót!M74</f>
        <v>45291</v>
      </c>
      <c r="N78" s="36" t="str">
        <f>Zalaszentgrót!N74</f>
        <v>közép</v>
      </c>
      <c r="O78" s="1">
        <f>Zalaszentgrót!O74</f>
        <v>0</v>
      </c>
      <c r="P78" s="2">
        <f>Zalaszentgrót!P74</f>
        <v>1700</v>
      </c>
      <c r="Q78" s="2">
        <f>Zalaszentgrót!Q74</f>
        <v>0</v>
      </c>
      <c r="R78" s="2">
        <f>Zalaszentgrót!R74</f>
        <v>0</v>
      </c>
      <c r="S78" s="2">
        <f>Zalaszentgrót!S74</f>
        <v>0</v>
      </c>
      <c r="T78" s="3">
        <f>Zalaszentgrót!T74</f>
        <v>0</v>
      </c>
      <c r="U78" s="3">
        <f>Zalaszentgrót!U74</f>
        <v>0</v>
      </c>
      <c r="V78" s="3">
        <f>Zalaszentgrót!V74</f>
        <v>0</v>
      </c>
      <c r="W78" s="3">
        <f>Zalaszentgrót!W74</f>
        <v>0</v>
      </c>
      <c r="X78" s="3">
        <f>Zalaszentgrót!X74</f>
        <v>0</v>
      </c>
      <c r="Y78" s="3">
        <f>Zalaszentgrót!Y74</f>
        <v>0</v>
      </c>
      <c r="Z78" s="3">
        <f>Zalaszentgrót!Z74</f>
        <v>0</v>
      </c>
      <c r="AA78" s="3">
        <f>Zalaszentgrót!AA74</f>
        <v>0</v>
      </c>
      <c r="AB78" s="3">
        <f>Zalaszentgrót!AB74</f>
        <v>0</v>
      </c>
      <c r="AC78" s="4">
        <f>Zalaszentgrót!AC74</f>
        <v>0</v>
      </c>
    </row>
    <row r="79" spans="1:29" ht="60" x14ac:dyDescent="0.25">
      <c r="A79" s="182">
        <f>Batyk!A54</f>
        <v>52</v>
      </c>
      <c r="B79" s="30">
        <f>Batyk!B54</f>
        <v>0</v>
      </c>
      <c r="C79" s="64" t="str">
        <f>Batyk!C54</f>
        <v>Batyk 1.</v>
      </c>
      <c r="D79" s="132" t="str">
        <f>Batyk!D54</f>
        <v>Gépészeti felújítás1-6</v>
      </c>
      <c r="E79" s="33" t="str">
        <f>Batyk!E54</f>
        <v>A gépészeti szerelvények, műszaki állapota miatt gyakori a meghibásodás.</v>
      </c>
      <c r="F79" s="33" t="str">
        <f>Batyk!F54</f>
        <v>A folyamatos szennyvíztovábbítás biztosítása, szennyvízkiömlések megelőzése.</v>
      </c>
      <c r="G79" s="33" t="str">
        <f>Batyk!G54</f>
        <v>Megfelelő hatékonyságú technológia. A gépészeti funkciókat kifogástalanul ellátó szerelvények.</v>
      </c>
      <c r="H79" s="34">
        <f>Batyk!H54</f>
        <v>0</v>
      </c>
      <c r="I79" s="108" t="str">
        <f>Batyk!I54</f>
        <v>Zalaszentgrót osztatlan közös</v>
      </c>
      <c r="J79" s="108">
        <f t="shared" si="3"/>
        <v>1700</v>
      </c>
      <c r="K79" s="34">
        <f>Batyk!K54</f>
        <v>0</v>
      </c>
      <c r="L79" s="100">
        <f>Batyk!L54</f>
        <v>44927</v>
      </c>
      <c r="M79" s="100">
        <f>Batyk!M54</f>
        <v>45291</v>
      </c>
      <c r="N79" s="36" t="str">
        <f>Batyk!N54</f>
        <v>közép</v>
      </c>
      <c r="O79" s="1">
        <f>Batyk!O54</f>
        <v>0</v>
      </c>
      <c r="P79" s="2">
        <f>Batyk!P54+Pakod!P54+Zalabér!P53+Zalaszentgrót!P75+Zalavég!P55</f>
        <v>1700</v>
      </c>
      <c r="Q79" s="2">
        <f>Batyk!Q54</f>
        <v>0</v>
      </c>
      <c r="R79" s="2">
        <f>Batyk!R54</f>
        <v>0</v>
      </c>
      <c r="S79" s="2">
        <f>Batyk!S54</f>
        <v>0</v>
      </c>
      <c r="T79" s="3">
        <f>Batyk!T54</f>
        <v>0</v>
      </c>
      <c r="U79" s="3">
        <f>Batyk!U54</f>
        <v>0</v>
      </c>
      <c r="V79" s="3">
        <f>Batyk!V54</f>
        <v>0</v>
      </c>
      <c r="W79" s="3">
        <f>Batyk!W54</f>
        <v>0</v>
      </c>
      <c r="X79" s="3">
        <f>Batyk!X54</f>
        <v>0</v>
      </c>
      <c r="Y79" s="3">
        <f>Batyk!Y54</f>
        <v>0</v>
      </c>
      <c r="Z79" s="3">
        <f>Batyk!Z54</f>
        <v>0</v>
      </c>
      <c r="AA79" s="3">
        <f>Batyk!AA54</f>
        <v>0</v>
      </c>
      <c r="AB79" s="3">
        <f>Batyk!AB54</f>
        <v>0</v>
      </c>
      <c r="AC79" s="4">
        <f>Batyk!AC54</f>
        <v>0</v>
      </c>
    </row>
    <row r="80" spans="1:29" ht="60" x14ac:dyDescent="0.25">
      <c r="A80" s="182">
        <f>Zalaszentgrót!A76</f>
        <v>53</v>
      </c>
      <c r="B80" s="30">
        <f>Zalaszentgrót!B76</f>
        <v>0</v>
      </c>
      <c r="C80" s="132" t="str">
        <f>Zalaszentgrót!C76</f>
        <v>Zalaszentgrót Csáford 1. szennyvízátemelő</v>
      </c>
      <c r="D80" s="132" t="str">
        <f>Zalaszentgrót!D76</f>
        <v>Szivattyú csere</v>
      </c>
      <c r="E80" s="33" t="str">
        <f>Zalaszentgrót!E76</f>
        <v>A szivattyú kora, műszaki állapota miatt fennáll a meghibásodás veszélye.</v>
      </c>
      <c r="F80" s="33" t="str">
        <f>Zalaszentgrót!F76</f>
        <v>A folyamatos szennyvíztovábbítás biztosítása, szennyvízkiömlések megelőzése.</v>
      </c>
      <c r="G80" s="33" t="str">
        <f>Zalaszentgrót!G76</f>
        <v>Megfelelő hatékonyságú technológia. A gépészeti funkciókat kifogástalanul ellátó szerelvények.</v>
      </c>
      <c r="H80" s="34">
        <f>Zalaszentgrót!H76</f>
        <v>0</v>
      </c>
      <c r="I80" s="108" t="str">
        <f>Zalaszentgrót!I76</f>
        <v>Zalaszentgrót osztatlan közös</v>
      </c>
      <c r="J80" s="108">
        <f t="shared" si="3"/>
        <v>818</v>
      </c>
      <c r="K80" s="34">
        <f>Zalaszentgrót!K76</f>
        <v>0</v>
      </c>
      <c r="L80" s="100">
        <f>Zalaszentgrót!L76</f>
        <v>44927</v>
      </c>
      <c r="M80" s="100">
        <f>Zalaszentgrót!M76</f>
        <v>45291</v>
      </c>
      <c r="N80" s="36" t="str">
        <f>Zalaszentgrót!N76</f>
        <v>közép</v>
      </c>
      <c r="O80" s="1">
        <f>Zalaszentgrót!O76</f>
        <v>0</v>
      </c>
      <c r="P80" s="2">
        <f>Batyk!P55+Pakod!P55+Zalabér!P54+Zalaszentgrót!P76+Zalavég!P56</f>
        <v>818</v>
      </c>
      <c r="Q80" s="2">
        <f>Zalaszentgrót!Q76</f>
        <v>0</v>
      </c>
      <c r="R80" s="2">
        <f>Zalaszentgrót!R76</f>
        <v>0</v>
      </c>
      <c r="S80" s="2">
        <f>Zalaszentgrót!S76</f>
        <v>0</v>
      </c>
      <c r="T80" s="3">
        <f>Zalaszentgrót!T76</f>
        <v>0</v>
      </c>
      <c r="U80" s="3">
        <f>Zalaszentgrót!U76</f>
        <v>0</v>
      </c>
      <c r="V80" s="3">
        <f>Zalaszentgrót!V76</f>
        <v>0</v>
      </c>
      <c r="W80" s="3">
        <f>Zalaszentgrót!W76</f>
        <v>0</v>
      </c>
      <c r="X80" s="3">
        <f>Zalaszentgrót!X76</f>
        <v>0</v>
      </c>
      <c r="Y80" s="3">
        <f>Zalaszentgrót!Y76</f>
        <v>0</v>
      </c>
      <c r="Z80" s="3">
        <f>Zalaszentgrót!Z76</f>
        <v>0</v>
      </c>
      <c r="AA80" s="3">
        <f>Zalaszentgrót!AA76</f>
        <v>0</v>
      </c>
      <c r="AB80" s="3">
        <f>Zalaszentgrót!AB76</f>
        <v>0</v>
      </c>
      <c r="AC80" s="4">
        <f>Zalaszentgrót!AC76</f>
        <v>0</v>
      </c>
    </row>
    <row r="81" spans="1:29" ht="60" x14ac:dyDescent="0.25">
      <c r="A81" s="182">
        <f>Zalaszentgrót!A77</f>
        <v>54</v>
      </c>
      <c r="B81" s="30">
        <f>Zalaszentgrót!B77</f>
        <v>0</v>
      </c>
      <c r="C81" s="64" t="str">
        <f>Zalaszentgrót!C77</f>
        <v>Zalaszentgrót Csáford 1.</v>
      </c>
      <c r="D81" s="132" t="str">
        <f>Zalaszentgrót!D77</f>
        <v>Gépészeti felújítás1-6</v>
      </c>
      <c r="E81" s="33" t="str">
        <f>Zalaszentgrót!E77</f>
        <v>A gépészeti szerelvények, műszaki állapota miatt gyakori a meghibásodás.</v>
      </c>
      <c r="F81" s="33" t="str">
        <f>Zalaszentgrót!F77</f>
        <v>A folyamatos szennyvíztovábbítás biztosítása, szennyvízkiömlések megelőzése.</v>
      </c>
      <c r="G81" s="33" t="str">
        <f>Zalaszentgrót!G77</f>
        <v>Megfelelő hatékonyságú technológia. A gépészeti funkciókat kifogástalanul ellátó szerelvények.</v>
      </c>
      <c r="H81" s="34">
        <f>Zalaszentgrót!H77</f>
        <v>0</v>
      </c>
      <c r="I81" s="108" t="str">
        <f>Zalaszentgrót!I77</f>
        <v>Zalaszentgrót osztatlan közös</v>
      </c>
      <c r="J81" s="108">
        <f t="shared" si="3"/>
        <v>1739</v>
      </c>
      <c r="K81" s="34">
        <f>Zalaszentgrót!K77</f>
        <v>0</v>
      </c>
      <c r="L81" s="100">
        <f>Zalaszentgrót!L77</f>
        <v>44927</v>
      </c>
      <c r="M81" s="100">
        <f>Zalaszentgrót!M77</f>
        <v>45291</v>
      </c>
      <c r="N81" s="36" t="str">
        <f>Zalaszentgrót!N77</f>
        <v>közép</v>
      </c>
      <c r="O81" s="1">
        <f>Zalaszentgrót!O77</f>
        <v>0</v>
      </c>
      <c r="P81" s="2">
        <f>Batyk!P56+Pakod!P56+Zalabér!P55+Zalaszentgrót!P77+Zalavég!P57</f>
        <v>1739</v>
      </c>
      <c r="Q81" s="2">
        <f>Zalaszentgrót!Q77</f>
        <v>0</v>
      </c>
      <c r="R81" s="2">
        <f>Zalaszentgrót!R77</f>
        <v>0</v>
      </c>
      <c r="S81" s="2">
        <f>Zalaszentgrót!S77</f>
        <v>0</v>
      </c>
      <c r="T81" s="3">
        <f>Zalaszentgrót!T77</f>
        <v>0</v>
      </c>
      <c r="U81" s="3">
        <f>Zalaszentgrót!U77</f>
        <v>0</v>
      </c>
      <c r="V81" s="3">
        <f>Zalaszentgrót!V77</f>
        <v>0</v>
      </c>
      <c r="W81" s="3">
        <f>Zalaszentgrót!W77</f>
        <v>0</v>
      </c>
      <c r="X81" s="3">
        <f>Zalaszentgrót!X77</f>
        <v>0</v>
      </c>
      <c r="Y81" s="3">
        <f>Zalaszentgrót!Y77</f>
        <v>0</v>
      </c>
      <c r="Z81" s="3">
        <f>Zalaszentgrót!Z77</f>
        <v>0</v>
      </c>
      <c r="AA81" s="3">
        <f>Zalaszentgrót!AA77</f>
        <v>0</v>
      </c>
      <c r="AB81" s="3">
        <f>Zalaszentgrót!AB77</f>
        <v>0</v>
      </c>
      <c r="AC81" s="4">
        <f>Zalaszentgrót!AC77</f>
        <v>0</v>
      </c>
    </row>
    <row r="82" spans="1:29" ht="60" x14ac:dyDescent="0.25">
      <c r="A82" s="182">
        <f>Pakod!A57</f>
        <v>55</v>
      </c>
      <c r="B82" s="30">
        <f>Pakod!B57</f>
        <v>0</v>
      </c>
      <c r="C82" s="64" t="str">
        <f>Pakod!C57</f>
        <v>Pakod 2.</v>
      </c>
      <c r="D82" s="132" t="str">
        <f>Pakod!D57</f>
        <v>Gépészeti felújítás1-6</v>
      </c>
      <c r="E82" s="33" t="str">
        <f>Pakod!E57</f>
        <v>A gépészeti szerelvények, műszaki állapota miatt gyakori a meghibásodás.</v>
      </c>
      <c r="F82" s="33" t="str">
        <f>Pakod!F57</f>
        <v>A folyamatos szennyvíztovábbítás biztosítása, szennyvízkiömlések megelőzése.</v>
      </c>
      <c r="G82" s="33" t="str">
        <f>Pakod!G57</f>
        <v>Megfelelő hatékonyságú technológia. A gépészeti funkciókat kifogástalanul ellátó szerelvények.</v>
      </c>
      <c r="H82" s="34">
        <f>Pakod!H57</f>
        <v>0</v>
      </c>
      <c r="I82" s="108" t="str">
        <f>Pakod!I57</f>
        <v>Zalaszentgrót osztatlan közös</v>
      </c>
      <c r="J82" s="108">
        <f t="shared" si="3"/>
        <v>1700</v>
      </c>
      <c r="K82" s="34">
        <f>Pakod!K57</f>
        <v>0</v>
      </c>
      <c r="L82" s="100">
        <f>Pakod!L57</f>
        <v>44927</v>
      </c>
      <c r="M82" s="100">
        <f>Pakod!M57</f>
        <v>45291</v>
      </c>
      <c r="N82" s="36" t="str">
        <f>Pakod!N57</f>
        <v>közép</v>
      </c>
      <c r="O82" s="1">
        <f>Pakod!O57</f>
        <v>0</v>
      </c>
      <c r="P82" s="2">
        <f>Batyk!P57+Pakod!P57+Zalabér!P56+Zalaszentgrót!P78+Zalavég!P58</f>
        <v>1700</v>
      </c>
      <c r="Q82" s="2">
        <f>Pakod!Q57</f>
        <v>0</v>
      </c>
      <c r="R82" s="2">
        <f>Pakod!R57</f>
        <v>0</v>
      </c>
      <c r="S82" s="2">
        <f>Pakod!S57</f>
        <v>0</v>
      </c>
      <c r="T82" s="3">
        <f>Pakod!T57</f>
        <v>0</v>
      </c>
      <c r="U82" s="3">
        <f>Pakod!U57</f>
        <v>0</v>
      </c>
      <c r="V82" s="3">
        <f>Pakod!V57</f>
        <v>0</v>
      </c>
      <c r="W82" s="3">
        <f>Pakod!W57</f>
        <v>0</v>
      </c>
      <c r="X82" s="3">
        <f>Pakod!X57</f>
        <v>0</v>
      </c>
      <c r="Y82" s="3">
        <f>Pakod!Y57</f>
        <v>0</v>
      </c>
      <c r="Z82" s="3">
        <f>Pakod!Z57</f>
        <v>0</v>
      </c>
      <c r="AA82" s="3">
        <f>Pakod!AA57</f>
        <v>0</v>
      </c>
      <c r="AB82" s="3">
        <f>Pakod!AB57</f>
        <v>0</v>
      </c>
      <c r="AC82" s="4">
        <f>Pakod!AC57</f>
        <v>0</v>
      </c>
    </row>
    <row r="83" spans="1:29" ht="60" x14ac:dyDescent="0.25">
      <c r="A83" s="182">
        <f>Zalaszentgrót!A79</f>
        <v>56</v>
      </c>
      <c r="B83" s="30">
        <f>Zalaszentgrót!B79</f>
        <v>0</v>
      </c>
      <c r="C83" s="132" t="str">
        <f>Zalaszentgrót!C79</f>
        <v>Zalaszentgrót Kisszentgrót 3. szennyvízátemelő</v>
      </c>
      <c r="D83" s="132" t="str">
        <f>Zalaszentgrót!D79</f>
        <v>Szivattyú csere</v>
      </c>
      <c r="E83" s="33" t="str">
        <f>Zalaszentgrót!E79</f>
        <v>A szivattyú kora, műszaki állapota miatt fennáll a meghibásodás veszélye.</v>
      </c>
      <c r="F83" s="33" t="str">
        <f>Zalaszentgrót!F79</f>
        <v>A folyamatos szennyvíztovábbítás biztosítása, szennyvízkiömlések megelőzése.</v>
      </c>
      <c r="G83" s="33" t="str">
        <f>Zalaszentgrót!G79</f>
        <v>Megfelelő hatékonyságú technológia. A gépészeti funkciókat kifogástalanul ellátó szerelvények.</v>
      </c>
      <c r="H83" s="34">
        <f>Zalaszentgrót!H79</f>
        <v>0</v>
      </c>
      <c r="I83" s="108" t="str">
        <f>Zalaszentgrót!I79</f>
        <v>Zalaszentgrót osztatlan közös</v>
      </c>
      <c r="J83" s="108">
        <f t="shared" si="3"/>
        <v>818</v>
      </c>
      <c r="K83" s="34">
        <f>Zalaszentgrót!K79</f>
        <v>0</v>
      </c>
      <c r="L83" s="100">
        <f>Zalaszentgrót!L79</f>
        <v>44927</v>
      </c>
      <c r="M83" s="100">
        <f>Zalaszentgrót!M79</f>
        <v>45291</v>
      </c>
      <c r="N83" s="36" t="str">
        <f>Zalaszentgrót!N79</f>
        <v>közép</v>
      </c>
      <c r="O83" s="1">
        <f>Zalaszentgrót!O79</f>
        <v>0</v>
      </c>
      <c r="P83" s="2">
        <f>Batyk!P58+Pakod!P58+Zalabér!P57+Zalaszentgrót!P79+Zalavég!P59</f>
        <v>818</v>
      </c>
      <c r="Q83" s="2">
        <f>Zalaszentgrót!Q79</f>
        <v>0</v>
      </c>
      <c r="R83" s="2">
        <f>Zalaszentgrót!R79</f>
        <v>0</v>
      </c>
      <c r="S83" s="2">
        <f>Zalaszentgrót!S79</f>
        <v>0</v>
      </c>
      <c r="T83" s="3">
        <f>Zalaszentgrót!T79</f>
        <v>0</v>
      </c>
      <c r="U83" s="3">
        <f>Zalaszentgrót!U79</f>
        <v>0</v>
      </c>
      <c r="V83" s="3">
        <f>Zalaszentgrót!V79</f>
        <v>0</v>
      </c>
      <c r="W83" s="3">
        <f>Zalaszentgrót!W79</f>
        <v>0</v>
      </c>
      <c r="X83" s="3">
        <f>Zalaszentgrót!X79</f>
        <v>0</v>
      </c>
      <c r="Y83" s="3">
        <f>Zalaszentgrót!Y79</f>
        <v>0</v>
      </c>
      <c r="Z83" s="3">
        <f>Zalaszentgrót!Z79</f>
        <v>0</v>
      </c>
      <c r="AA83" s="3">
        <f>Zalaszentgrót!AA79</f>
        <v>0</v>
      </c>
      <c r="AB83" s="3">
        <f>Zalaszentgrót!AB79</f>
        <v>0</v>
      </c>
      <c r="AC83" s="4">
        <f>Zalaszentgrót!AC79</f>
        <v>0</v>
      </c>
    </row>
    <row r="84" spans="1:29" ht="60" x14ac:dyDescent="0.25">
      <c r="A84" s="182">
        <f>Zalaszentgrót!A80</f>
        <v>57</v>
      </c>
      <c r="B84" s="30">
        <f>Zalaszentgrót!B80</f>
        <v>0</v>
      </c>
      <c r="C84" s="64" t="str">
        <f>Zalaszentgrót!C80</f>
        <v>Zalaszentgrót Kisszentgrót 3.</v>
      </c>
      <c r="D84" s="132" t="str">
        <f>Zalaszentgrót!D80</f>
        <v>Gépészeti felújítás1-6</v>
      </c>
      <c r="E84" s="33" t="str">
        <f>Zalaszentgrót!E80</f>
        <v>A gépészeti szerelvények, műszaki állapota miatt gyakori a meghibásodás.</v>
      </c>
      <c r="F84" s="33" t="str">
        <f>Zalaszentgrót!F80</f>
        <v>A folyamatos szennyvíztovábbítás biztosítása, szennyvízkiömlések megelőzése.</v>
      </c>
      <c r="G84" s="33" t="str">
        <f>Zalaszentgrót!G80</f>
        <v>Megfelelő hatékonyságú technológia. A gépészeti funkciókat kifogástalanul ellátó szerelvények.</v>
      </c>
      <c r="H84" s="34">
        <f>Zalaszentgrót!H80</f>
        <v>0</v>
      </c>
      <c r="I84" s="108" t="str">
        <f>Zalaszentgrót!I80</f>
        <v>Zalaszentgrót osztatlan közös</v>
      </c>
      <c r="J84" s="108">
        <f t="shared" si="3"/>
        <v>1738</v>
      </c>
      <c r="K84" s="34">
        <f>Zalaszentgrót!K80</f>
        <v>0</v>
      </c>
      <c r="L84" s="100">
        <f>Zalaszentgrót!L80</f>
        <v>44927</v>
      </c>
      <c r="M84" s="100">
        <f>Zalaszentgrót!M80</f>
        <v>45291</v>
      </c>
      <c r="N84" s="36" t="str">
        <f>Zalaszentgrót!N80</f>
        <v>közép</v>
      </c>
      <c r="O84" s="1">
        <f>Zalaszentgrót!O80</f>
        <v>0</v>
      </c>
      <c r="P84" s="2">
        <f>Batyk!P59+Pakod!P59+Zalabér!P58+Zalaszentgrót!P80+Zalavég!P60</f>
        <v>1738</v>
      </c>
      <c r="Q84" s="2">
        <f>Zalaszentgrót!Q80</f>
        <v>0</v>
      </c>
      <c r="R84" s="2">
        <f>Zalaszentgrót!R80</f>
        <v>0</v>
      </c>
      <c r="S84" s="2">
        <f>Zalaszentgrót!S80</f>
        <v>0</v>
      </c>
      <c r="T84" s="3">
        <f>Zalaszentgrót!T80</f>
        <v>0</v>
      </c>
      <c r="U84" s="3">
        <f>Zalaszentgrót!U80</f>
        <v>0</v>
      </c>
      <c r="V84" s="3">
        <f>Zalaszentgrót!V80</f>
        <v>0</v>
      </c>
      <c r="W84" s="3">
        <f>Zalaszentgrót!W80</f>
        <v>0</v>
      </c>
      <c r="X84" s="3">
        <f>Zalaszentgrót!X80</f>
        <v>0</v>
      </c>
      <c r="Y84" s="3">
        <f>Zalaszentgrót!Y80</f>
        <v>0</v>
      </c>
      <c r="Z84" s="3">
        <f>Zalaszentgrót!Z80</f>
        <v>0</v>
      </c>
      <c r="AA84" s="3">
        <f>Zalaszentgrót!AA80</f>
        <v>0</v>
      </c>
      <c r="AB84" s="3">
        <f>Zalaszentgrót!AB80</f>
        <v>0</v>
      </c>
      <c r="AC84" s="4">
        <f>Zalaszentgrót!AC80</f>
        <v>0</v>
      </c>
    </row>
    <row r="85" spans="1:29" ht="60" x14ac:dyDescent="0.25">
      <c r="A85" s="182">
        <f>Zalaszentgrót!A81</f>
        <v>58</v>
      </c>
      <c r="B85" s="30">
        <f>Zalaszentgrót!B81</f>
        <v>0</v>
      </c>
      <c r="C85" s="64" t="str">
        <f>Zalaszentgrót!C81</f>
        <v>Zalaszentgrót Csáford 3.</v>
      </c>
      <c r="D85" s="132" t="str">
        <f>Zalaszentgrót!D81</f>
        <v>Gépészeti felújítás1-6</v>
      </c>
      <c r="E85" s="33" t="str">
        <f>Zalaszentgrót!E81</f>
        <v>A gépészeti szerelvények, műszaki állapota miatt gyakori a meghibásodás.</v>
      </c>
      <c r="F85" s="33" t="str">
        <f>Zalaszentgrót!F81</f>
        <v>A folyamatos szennyvíztovábbítás biztosítása, szennyvízkiömlések megelőzése.</v>
      </c>
      <c r="G85" s="33" t="str">
        <f>Zalaszentgrót!G81</f>
        <v>Megfelelő hatékonyságú technológia. A gépészeti funkciókat kifogástalanul ellátó szerelvények.</v>
      </c>
      <c r="H85" s="34">
        <f>Zalaszentgrót!H81</f>
        <v>0</v>
      </c>
      <c r="I85" s="108" t="str">
        <f>Zalaszentgrót!I81</f>
        <v>Zalaszentgrót osztatlan közös</v>
      </c>
      <c r="J85" s="108">
        <f t="shared" si="3"/>
        <v>1739</v>
      </c>
      <c r="K85" s="34">
        <f>Zalaszentgrót!K81</f>
        <v>0</v>
      </c>
      <c r="L85" s="100">
        <f>Zalaszentgrót!L81</f>
        <v>44927</v>
      </c>
      <c r="M85" s="100">
        <f>Zalaszentgrót!M81</f>
        <v>45291</v>
      </c>
      <c r="N85" s="36" t="str">
        <f>Zalaszentgrót!N81</f>
        <v>közép</v>
      </c>
      <c r="O85" s="1">
        <f>Zalaszentgrót!O81</f>
        <v>0</v>
      </c>
      <c r="P85" s="2">
        <f>Batyk!P60+Pakod!P60+Zalabér!P59+Zalaszentgrót!P81+Zalavég!P61</f>
        <v>1739</v>
      </c>
      <c r="Q85" s="2">
        <f>Zalaszentgrót!Q81</f>
        <v>0</v>
      </c>
      <c r="R85" s="2">
        <f>Zalaszentgrót!R81</f>
        <v>0</v>
      </c>
      <c r="S85" s="2">
        <f>Zalaszentgrót!S81</f>
        <v>0</v>
      </c>
      <c r="T85" s="3">
        <f>Zalaszentgrót!T81</f>
        <v>0</v>
      </c>
      <c r="U85" s="3">
        <f>Zalaszentgrót!U81</f>
        <v>0</v>
      </c>
      <c r="V85" s="3">
        <f>Zalaszentgrót!V81</f>
        <v>0</v>
      </c>
      <c r="W85" s="3">
        <f>Zalaszentgrót!W81</f>
        <v>0</v>
      </c>
      <c r="X85" s="3">
        <f>Zalaszentgrót!X81</f>
        <v>0</v>
      </c>
      <c r="Y85" s="3">
        <f>Zalaszentgrót!Y81</f>
        <v>0</v>
      </c>
      <c r="Z85" s="3">
        <f>Zalaszentgrót!Z81</f>
        <v>0</v>
      </c>
      <c r="AA85" s="3">
        <f>Zalaszentgrót!AA81</f>
        <v>0</v>
      </c>
      <c r="AB85" s="3">
        <f>Zalaszentgrót!AB81</f>
        <v>0</v>
      </c>
      <c r="AC85" s="4">
        <f>Zalaszentgrót!AC81</f>
        <v>0</v>
      </c>
    </row>
    <row r="86" spans="1:29" ht="60" x14ac:dyDescent="0.25">
      <c r="A86" s="182">
        <f>Zalaszentgrót!A82</f>
        <v>59</v>
      </c>
      <c r="B86" s="30">
        <f>Zalaszentgrót!B82</f>
        <v>0</v>
      </c>
      <c r="C86" s="132" t="str">
        <f>Zalaszentgrót!C82</f>
        <v>Zalaszentgrót Csáford 3. szennyvízátemelő</v>
      </c>
      <c r="D86" s="132" t="str">
        <f>Zalaszentgrót!D82</f>
        <v>Szivattyú csere</v>
      </c>
      <c r="E86" s="33" t="str">
        <f>Zalaszentgrót!E82</f>
        <v>A szivattyú kora, műszaki állapota miatt fennáll a meghibásodás veszélye.</v>
      </c>
      <c r="F86" s="33" t="str">
        <f>Zalaszentgrót!F82</f>
        <v>A folyamatos szennyvíztovábbítás biztosítása, szennyvízkiömlések megelőzése.</v>
      </c>
      <c r="G86" s="33" t="str">
        <f>Zalaszentgrót!G82</f>
        <v>Megfelelő hatékonyságú technológia. A gépészeti funkciókat kifogástalanul ellátó szerelvények.</v>
      </c>
      <c r="H86" s="34">
        <f>Zalaszentgrót!H82</f>
        <v>0</v>
      </c>
      <c r="I86" s="108" t="str">
        <f>Zalaszentgrót!I82</f>
        <v>Zalaszentgrót osztatlan közös</v>
      </c>
      <c r="J86" s="108">
        <f t="shared" si="3"/>
        <v>818</v>
      </c>
      <c r="K86" s="34">
        <f>Zalaszentgrót!K82</f>
        <v>0</v>
      </c>
      <c r="L86" s="100">
        <f>Zalaszentgrót!L82</f>
        <v>44927</v>
      </c>
      <c r="M86" s="100">
        <f>Zalaszentgrót!M82</f>
        <v>45291</v>
      </c>
      <c r="N86" s="36" t="str">
        <f>Zalaszentgrót!N82</f>
        <v>közép</v>
      </c>
      <c r="O86" s="1">
        <f>Zalaszentgrót!O82</f>
        <v>0</v>
      </c>
      <c r="P86" s="2">
        <f>Batyk!P61+Pakod!P61+Zalabér!P60+Zalaszentgrót!P82+Zalavég!P62</f>
        <v>818</v>
      </c>
      <c r="Q86" s="2">
        <f>Zalaszentgrót!Q82</f>
        <v>0</v>
      </c>
      <c r="R86" s="2">
        <f>Zalaszentgrót!R82</f>
        <v>0</v>
      </c>
      <c r="S86" s="2">
        <f>Zalaszentgrót!S82</f>
        <v>0</v>
      </c>
      <c r="T86" s="3">
        <f>Zalaszentgrót!T82</f>
        <v>0</v>
      </c>
      <c r="U86" s="3">
        <f>Zalaszentgrót!U82</f>
        <v>0</v>
      </c>
      <c r="V86" s="3">
        <f>Zalaszentgrót!V82</f>
        <v>0</v>
      </c>
      <c r="W86" s="3">
        <f>Zalaszentgrót!W82</f>
        <v>0</v>
      </c>
      <c r="X86" s="3">
        <f>Zalaszentgrót!X82</f>
        <v>0</v>
      </c>
      <c r="Y86" s="3">
        <f>Zalaszentgrót!Y82</f>
        <v>0</v>
      </c>
      <c r="Z86" s="3">
        <f>Zalaszentgrót!Z82</f>
        <v>0</v>
      </c>
      <c r="AA86" s="3">
        <f>Zalaszentgrót!AA82</f>
        <v>0</v>
      </c>
      <c r="AB86" s="3">
        <f>Zalaszentgrót!AB82</f>
        <v>0</v>
      </c>
      <c r="AC86" s="4">
        <f>Zalaszentgrót!AC82</f>
        <v>0</v>
      </c>
    </row>
    <row r="87" spans="1:29" ht="60" x14ac:dyDescent="0.25">
      <c r="A87" s="182">
        <f>Zalaszentgrót!A83</f>
        <v>60</v>
      </c>
      <c r="B87" s="30">
        <f>Zalaszentgrót!B83</f>
        <v>0</v>
      </c>
      <c r="C87" s="132" t="str">
        <f>Zalaszentgrót!C83</f>
        <v>Zalaszentgrót Zalaudvarnok 1. szennyvízátemelő</v>
      </c>
      <c r="D87" s="132" t="str">
        <f>Zalaszentgrót!D83</f>
        <v>Szivattyú csere</v>
      </c>
      <c r="E87" s="33" t="str">
        <f>Zalaszentgrót!E83</f>
        <v>A szivattyú kora, műszaki állapota miatt fennáll a meghibásodás veszélye.</v>
      </c>
      <c r="F87" s="33" t="str">
        <f>Zalaszentgrót!F83</f>
        <v>A folyamatos szennyvíztovábbítás biztosítása, szennyvízkiömlések megelőzése.</v>
      </c>
      <c r="G87" s="33" t="str">
        <f>Zalaszentgrót!G83</f>
        <v>Megfelelő hatékonyságú technológia. A gépészeti funkciókat kifogástalanul ellátó szerelvények.</v>
      </c>
      <c r="H87" s="34">
        <f>Zalaszentgrót!H83</f>
        <v>0</v>
      </c>
      <c r="I87" s="108" t="str">
        <f>Zalaszentgrót!I83</f>
        <v>Zalaszentgrót osztatlan közös</v>
      </c>
      <c r="J87" s="108">
        <f t="shared" si="3"/>
        <v>1535</v>
      </c>
      <c r="K87" s="34">
        <f>Zalaszentgrót!K83</f>
        <v>0</v>
      </c>
      <c r="L87" s="100">
        <f>Zalaszentgrót!L83</f>
        <v>44927</v>
      </c>
      <c r="M87" s="100">
        <f>Zalaszentgrót!M83</f>
        <v>45291</v>
      </c>
      <c r="N87" s="36" t="str">
        <f>Zalaszentgrót!N83</f>
        <v>közép</v>
      </c>
      <c r="O87" s="1">
        <f>Zalaszentgrót!O83</f>
        <v>0</v>
      </c>
      <c r="P87" s="2">
        <f>Batyk!P62+Pakod!P62+Zalabér!P61+Zalaszentgrót!P83+Zalavég!P63</f>
        <v>1535</v>
      </c>
      <c r="Q87" s="2">
        <f>Zalaszentgrót!Q83</f>
        <v>0</v>
      </c>
      <c r="R87" s="2">
        <f>Zalaszentgrót!R83</f>
        <v>0</v>
      </c>
      <c r="S87" s="115">
        <f>Zalaszentgrót!S83</f>
        <v>0</v>
      </c>
      <c r="T87" s="3">
        <f>Zalaszentgrót!T83</f>
        <v>0</v>
      </c>
      <c r="U87" s="3">
        <f>Zalaszentgrót!U83</f>
        <v>0</v>
      </c>
      <c r="V87" s="3">
        <f>Zalaszentgrót!V83</f>
        <v>0</v>
      </c>
      <c r="W87" s="3">
        <f>Zalaszentgrót!W83</f>
        <v>0</v>
      </c>
      <c r="X87" s="3">
        <f>Zalaszentgrót!X83</f>
        <v>0</v>
      </c>
      <c r="Y87" s="3">
        <f>Zalaszentgrót!Y83</f>
        <v>0</v>
      </c>
      <c r="Z87" s="3">
        <f>Zalaszentgrót!Z83</f>
        <v>0</v>
      </c>
      <c r="AA87" s="3">
        <f>Zalaszentgrót!AA83</f>
        <v>0</v>
      </c>
      <c r="AB87" s="3">
        <f>Zalaszentgrót!AB83</f>
        <v>0</v>
      </c>
      <c r="AC87" s="4">
        <f>Zalaszentgrót!AC83</f>
        <v>0</v>
      </c>
    </row>
    <row r="88" spans="1:29" ht="60" x14ac:dyDescent="0.25">
      <c r="A88" s="182">
        <f>Zalaszentgrót!A84</f>
        <v>61</v>
      </c>
      <c r="B88" s="30">
        <f>Zalaszentgrót!B84</f>
        <v>0</v>
      </c>
      <c r="C88" s="64" t="str">
        <f>Zalaszentgrót!C84</f>
        <v>Zalaszentgrót Zalaudvarnok 1.</v>
      </c>
      <c r="D88" s="132" t="str">
        <f>Zalaszentgrót!D84</f>
        <v>Gépészeti felújítás1-6</v>
      </c>
      <c r="E88" s="33" t="str">
        <f>Zalaszentgrót!E84</f>
        <v>A gépészeti szerelvények, műszaki állapota miatt gyakori a meghibásodás.</v>
      </c>
      <c r="F88" s="33" t="str">
        <f>Zalaszentgrót!F84</f>
        <v>A folyamatos szennyvíztovábbítás biztosítása, szennyvízkiömlések megelőzése.</v>
      </c>
      <c r="G88" s="33" t="str">
        <f>Zalaszentgrót!G84</f>
        <v>Megfelelő hatékonyságú technológia. A gépészeti funkciókat kifogástalanul ellátó szerelvények.</v>
      </c>
      <c r="H88" s="34">
        <f>Zalaszentgrót!H84</f>
        <v>0</v>
      </c>
      <c r="I88" s="108" t="str">
        <f>Zalaszentgrót!I84</f>
        <v>Zalaszentgrót osztatlan közös</v>
      </c>
      <c r="J88" s="108">
        <f t="shared" si="3"/>
        <v>1738</v>
      </c>
      <c r="K88" s="34">
        <f>Zalaszentgrót!K84</f>
        <v>0</v>
      </c>
      <c r="L88" s="100">
        <f>Zalaszentgrót!L84</f>
        <v>44927</v>
      </c>
      <c r="M88" s="100">
        <f>Zalaszentgrót!M84</f>
        <v>45291</v>
      </c>
      <c r="N88" s="36" t="str">
        <f>Zalaszentgrót!N84</f>
        <v>közép</v>
      </c>
      <c r="O88" s="1">
        <f>Zalaszentgrót!O84</f>
        <v>0</v>
      </c>
      <c r="P88" s="2">
        <f>Batyk!P63+Pakod!P63+Zalabér!P62+Zalaszentgrót!P84+Zalavég!P64</f>
        <v>1738</v>
      </c>
      <c r="Q88" s="2"/>
      <c r="R88" s="2">
        <f>Zalaszentgrót!R84</f>
        <v>0</v>
      </c>
      <c r="S88" s="115">
        <f>Zalaszentgrót!S84</f>
        <v>0</v>
      </c>
      <c r="T88" s="3">
        <f>Zalaszentgrót!T84</f>
        <v>0</v>
      </c>
      <c r="U88" s="3">
        <f>Zalaszentgrót!U84</f>
        <v>0</v>
      </c>
      <c r="V88" s="3">
        <f>Zalaszentgrót!V84</f>
        <v>0</v>
      </c>
      <c r="W88" s="3">
        <f>Zalaszentgrót!W84</f>
        <v>0</v>
      </c>
      <c r="X88" s="3">
        <f>Zalaszentgrót!X84</f>
        <v>0</v>
      </c>
      <c r="Y88" s="3">
        <f>Zalaszentgrót!Y84</f>
        <v>0</v>
      </c>
      <c r="Z88" s="3">
        <f>Zalaszentgrót!Z84</f>
        <v>0</v>
      </c>
      <c r="AA88" s="3">
        <f>Zalaszentgrót!AA84</f>
        <v>0</v>
      </c>
      <c r="AB88" s="3">
        <f>Zalaszentgrót!AB84</f>
        <v>0</v>
      </c>
      <c r="AC88" s="4">
        <f>Zalaszentgrót!AC84</f>
        <v>0</v>
      </c>
    </row>
    <row r="89" spans="1:29" ht="60" x14ac:dyDescent="0.25">
      <c r="A89" s="182">
        <f>Zalaszentgrót!A85</f>
        <v>88</v>
      </c>
      <c r="B89" s="30">
        <f>Zalaszentgrót!B85</f>
        <v>0</v>
      </c>
      <c r="C89" s="64" t="str">
        <f>Zalaszentgrót!C85</f>
        <v>Batyk 2. szennyvízátemelő</v>
      </c>
      <c r="D89" s="132" t="str">
        <f>Zalaszentgrót!D85</f>
        <v>Szivattyú csere</v>
      </c>
      <c r="E89" s="33" t="str">
        <f>Zalaszentgrót!E85</f>
        <v>A szivattyú kora, műszaki állapota miatt fennáll a meghibásodás veszélye.</v>
      </c>
      <c r="F89" s="33" t="str">
        <f>Zalaszentgrót!F85</f>
        <v>A folyamatos szennyvíztovábbítás biztosítása, szennyvízkiömlések megelőzése.</v>
      </c>
      <c r="G89" s="33" t="str">
        <f>Zalaszentgrót!G85</f>
        <v>Megfelelő hatékonyságú technológia. A gépészeti funkciókat kifogástalanul ellátó szerelvények.</v>
      </c>
      <c r="H89" s="34">
        <f>Zalaszentgrót!H85</f>
        <v>0</v>
      </c>
      <c r="I89" s="108" t="str">
        <f>Zalaszentgrót!I85</f>
        <v>Zalaszentgrót osztatlan közös</v>
      </c>
      <c r="J89" s="108">
        <f t="shared" ref="J89:J93" si="4">SUM(O89:AC89)</f>
        <v>1535</v>
      </c>
      <c r="K89" s="34">
        <f>Zalaszentgrót!K85</f>
        <v>0</v>
      </c>
      <c r="L89" s="100">
        <f>Zalaszentgrót!L85</f>
        <v>45292</v>
      </c>
      <c r="M89" s="100">
        <f>Zalaszentgrót!M85</f>
        <v>45657</v>
      </c>
      <c r="N89" s="36" t="str">
        <f>Zalaszentgrót!N85</f>
        <v>közép</v>
      </c>
      <c r="O89" s="1"/>
      <c r="P89" s="2"/>
      <c r="Q89" s="2">
        <f>Batyk!Q64+Pakod!Q64+Zalabér!Q63+Zalaszentgrót!Q85+Zalavég!Q65</f>
        <v>1535</v>
      </c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82">
        <f>Zalaszentgrót!A86</f>
        <v>89</v>
      </c>
      <c r="B90" s="30">
        <f>Zalaszentgrót!B86</f>
        <v>0</v>
      </c>
      <c r="C90" s="64" t="str">
        <f>Zalaszentgrót!C86</f>
        <v>Batyk 3. szennyvízátemelő</v>
      </c>
      <c r="D90" s="132" t="str">
        <f>Zalaszentgrót!D86</f>
        <v>Szivattyú csere</v>
      </c>
      <c r="E90" s="33" t="str">
        <f>Zalaszentgrót!E86</f>
        <v>A szivattyú kora, műszaki állapota miatt fennáll a meghibásodás veszélye.</v>
      </c>
      <c r="F90" s="33" t="str">
        <f>Zalaszentgrót!F86</f>
        <v>A folyamatos szennyvíztovábbítás biztosítása, szennyvízkiömlések megelőzése.</v>
      </c>
      <c r="G90" s="33" t="str">
        <f>Zalaszentgrót!G86</f>
        <v>Megfelelő hatékonyságú technológia. A gépészeti funkciókat kifogástalanul ellátó szerelvények.</v>
      </c>
      <c r="H90" s="34">
        <f>Zalaszentgrót!H86</f>
        <v>0</v>
      </c>
      <c r="I90" s="108" t="str">
        <f>Zalaszentgrót!I86</f>
        <v>Zalaszentgrót osztatlan közös</v>
      </c>
      <c r="J90" s="108">
        <f t="shared" si="4"/>
        <v>818</v>
      </c>
      <c r="K90" s="34">
        <f>Zalaszentgrót!K86</f>
        <v>0</v>
      </c>
      <c r="L90" s="100">
        <f>Zalaszentgrót!L86</f>
        <v>45292</v>
      </c>
      <c r="M90" s="100">
        <f>Zalaszentgrót!M86</f>
        <v>45657</v>
      </c>
      <c r="N90" s="36" t="str">
        <f>Zalaszentgrót!N86</f>
        <v>közép</v>
      </c>
      <c r="O90" s="1"/>
      <c r="P90" s="2"/>
      <c r="Q90" s="2">
        <f>Batyk!Q65+Pakod!Q65+Zalabér!Q64+Zalaszentgrót!Q86+Zalavég!Q66</f>
        <v>818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82">
        <f>Zalaszentgrót!A87</f>
        <v>90</v>
      </c>
      <c r="B91" s="30">
        <f>Zalaszentgrót!B87</f>
        <v>0</v>
      </c>
      <c r="C91" s="64" t="str">
        <f>Zalaszentgrót!C87</f>
        <v>Pakod 3. szennyvízátemelő</v>
      </c>
      <c r="D91" s="132" t="str">
        <f>Zalaszentgrót!D87</f>
        <v>Szivattyú csere</v>
      </c>
      <c r="E91" s="33" t="str">
        <f>Zalaszentgrót!E87</f>
        <v>A szivattyú kora, műszaki állapota miatt fennáll a meghibásodás veszélye.</v>
      </c>
      <c r="F91" s="33" t="str">
        <f>Zalaszentgrót!F87</f>
        <v>A folyamatos szennyvíztovábbítás biztosítása, szennyvízkiömlések megelőzése.</v>
      </c>
      <c r="G91" s="33" t="str">
        <f>Zalaszentgrót!G87</f>
        <v>Megfelelő hatékonyságú technológia. A gépészeti funkciókat kifogástalanul ellátó szerelvények.</v>
      </c>
      <c r="H91" s="34">
        <f>Zalaszentgrót!H87</f>
        <v>0</v>
      </c>
      <c r="I91" s="108" t="str">
        <f>Zalaszentgrót!I87</f>
        <v>Zalaszentgrót osztatlan közös</v>
      </c>
      <c r="J91" s="108">
        <f t="shared" si="4"/>
        <v>818</v>
      </c>
      <c r="K91" s="34">
        <f>Zalaszentgrót!K87</f>
        <v>0</v>
      </c>
      <c r="L91" s="100">
        <f>Zalaszentgrót!L87</f>
        <v>45292</v>
      </c>
      <c r="M91" s="100">
        <f>Zalaszentgrót!M87</f>
        <v>45657</v>
      </c>
      <c r="N91" s="36" t="str">
        <f>Zalaszentgrót!N87</f>
        <v>közép</v>
      </c>
      <c r="O91" s="1"/>
      <c r="P91" s="2"/>
      <c r="Q91" s="2">
        <f>Batyk!Q66+Pakod!Q66+Zalabér!Q65+Zalaszentgrót!Q87+Zalavég!Q67</f>
        <v>818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82">
        <f>Zalaszentgrót!A88</f>
        <v>91</v>
      </c>
      <c r="B92" s="30">
        <f>Zalaszentgrót!B88</f>
        <v>0</v>
      </c>
      <c r="C92" s="64" t="str">
        <f>Zalaszentgrót!C88</f>
        <v>Pakod 4. szennyvízátemelő</v>
      </c>
      <c r="D92" s="132" t="str">
        <f>Zalaszentgrót!D88</f>
        <v>Szivattyú csere</v>
      </c>
      <c r="E92" s="33" t="str">
        <f>Zalaszentgrót!E88</f>
        <v>A szivattyú kora, műszaki állapota miatt fennáll a meghibásodás veszélye.</v>
      </c>
      <c r="F92" s="33" t="str">
        <f>Zalaszentgrót!F88</f>
        <v>A folyamatos szennyvíztovábbítás biztosítása, szennyvízkiömlések megelőzése.</v>
      </c>
      <c r="G92" s="33" t="str">
        <f>Zalaszentgrót!G88</f>
        <v>Megfelelő hatékonyságú technológia. A gépészeti funkciókat kifogástalanul ellátó szerelvények.</v>
      </c>
      <c r="H92" s="34">
        <f>Zalaszentgrót!H88</f>
        <v>0</v>
      </c>
      <c r="I92" s="108" t="str">
        <f>Zalaszentgrót!I88</f>
        <v>Zalaszentgrót osztatlan közös</v>
      </c>
      <c r="J92" s="108">
        <f t="shared" si="4"/>
        <v>818</v>
      </c>
      <c r="K92" s="34">
        <f>Zalaszentgrót!K88</f>
        <v>0</v>
      </c>
      <c r="L92" s="100">
        <f>Zalaszentgrót!L88</f>
        <v>45292</v>
      </c>
      <c r="M92" s="100">
        <f>Zalaszentgrót!M88</f>
        <v>45657</v>
      </c>
      <c r="N92" s="36" t="str">
        <f>Zalaszentgrót!N88</f>
        <v>közép</v>
      </c>
      <c r="O92" s="1"/>
      <c r="P92" s="2"/>
      <c r="Q92" s="2">
        <f>Batyk!Q67+Pakod!Q67+Zalabér!Q66+Zalaszentgrót!Q88+Zalavég!Q68</f>
        <v>818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82">
        <f>Zalaszentgrót!A89</f>
        <v>92</v>
      </c>
      <c r="B93" s="30">
        <f>Zalaszentgrót!B89</f>
        <v>0</v>
      </c>
      <c r="C93" s="64" t="str">
        <f>Zalaszentgrót!C89</f>
        <v>Pakod 5. szennyvízátemelő</v>
      </c>
      <c r="D93" s="132" t="str">
        <f>Zalaszentgrót!D89</f>
        <v>Szivattyú csere</v>
      </c>
      <c r="E93" s="33" t="str">
        <f>Zalaszentgrót!E89</f>
        <v>A szivattyú kora, műszaki állapota miatt fennáll a meghibásodás veszélye.</v>
      </c>
      <c r="F93" s="33" t="str">
        <f>Zalaszentgrót!F89</f>
        <v>A folyamatos szennyvíztovábbítás biztosítása, szennyvízkiömlések megelőzése.</v>
      </c>
      <c r="G93" s="33" t="str">
        <f>Zalaszentgrót!G89</f>
        <v>Megfelelő hatékonyságú technológia. A gépészeti funkciókat kifogástalanul ellátó szerelvények.</v>
      </c>
      <c r="H93" s="34">
        <f>Zalaszentgrót!H89</f>
        <v>0</v>
      </c>
      <c r="I93" s="108" t="str">
        <f>Zalaszentgrót!I89</f>
        <v>Zalaszentgrót osztatlan közös</v>
      </c>
      <c r="J93" s="108">
        <f t="shared" si="4"/>
        <v>818</v>
      </c>
      <c r="K93" s="34">
        <f>Zalaszentgrót!K89</f>
        <v>0</v>
      </c>
      <c r="L93" s="100">
        <f>Zalaszentgrót!L89</f>
        <v>45292</v>
      </c>
      <c r="M93" s="100">
        <f>Zalaszentgrót!M89</f>
        <v>45657</v>
      </c>
      <c r="N93" s="36" t="str">
        <f>Zalaszentgrót!N89</f>
        <v>közép</v>
      </c>
      <c r="O93" s="1"/>
      <c r="P93" s="2"/>
      <c r="Q93" s="2">
        <f>Batyk!Q68+Pakod!Q68+Zalabér!Q67+Zalaszentgrót!Q89+Zalavég!Q69</f>
        <v>818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82">
        <f>Batyk!A130</f>
        <v>64</v>
      </c>
      <c r="B94" s="30">
        <f>Batyk!B130</f>
        <v>0</v>
      </c>
      <c r="C94" s="64" t="str">
        <f>Batyk!C130</f>
        <v>Batyk</v>
      </c>
      <c r="D94" s="132" t="str">
        <f>Batyk!D130</f>
        <v>átemelő akna gépészeti rekonstrukció (1-6)</v>
      </c>
      <c r="E94" s="33" t="str">
        <f>Batyk!E130</f>
        <v>A gépészeti szerelvények, műszaki állapota miatt gyakori a meghibásodás.</v>
      </c>
      <c r="F94" s="33" t="str">
        <f>Batyk!F130</f>
        <v>A folyamatos szennyvíztovábbítás biztosítása, szennyvízkiömlések megelőzése.</v>
      </c>
      <c r="G94" s="33" t="str">
        <f>Batyk!G130</f>
        <v>Megfelelő hatékonyságú technológia. A gépészeti funkciókat kifogástalanul ellátó szerelvények.</v>
      </c>
      <c r="H94" s="34">
        <f>Batyk!H130</f>
        <v>0</v>
      </c>
      <c r="I94" s="108" t="str">
        <f>Batyk!I130</f>
        <v>Zalaszentgrót osztatlan közös</v>
      </c>
      <c r="J94" s="108">
        <f t="shared" si="3"/>
        <v>1500</v>
      </c>
      <c r="K94" s="34">
        <f>Batyk!K130</f>
        <v>0</v>
      </c>
      <c r="L94" s="100">
        <f>Batyk!L130</f>
        <v>44927</v>
      </c>
      <c r="M94" s="100">
        <f>Batyk!M130</f>
        <v>46387</v>
      </c>
      <c r="N94" s="36" t="str">
        <f>Batyk!N130</f>
        <v>közép</v>
      </c>
      <c r="O94" s="1">
        <f>Batyk!O130</f>
        <v>0</v>
      </c>
      <c r="P94" s="2">
        <f>Batyk!P130+Pakod!P130+Zalabér!P129+Zalaszentgrót!P157+Zalavég!P131</f>
        <v>375</v>
      </c>
      <c r="Q94" s="2">
        <f>Batyk!Q130+Pakod!Q130+Zalabér!Q129+Zalaszentgrót!Q157+Zalavég!Q131</f>
        <v>375</v>
      </c>
      <c r="R94" s="2">
        <f>Batyk!R130+Pakod!R130+Zalabér!R129+Zalaszentgrót!R157+Zalavég!R131</f>
        <v>375</v>
      </c>
      <c r="S94" s="115">
        <f>Batyk!S130+Pakod!S130+Zalabér!S129+Zalaszentgrót!S157+Zalavég!S131</f>
        <v>375</v>
      </c>
      <c r="T94" s="3">
        <f>Batyk!T130+Pakod!T130+Zalabér!T129+Zalaszentgrót!T157+Zalavég!T131</f>
        <v>0</v>
      </c>
      <c r="U94" s="3">
        <f>Batyk!U130+Pakod!U130+Zalabér!U129+Zalaszentgrót!U157+Zalavég!U131</f>
        <v>0</v>
      </c>
      <c r="V94" s="3">
        <f>Batyk!V130+Pakod!V130+Zalabér!V129+Zalaszentgrót!V157+Zalavég!V131</f>
        <v>0</v>
      </c>
      <c r="W94" s="3">
        <f>Batyk!W130+Pakod!W130+Zalabér!W129+Zalaszentgrót!W157+Zalavég!W131</f>
        <v>0</v>
      </c>
      <c r="X94" s="3">
        <f>Batyk!X130+Pakod!X130+Zalabér!X129+Zalaszentgrót!X157+Zalavég!X131</f>
        <v>0</v>
      </c>
      <c r="Y94" s="3">
        <f>Batyk!Y130+Pakod!Y130+Zalabér!Y129+Zalaszentgrót!Y157+Zalavég!Y131</f>
        <v>0</v>
      </c>
      <c r="Z94" s="3">
        <f>Batyk!Z130+Pakod!Z130+Zalabér!Z129+Zalaszentgrót!Z157+Zalavég!Z131</f>
        <v>0</v>
      </c>
      <c r="AA94" s="3">
        <f>Batyk!AA130+Pakod!AA130+Zalabér!AA129+Zalaszentgrót!AA157+Zalavég!AA131</f>
        <v>0</v>
      </c>
      <c r="AB94" s="3">
        <f>Batyk!AB130+Pakod!AB130+Zalabér!AB129+Zalaszentgrót!AB157+Zalavég!AB131</f>
        <v>0</v>
      </c>
      <c r="AC94" s="4">
        <f>Batyk!AC130+Pakod!AC130+Zalabér!AC129+Zalaszentgrót!AC157+Zalavég!AC131</f>
        <v>0</v>
      </c>
    </row>
    <row r="95" spans="1:29" ht="60" x14ac:dyDescent="0.25">
      <c r="A95" s="182">
        <f>Batyk!A132</f>
        <v>65</v>
      </c>
      <c r="B95" s="30">
        <f>Batyk!B132</f>
        <v>0</v>
      </c>
      <c r="C95" s="64" t="str">
        <f>Batyk!C132</f>
        <v>Batyk</v>
      </c>
      <c r="D95" s="132" t="str">
        <f>Batyk!D132</f>
        <v>HBA akna gépészeti rekonstrukció (1-6)</v>
      </c>
      <c r="E95" s="33" t="str">
        <f>Batyk!E132</f>
        <v>A gépészeti szerelvények, műszaki állapota miatt gyakori a meghibásodás.</v>
      </c>
      <c r="F95" s="33" t="str">
        <f>Batyk!F132</f>
        <v>A folyamatos szennyvíztovábbítás biztosítása, szennyvízkiömlések megelőzése.</v>
      </c>
      <c r="G95" s="33" t="str">
        <f>Batyk!G132</f>
        <v>Megfelelő hatékonyságú technológia. A gépészeti funkciókat kifogástalanul ellátó szerelvények.</v>
      </c>
      <c r="H95" s="34">
        <f>Batyk!H132</f>
        <v>0</v>
      </c>
      <c r="I95" s="108" t="str">
        <f>Batyk!I132</f>
        <v>Zalaszentgrót osztatlan közös</v>
      </c>
      <c r="J95" s="108">
        <f t="shared" si="3"/>
        <v>1500</v>
      </c>
      <c r="K95" s="34">
        <f>Batyk!K132</f>
        <v>0</v>
      </c>
      <c r="L95" s="100">
        <f>Batyk!L132</f>
        <v>44927</v>
      </c>
      <c r="M95" s="100">
        <f>Batyk!M132</f>
        <v>46387</v>
      </c>
      <c r="N95" s="36" t="str">
        <f>Batyk!N132</f>
        <v>közép</v>
      </c>
      <c r="O95" s="1">
        <f>Batyk!O132</f>
        <v>0</v>
      </c>
      <c r="P95" s="2">
        <f>Batyk!P132+Pakod!P132+Zalabér!P131+Zalaszentgrót!P159+Zalavég!P133</f>
        <v>375</v>
      </c>
      <c r="Q95" s="2">
        <f>Batyk!Q132+Pakod!Q132+Zalabér!Q131+Zalaszentgrót!Q159+Zalavég!Q133</f>
        <v>375</v>
      </c>
      <c r="R95" s="2">
        <f>Batyk!R132+Pakod!R132+Zalabér!R131+Zalaszentgrót!R159+Zalavég!R133</f>
        <v>375</v>
      </c>
      <c r="S95" s="115">
        <f>Batyk!S132+Pakod!S132+Zalabér!S131+Zalaszentgrót!S159+Zalavég!S133</f>
        <v>375</v>
      </c>
      <c r="T95" s="3">
        <f>Batyk!T132+Pakod!T132+Zalabér!T131+Zalaszentgrót!T159+Zalavég!T133</f>
        <v>0</v>
      </c>
      <c r="U95" s="3">
        <f>Batyk!U132+Pakod!U132+Zalabér!U131+Zalaszentgrót!U159+Zalavég!U133</f>
        <v>0</v>
      </c>
      <c r="V95" s="3">
        <f>Batyk!V132+Pakod!V132+Zalabér!V131+Zalaszentgrót!V159+Zalavég!V133</f>
        <v>0</v>
      </c>
      <c r="W95" s="3">
        <f>Batyk!W132+Pakod!W132+Zalabér!W131+Zalaszentgrót!W159+Zalavég!W133</f>
        <v>0</v>
      </c>
      <c r="X95" s="3">
        <f>Batyk!X132+Pakod!X132+Zalabér!X131+Zalaszentgrót!X159+Zalavég!X133</f>
        <v>0</v>
      </c>
      <c r="Y95" s="3">
        <f>Batyk!Y132+Pakod!Y132+Zalabér!Y131+Zalaszentgrót!Y159+Zalavég!Y133</f>
        <v>0</v>
      </c>
      <c r="Z95" s="3">
        <f>Batyk!Z132+Pakod!Z132+Zalabér!Z131+Zalaszentgrót!Z159+Zalavég!Z133</f>
        <v>0</v>
      </c>
      <c r="AA95" s="3">
        <f>Batyk!AA132+Pakod!AA132+Zalabér!AA131+Zalaszentgrót!AA159+Zalavég!AA133</f>
        <v>0</v>
      </c>
      <c r="AB95" s="3">
        <f>Batyk!AB132+Pakod!AB132+Zalabér!AB131+Zalaszentgrót!AB159+Zalavég!AB133</f>
        <v>0</v>
      </c>
      <c r="AC95" s="4">
        <f>Batyk!AC132+Pakod!AC132+Zalabér!AC131+Zalaszentgrót!AC159+Zalavég!AC133</f>
        <v>0</v>
      </c>
    </row>
    <row r="96" spans="1:29" ht="60" x14ac:dyDescent="0.25">
      <c r="A96" s="182">
        <f>Pakod!A134</f>
        <v>66</v>
      </c>
      <c r="B96" s="30">
        <f>Pakod!B134</f>
        <v>0</v>
      </c>
      <c r="C96" s="64" t="str">
        <f>Pakod!C134</f>
        <v>Pakod</v>
      </c>
      <c r="D96" s="132" t="str">
        <f>Pakod!D134</f>
        <v>átemelő akna gépészeti rekonstrukció (1-6)</v>
      </c>
      <c r="E96" s="33" t="str">
        <f>Pakod!E134</f>
        <v>A gépészeti szerelvények, műszaki állapota miatt gyakori a meghibásodás.</v>
      </c>
      <c r="F96" s="33" t="str">
        <f>Pakod!F134</f>
        <v>A folyamatos szennyvíztovábbítás biztosítása, szennyvízkiömlések megelőzése.</v>
      </c>
      <c r="G96" s="33" t="str">
        <f>Pakod!G134</f>
        <v>Megfelelő hatékonyságú technológia. A gépészeti funkciókat kifogástalanul ellátó szerelvények.</v>
      </c>
      <c r="H96" s="34">
        <f>Pakod!H134</f>
        <v>0</v>
      </c>
      <c r="I96" s="108" t="str">
        <f>Pakod!I134</f>
        <v>Zalaszentgrót osztatlan közös</v>
      </c>
      <c r="J96" s="108">
        <f t="shared" si="3"/>
        <v>3360</v>
      </c>
      <c r="K96" s="34">
        <f>Pakod!K134</f>
        <v>0</v>
      </c>
      <c r="L96" s="100">
        <f>Pakod!L134</f>
        <v>44927</v>
      </c>
      <c r="M96" s="100">
        <f>Pakod!M134</f>
        <v>46387</v>
      </c>
      <c r="N96" s="36" t="str">
        <f>Pakod!N134</f>
        <v>közép</v>
      </c>
      <c r="O96" s="1">
        <f>Pakod!O134</f>
        <v>0</v>
      </c>
      <c r="P96" s="2">
        <f>Batyk!P134+Pakod!P134+Zalabér!P133+Zalaszentgrót!P161+Zalavég!P135</f>
        <v>840</v>
      </c>
      <c r="Q96" s="2">
        <f>Batyk!Q134+Pakod!Q134+Zalabér!Q133+Zalaszentgrót!Q161+Zalavég!Q135</f>
        <v>840</v>
      </c>
      <c r="R96" s="2">
        <f>Batyk!R134+Pakod!R134+Zalabér!R133+Zalaszentgrót!R161+Zalavég!R135</f>
        <v>840</v>
      </c>
      <c r="S96" s="115">
        <f>Batyk!S134+Pakod!S134+Zalabér!S133+Zalaszentgrót!S161+Zalavég!S135</f>
        <v>840</v>
      </c>
      <c r="T96" s="3">
        <f>Batyk!T134+Pakod!T134+Zalabér!T133+Zalaszentgrót!T161+Zalavég!T135</f>
        <v>0</v>
      </c>
      <c r="U96" s="3">
        <f>Batyk!U134+Pakod!U134+Zalabér!U133+Zalaszentgrót!U161+Zalavég!U135</f>
        <v>0</v>
      </c>
      <c r="V96" s="3">
        <f>Batyk!V134+Pakod!V134+Zalabér!V133+Zalaszentgrót!V161+Zalavég!V135</f>
        <v>0</v>
      </c>
      <c r="W96" s="3">
        <f>Batyk!W134+Pakod!W134+Zalabér!W133+Zalaszentgrót!W161+Zalavég!W135</f>
        <v>0</v>
      </c>
      <c r="X96" s="3">
        <f>Batyk!X134+Pakod!X134+Zalabér!X133+Zalaszentgrót!X161+Zalavég!X135</f>
        <v>0</v>
      </c>
      <c r="Y96" s="3">
        <f>Batyk!Y134+Pakod!Y134+Zalabér!Y133+Zalaszentgrót!Y161+Zalavég!Y135</f>
        <v>0</v>
      </c>
      <c r="Z96" s="3">
        <f>Batyk!Z134+Pakod!Z134+Zalabér!Z133+Zalaszentgrót!Z161+Zalavég!Z135</f>
        <v>0</v>
      </c>
      <c r="AA96" s="3">
        <f>Batyk!AA134+Pakod!AA134+Zalabér!AA133+Zalaszentgrót!AA161+Zalavég!AA135</f>
        <v>0</v>
      </c>
      <c r="AB96" s="3">
        <f>Batyk!AB134+Pakod!AB134+Zalabér!AB133+Zalaszentgrót!AB161+Zalavég!AB135</f>
        <v>0</v>
      </c>
      <c r="AC96" s="4">
        <f>Batyk!AC134+Pakod!AC134+Zalabér!AC133+Zalaszentgrót!AC161+Zalavég!AC135</f>
        <v>0</v>
      </c>
    </row>
    <row r="97" spans="1:29" ht="60" x14ac:dyDescent="0.25">
      <c r="A97" s="182">
        <f>Pakod!A136</f>
        <v>67</v>
      </c>
      <c r="B97" s="30">
        <f>Pakod!B136</f>
        <v>0</v>
      </c>
      <c r="C97" s="64" t="str">
        <f>Pakod!C136</f>
        <v>Pakod</v>
      </c>
      <c r="D97" s="132" t="str">
        <f>Pakod!D136</f>
        <v>HBA akna gépészeti rekonstrukció (1-6)</v>
      </c>
      <c r="E97" s="33" t="str">
        <f>Pakod!E136</f>
        <v>A gépészeti szerelvények, műszaki állapota miatt gyakori a meghibásodás.</v>
      </c>
      <c r="F97" s="33" t="str">
        <f>Pakod!F136</f>
        <v>A folyamatos szennyvíztovábbítás biztosítása, szennyvízkiömlések megelőzése.</v>
      </c>
      <c r="G97" s="33" t="str">
        <f>Pakod!G136</f>
        <v>Megfelelő hatékonyságú technológia. A gépészeti funkciókat kifogástalanul ellátó szerelvények.</v>
      </c>
      <c r="H97" s="34">
        <f>Pakod!H136</f>
        <v>0</v>
      </c>
      <c r="I97" s="108" t="str">
        <f>Pakod!I136</f>
        <v>Zalaszentgrót osztatlan közös</v>
      </c>
      <c r="J97" s="108">
        <f t="shared" si="3"/>
        <v>3360</v>
      </c>
      <c r="K97" s="34">
        <f>Pakod!K136</f>
        <v>0</v>
      </c>
      <c r="L97" s="100">
        <f>Pakod!L136</f>
        <v>44927</v>
      </c>
      <c r="M97" s="100">
        <f>Pakod!M136</f>
        <v>46387</v>
      </c>
      <c r="N97" s="36" t="str">
        <f>Pakod!N136</f>
        <v>közép</v>
      </c>
      <c r="O97" s="1">
        <f>Pakod!O136</f>
        <v>0</v>
      </c>
      <c r="P97" s="2">
        <f>Batyk!P136+Pakod!P136+Zalabér!P135+Zalaszentgrót!P163+Zalavég!P137</f>
        <v>840</v>
      </c>
      <c r="Q97" s="2">
        <f>Batyk!Q136+Pakod!Q136+Zalabér!Q135+Zalaszentgrót!Q163+Zalavég!Q137</f>
        <v>840</v>
      </c>
      <c r="R97" s="2">
        <f>Batyk!R136+Pakod!R136+Zalabér!R135+Zalaszentgrót!R163+Zalavég!R137</f>
        <v>840</v>
      </c>
      <c r="S97" s="115">
        <f>Batyk!S136+Pakod!S136+Zalabér!S135+Zalaszentgrót!S163+Zalavég!S137</f>
        <v>840</v>
      </c>
      <c r="T97" s="3">
        <f>Batyk!T136+Pakod!T136+Zalabér!T135+Zalaszentgrót!T163+Zalavég!T137</f>
        <v>0</v>
      </c>
      <c r="U97" s="3">
        <f>Batyk!U136+Pakod!U136+Zalabér!U135+Zalaszentgrót!U163+Zalavég!U137</f>
        <v>0</v>
      </c>
      <c r="V97" s="3">
        <f>Batyk!V136+Pakod!V136+Zalabér!V135+Zalaszentgrót!V163+Zalavég!V137</f>
        <v>0</v>
      </c>
      <c r="W97" s="3">
        <f>Batyk!W136+Pakod!W136+Zalabér!W135+Zalaszentgrót!W163+Zalavég!W137</f>
        <v>0</v>
      </c>
      <c r="X97" s="3">
        <f>Batyk!X136+Pakod!X136+Zalabér!X135+Zalaszentgrót!X163+Zalavég!X137</f>
        <v>0</v>
      </c>
      <c r="Y97" s="3">
        <f>Batyk!Y136+Pakod!Y136+Zalabér!Y135+Zalaszentgrót!Y163+Zalavég!Y137</f>
        <v>0</v>
      </c>
      <c r="Z97" s="3">
        <f>Batyk!Z136+Pakod!Z136+Zalabér!Z135+Zalaszentgrót!Z163+Zalavég!Z137</f>
        <v>0</v>
      </c>
      <c r="AA97" s="3">
        <f>Batyk!AA136+Pakod!AA136+Zalabér!AA135+Zalaszentgrót!AA163+Zalavég!AA137</f>
        <v>0</v>
      </c>
      <c r="AB97" s="3">
        <f>Batyk!AB136+Pakod!AB136+Zalabér!AB135+Zalaszentgrót!AB163+Zalavég!AB137</f>
        <v>0</v>
      </c>
      <c r="AC97" s="4">
        <f>Batyk!AC136+Pakod!AC136+Zalabér!AC135+Zalaszentgrót!AC163+Zalavég!AC137</f>
        <v>0</v>
      </c>
    </row>
    <row r="98" spans="1:29" ht="60" x14ac:dyDescent="0.25">
      <c r="A98" s="182">
        <f>Zalabér!A137</f>
        <v>68</v>
      </c>
      <c r="B98" s="30">
        <f>Zalabér!B137</f>
        <v>0</v>
      </c>
      <c r="C98" s="64" t="str">
        <f>Zalabér!C137</f>
        <v>Zalabér</v>
      </c>
      <c r="D98" s="132" t="str">
        <f>Zalabér!D137</f>
        <v>átemelő akna gépészeti rekonstrukció (1-6)</v>
      </c>
      <c r="E98" s="33" t="str">
        <f>Zalabér!E137</f>
        <v>A gépészeti szerelvények, műszaki állapota miatt gyakori a meghibásodás.</v>
      </c>
      <c r="F98" s="33" t="str">
        <f>Zalabér!F137</f>
        <v>A folyamatos szennyvíztovábbítás biztosítása, szennyvízkiömlések megelőzése.</v>
      </c>
      <c r="G98" s="33" t="str">
        <f>Zalabér!G137</f>
        <v>Megfelelő hatékonyságú technológia. A gépészeti funkciókat kifogástalanul ellátó szerelvények.</v>
      </c>
      <c r="H98" s="34">
        <f>Zalabér!H137</f>
        <v>0</v>
      </c>
      <c r="I98" s="108" t="str">
        <f>Zalabér!I137</f>
        <v>Zalaszentgrót osztatlan közös</v>
      </c>
      <c r="J98" s="108">
        <f t="shared" si="3"/>
        <v>2944</v>
      </c>
      <c r="K98" s="34">
        <f>Zalabér!K137</f>
        <v>0</v>
      </c>
      <c r="L98" s="100">
        <f>Zalabér!L137</f>
        <v>44927</v>
      </c>
      <c r="M98" s="100">
        <f>Zalabér!M137</f>
        <v>46387</v>
      </c>
      <c r="N98" s="36" t="str">
        <f>Zalabér!N137</f>
        <v>közép</v>
      </c>
      <c r="O98" s="1">
        <f>Zalabér!O137</f>
        <v>0</v>
      </c>
      <c r="P98" s="2">
        <f>Batyk!P138+Pakod!P138+Zalabér!P137+Zalaszentgrót!P165+Zalavég!P139</f>
        <v>736</v>
      </c>
      <c r="Q98" s="2">
        <f>Batyk!Q138+Pakod!Q138+Zalabér!Q137+Zalaszentgrót!Q165+Zalavég!Q139</f>
        <v>736</v>
      </c>
      <c r="R98" s="2">
        <f>Batyk!R138+Pakod!R138+Zalabér!R137+Zalaszentgrót!R165+Zalavég!R139</f>
        <v>736</v>
      </c>
      <c r="S98" s="115">
        <f>Batyk!S138+Pakod!S138+Zalabér!S137+Zalaszentgrót!S165+Zalavég!S139</f>
        <v>736</v>
      </c>
      <c r="T98" s="3">
        <f>Batyk!T138+Pakod!T138+Zalabér!T137+Zalaszentgrót!T165+Zalavég!T139</f>
        <v>0</v>
      </c>
      <c r="U98" s="3">
        <f>Batyk!U138+Pakod!U138+Zalabér!U137+Zalaszentgrót!U165+Zalavég!U139</f>
        <v>0</v>
      </c>
      <c r="V98" s="3">
        <f>Batyk!V138+Pakod!V138+Zalabér!V137+Zalaszentgrót!V165+Zalavég!V139</f>
        <v>0</v>
      </c>
      <c r="W98" s="3">
        <f>Batyk!W138+Pakod!W138+Zalabér!W137+Zalaszentgrót!W165+Zalavég!W139</f>
        <v>0</v>
      </c>
      <c r="X98" s="3">
        <f>Batyk!X138+Pakod!X138+Zalabér!X137+Zalaszentgrót!X165+Zalavég!X139</f>
        <v>0</v>
      </c>
      <c r="Y98" s="3">
        <f>Batyk!Y138+Pakod!Y138+Zalabér!Y137+Zalaszentgrót!Y165+Zalavég!Y139</f>
        <v>0</v>
      </c>
      <c r="Z98" s="3">
        <f>Batyk!Z138+Pakod!Z138+Zalabér!Z137+Zalaszentgrót!Z165+Zalavég!Z139</f>
        <v>0</v>
      </c>
      <c r="AA98" s="3">
        <f>Batyk!AA138+Pakod!AA138+Zalabér!AA137+Zalaszentgrót!AA165+Zalavég!AA139</f>
        <v>0</v>
      </c>
      <c r="AB98" s="3">
        <f>Batyk!AB138+Pakod!AB138+Zalabér!AB137+Zalaszentgrót!AB165+Zalavég!AB139</f>
        <v>0</v>
      </c>
      <c r="AC98" s="4">
        <f>Batyk!AC138+Pakod!AC138+Zalabér!AC137+Zalaszentgrót!AC165+Zalavég!AC139</f>
        <v>0</v>
      </c>
    </row>
    <row r="99" spans="1:29" ht="60" x14ac:dyDescent="0.25">
      <c r="A99" s="182">
        <f>Zalabér!A139</f>
        <v>69</v>
      </c>
      <c r="B99" s="30">
        <f>Zalabér!B139</f>
        <v>0</v>
      </c>
      <c r="C99" s="64" t="str">
        <f>Zalabér!C139</f>
        <v>Zalabér</v>
      </c>
      <c r="D99" s="132" t="str">
        <f>Zalabér!D139</f>
        <v>HBA akna gépészeti rekonstrukció (1-6)</v>
      </c>
      <c r="E99" s="33" t="str">
        <f>Zalabér!E139</f>
        <v>A gépészeti szerelvények, műszaki állapota miatt gyakori a meghibásodás.</v>
      </c>
      <c r="F99" s="33" t="str">
        <f>Zalabér!F139</f>
        <v>A folyamatos szennyvíztovábbítás biztosítása, szennyvízkiömlések megelőzése.</v>
      </c>
      <c r="G99" s="33" t="str">
        <f>Zalabér!G139</f>
        <v>Megfelelő hatékonyságú technológia. A gépészeti funkciókat kifogástalanul ellátó szerelvények.</v>
      </c>
      <c r="H99" s="34">
        <f>Zalabér!H139</f>
        <v>0</v>
      </c>
      <c r="I99" s="108" t="str">
        <f>Zalabér!I139</f>
        <v>Zalaszentgrót osztatlan közös</v>
      </c>
      <c r="J99" s="108">
        <f t="shared" si="3"/>
        <v>2944</v>
      </c>
      <c r="K99" s="34">
        <f>Zalabér!K139</f>
        <v>0</v>
      </c>
      <c r="L99" s="100">
        <f>Zalabér!L139</f>
        <v>44927</v>
      </c>
      <c r="M99" s="100">
        <f>Zalabér!M139</f>
        <v>46387</v>
      </c>
      <c r="N99" s="36" t="str">
        <f>Zalabér!N139</f>
        <v>közép</v>
      </c>
      <c r="O99" s="1">
        <f>Zalabér!O139</f>
        <v>0</v>
      </c>
      <c r="P99" s="2">
        <f>Batyk!P140+Pakod!P140+Zalabér!P139+Zalaszentgrót!P167+Zalavég!P141</f>
        <v>736</v>
      </c>
      <c r="Q99" s="2">
        <f>Batyk!Q140+Pakod!Q140+Zalabér!Q139+Zalaszentgrót!Q167+Zalavég!Q141</f>
        <v>736</v>
      </c>
      <c r="R99" s="2">
        <f>Batyk!R140+Pakod!R140+Zalabér!R139+Zalaszentgrót!R167+Zalavég!R141</f>
        <v>736</v>
      </c>
      <c r="S99" s="115">
        <f>Batyk!S140+Pakod!S140+Zalabér!S139+Zalaszentgrót!S167+Zalavég!S141</f>
        <v>736</v>
      </c>
      <c r="T99" s="3">
        <f>Batyk!T140+Pakod!T140+Zalabér!T139+Zalaszentgrót!T167+Zalavég!T141</f>
        <v>0</v>
      </c>
      <c r="U99" s="3">
        <f>Batyk!U140+Pakod!U140+Zalabér!U139+Zalaszentgrót!U167+Zalavég!U141</f>
        <v>0</v>
      </c>
      <c r="V99" s="3">
        <f>Batyk!V140+Pakod!V140+Zalabér!V139+Zalaszentgrót!V167+Zalavég!V141</f>
        <v>0</v>
      </c>
      <c r="W99" s="3">
        <f>Batyk!W140+Pakod!W140+Zalabér!W139+Zalaszentgrót!W167+Zalavég!W141</f>
        <v>0</v>
      </c>
      <c r="X99" s="3">
        <f>Batyk!X140+Pakod!X140+Zalabér!X139+Zalaszentgrót!X167+Zalavég!X141</f>
        <v>0</v>
      </c>
      <c r="Y99" s="3">
        <f>Batyk!Y140+Pakod!Y140+Zalabér!Y139+Zalaszentgrót!Y167+Zalavég!Y141</f>
        <v>0</v>
      </c>
      <c r="Z99" s="3">
        <f>Batyk!Z140+Pakod!Z140+Zalabér!Z139+Zalaszentgrót!Z167+Zalavég!Z141</f>
        <v>0</v>
      </c>
      <c r="AA99" s="3">
        <f>Batyk!AA140+Pakod!AA140+Zalabér!AA139+Zalaszentgrót!AA167+Zalavég!AA141</f>
        <v>0</v>
      </c>
      <c r="AB99" s="3">
        <f>Batyk!AB140+Pakod!AB140+Zalabér!AB139+Zalaszentgrót!AB167+Zalavég!AB141</f>
        <v>0</v>
      </c>
      <c r="AC99" s="4">
        <f>Batyk!AC140+Pakod!AC140+Zalabér!AC139+Zalaszentgrót!AC167+Zalavég!AC141</f>
        <v>0</v>
      </c>
    </row>
    <row r="100" spans="1:29" ht="60" x14ac:dyDescent="0.25">
      <c r="A100" s="182">
        <f>Zalaszentgrót!A169</f>
        <v>70</v>
      </c>
      <c r="B100" s="30">
        <f>Zalaszentgrót!B169</f>
        <v>0</v>
      </c>
      <c r="C100" s="64" t="str">
        <f>Zalaszentgrót!C169</f>
        <v>Zalaszentgrót</v>
      </c>
      <c r="D100" s="132" t="str">
        <f>Zalaszentgrót!D169</f>
        <v>átemelő akna gépészeti rekonstrukció (1-6)</v>
      </c>
      <c r="E100" s="33" t="str">
        <f>Zalaszentgrót!E169</f>
        <v>A gépészeti szerelvények, műszaki állapota miatt gyakori a meghibásodás.</v>
      </c>
      <c r="F100" s="33" t="str">
        <f>Zalaszentgrót!F169</f>
        <v>A folyamatos szennyvíztovábbítás biztosítása, szennyvízkiömlések megelőzése.</v>
      </c>
      <c r="G100" s="33" t="str">
        <f>Zalaszentgrót!G169</f>
        <v>Megfelelő hatékonyságú technológia. A gépészeti funkciókat kifogástalanul ellátó szerelvények.</v>
      </c>
      <c r="H100" s="34">
        <f>Zalaszentgrót!H169</f>
        <v>0</v>
      </c>
      <c r="I100" s="108" t="str">
        <f>Zalaszentgrót!I169</f>
        <v>Zalaszentgrót osztatlan közös</v>
      </c>
      <c r="J100" s="108">
        <f t="shared" si="3"/>
        <v>4848</v>
      </c>
      <c r="K100" s="34">
        <f>Zalaszentgrót!K169</f>
        <v>0</v>
      </c>
      <c r="L100" s="100">
        <f>Zalaszentgrót!L169</f>
        <v>44927</v>
      </c>
      <c r="M100" s="100">
        <f>Zalaszentgrót!M169</f>
        <v>46387</v>
      </c>
      <c r="N100" s="36" t="str">
        <f>Zalaszentgrót!N169</f>
        <v>közép</v>
      </c>
      <c r="O100" s="1">
        <f>Zalaszentgrót!O169</f>
        <v>0</v>
      </c>
      <c r="P100" s="2">
        <f>Batyk!P142+Pakod!P142+Zalabér!P141+Zalaszentgrót!P169+Zalavég!P143</f>
        <v>1212</v>
      </c>
      <c r="Q100" s="2">
        <f>Batyk!Q142+Pakod!Q142+Zalabér!Q141+Zalaszentgrót!Q169+Zalavég!Q143</f>
        <v>1212</v>
      </c>
      <c r="R100" s="2">
        <f>Batyk!R142+Pakod!R142+Zalabér!R141+Zalaszentgrót!R169+Zalavég!R143</f>
        <v>1212</v>
      </c>
      <c r="S100" s="115">
        <f>Batyk!S142+Pakod!S142+Zalabér!S141+Zalaszentgrót!S169+Zalavég!S143</f>
        <v>1212</v>
      </c>
      <c r="T100" s="3">
        <f>Batyk!T142+Pakod!T142+Zalabér!T141+Zalaszentgrót!T169+Zalavég!T143</f>
        <v>0</v>
      </c>
      <c r="U100" s="3">
        <f>Batyk!U142+Pakod!U142+Zalabér!U141+Zalaszentgrót!U169+Zalavég!U143</f>
        <v>0</v>
      </c>
      <c r="V100" s="3">
        <f>Batyk!V142+Pakod!V142+Zalabér!V141+Zalaszentgrót!V169+Zalavég!V143</f>
        <v>0</v>
      </c>
      <c r="W100" s="3">
        <f>Batyk!W142+Pakod!W142+Zalabér!W141+Zalaszentgrót!W169+Zalavég!W143</f>
        <v>0</v>
      </c>
      <c r="X100" s="3">
        <f>Batyk!X142+Pakod!X142+Zalabér!X141+Zalaszentgrót!X169+Zalavég!X143</f>
        <v>0</v>
      </c>
      <c r="Y100" s="3">
        <f>Batyk!Y142+Pakod!Y142+Zalabér!Y141+Zalaszentgrót!Y169+Zalavég!Y143</f>
        <v>0</v>
      </c>
      <c r="Z100" s="3">
        <f>Batyk!Z142+Pakod!Z142+Zalabér!Z141+Zalaszentgrót!Z169+Zalavég!Z143</f>
        <v>0</v>
      </c>
      <c r="AA100" s="3">
        <f>Batyk!AA142+Pakod!AA142+Zalabér!AA141+Zalaszentgrót!AA169+Zalavég!AA143</f>
        <v>0</v>
      </c>
      <c r="AB100" s="3">
        <f>Batyk!AB142+Pakod!AB142+Zalabér!AB141+Zalaszentgrót!AB169+Zalavég!AB143</f>
        <v>0</v>
      </c>
      <c r="AC100" s="4">
        <f>Batyk!AC142+Pakod!AC142+Zalabér!AC141+Zalaszentgrót!AC169+Zalavég!AC143</f>
        <v>0</v>
      </c>
    </row>
    <row r="101" spans="1:29" ht="60" x14ac:dyDescent="0.25">
      <c r="A101" s="182">
        <f>Zalaszentgrót!A171</f>
        <v>71</v>
      </c>
      <c r="B101" s="30">
        <f>Zalaszentgrót!B171</f>
        <v>0</v>
      </c>
      <c r="C101" s="64" t="str">
        <f>Zalaszentgrót!C171</f>
        <v>Zalaszentgrót</v>
      </c>
      <c r="D101" s="132" t="str">
        <f>Zalaszentgrót!D171</f>
        <v>HBA akna gépészeti rekonstrukció (1-6)</v>
      </c>
      <c r="E101" s="33" t="str">
        <f>Zalaszentgrót!E171</f>
        <v>A gépészeti szerelvények, műszaki állapota miatt gyakori a meghibásodás.</v>
      </c>
      <c r="F101" s="33" t="str">
        <f>Zalaszentgrót!F171</f>
        <v>A folyamatos szennyvíztovábbítás biztosítása, szennyvízkiömlések megelőzése.</v>
      </c>
      <c r="G101" s="33" t="str">
        <f>Zalaszentgrót!G171</f>
        <v>Megfelelő hatékonyságú technológia. A gépészeti funkciókat kifogástalanul ellátó szerelvények.</v>
      </c>
      <c r="H101" s="34">
        <f>Zalaszentgrót!H171</f>
        <v>0</v>
      </c>
      <c r="I101" s="108" t="str">
        <f>Zalaszentgrót!I171</f>
        <v>Zalaszentgrót osztatlan közös</v>
      </c>
      <c r="J101" s="108">
        <f t="shared" si="3"/>
        <v>7032</v>
      </c>
      <c r="K101" s="34">
        <f>Zalaszentgrót!K171</f>
        <v>0</v>
      </c>
      <c r="L101" s="100">
        <f>Zalaszentgrót!L171</f>
        <v>44927</v>
      </c>
      <c r="M101" s="100">
        <f>Zalaszentgrót!M171</f>
        <v>46387</v>
      </c>
      <c r="N101" s="36" t="str">
        <f>Zalaszentgrót!N171</f>
        <v>közép</v>
      </c>
      <c r="O101" s="1">
        <f>Zalaszentgrót!O171</f>
        <v>0</v>
      </c>
      <c r="P101" s="2">
        <f>Batyk!P144+Pakod!P144+Zalabér!P143+Zalaszentgrót!P171+Zalavég!P145</f>
        <v>1758</v>
      </c>
      <c r="Q101" s="2">
        <f>Batyk!Q144+Pakod!Q144+Zalabér!Q143+Zalaszentgrót!Q171+Zalavég!Q145</f>
        <v>1758</v>
      </c>
      <c r="R101" s="2">
        <f>Batyk!R144+Pakod!R144+Zalabér!R143+Zalaszentgrót!R171+Zalavég!R145</f>
        <v>1758</v>
      </c>
      <c r="S101" s="115">
        <f>Batyk!S144+Pakod!S144+Zalabér!S143+Zalaszentgrót!S171+Zalavég!S145</f>
        <v>1758</v>
      </c>
      <c r="T101" s="3">
        <f>Batyk!T144+Pakod!T144+Zalabér!T143+Zalaszentgrót!T171+Zalavég!T145</f>
        <v>0</v>
      </c>
      <c r="U101" s="3">
        <f>Batyk!U144+Pakod!U144+Zalabér!U143+Zalaszentgrót!U171+Zalavég!U145</f>
        <v>0</v>
      </c>
      <c r="V101" s="3">
        <f>Batyk!V144+Pakod!V144+Zalabér!V143+Zalaszentgrót!V171+Zalavég!V145</f>
        <v>0</v>
      </c>
      <c r="W101" s="3">
        <f>Batyk!W144+Pakod!W144+Zalabér!W143+Zalaszentgrót!W171+Zalavég!W145</f>
        <v>0</v>
      </c>
      <c r="X101" s="3">
        <f>Batyk!X144+Pakod!X144+Zalabér!X143+Zalaszentgrót!X171+Zalavég!X145</f>
        <v>0</v>
      </c>
      <c r="Y101" s="3">
        <f>Batyk!Y144+Pakod!Y144+Zalabér!Y143+Zalaszentgrót!Y171+Zalavég!Y145</f>
        <v>0</v>
      </c>
      <c r="Z101" s="3">
        <f>Batyk!Z144+Pakod!Z144+Zalabér!Z143+Zalaszentgrót!Z171+Zalavég!Z145</f>
        <v>0</v>
      </c>
      <c r="AA101" s="3">
        <f>Batyk!AA144+Pakod!AA144+Zalabér!AA143+Zalaszentgrót!AA171+Zalavég!AA145</f>
        <v>0</v>
      </c>
      <c r="AB101" s="3">
        <f>Batyk!AB144+Pakod!AB144+Zalabér!AB143+Zalaszentgrót!AB171+Zalavég!AB145</f>
        <v>0</v>
      </c>
      <c r="AC101" s="4">
        <f>Batyk!AC144+Pakod!AC144+Zalabér!AC143+Zalaszentgrót!AC171+Zalavég!AC145</f>
        <v>0</v>
      </c>
    </row>
    <row r="102" spans="1:29" ht="60" x14ac:dyDescent="0.25">
      <c r="A102" s="182">
        <f>Zalavég!A147</f>
        <v>72</v>
      </c>
      <c r="B102" s="30">
        <f>Zalavég!B147</f>
        <v>0</v>
      </c>
      <c r="C102" s="64" t="str">
        <f>Zalavég!C147</f>
        <v>Zalavég</v>
      </c>
      <c r="D102" s="132" t="str">
        <f>Zalavég!D147</f>
        <v>átemelő akna gépészeti rekonstrukció (1-6)</v>
      </c>
      <c r="E102" s="33" t="str">
        <f>Zalavég!E147</f>
        <v>A gépészeti szerelvények, műszaki állapota miatt gyakori a meghibásodás.</v>
      </c>
      <c r="F102" s="33" t="str">
        <f>Zalavég!F147</f>
        <v>A folyamatos szennyvíztovábbítás biztosítása, szennyvízkiömlések megelőzése.</v>
      </c>
      <c r="G102" s="33" t="str">
        <f>Zalavég!G147</f>
        <v>Megfelelő hatékonyságú technológia. A gépészeti funkciókat kifogástalanul ellátó szerelvények.</v>
      </c>
      <c r="H102" s="34">
        <f>Zalavég!H147</f>
        <v>0</v>
      </c>
      <c r="I102" s="108" t="str">
        <f>Zalavég!I147</f>
        <v>Zalaszentgrót osztatlan közös</v>
      </c>
      <c r="J102" s="108">
        <f t="shared" si="3"/>
        <v>1688</v>
      </c>
      <c r="K102" s="34">
        <f>Zalavég!K147</f>
        <v>0</v>
      </c>
      <c r="L102" s="100">
        <f>Zalavég!L147</f>
        <v>44927</v>
      </c>
      <c r="M102" s="100">
        <f>Zalavég!M147</f>
        <v>46387</v>
      </c>
      <c r="N102" s="36" t="str">
        <f>Zalavég!N147</f>
        <v>közép</v>
      </c>
      <c r="O102" s="1">
        <f>Zalavég!O147</f>
        <v>0</v>
      </c>
      <c r="P102" s="2">
        <f>Batyk!P146+Pakod!P146+Zalabér!P145+Zalaszentgrót!P173+Zalavég!P147</f>
        <v>422</v>
      </c>
      <c r="Q102" s="2">
        <f>Batyk!Q146+Pakod!Q146+Zalabér!Q145+Zalaszentgrót!Q173+Zalavég!Q147</f>
        <v>422</v>
      </c>
      <c r="R102" s="2">
        <f>Batyk!R146+Pakod!R146+Zalabér!R145+Zalaszentgrót!R173+Zalavég!R147</f>
        <v>422</v>
      </c>
      <c r="S102" s="115">
        <f>Batyk!S146+Pakod!S146+Zalabér!S145+Zalaszentgrót!S173+Zalavég!S147</f>
        <v>422</v>
      </c>
      <c r="T102" s="3">
        <f>Batyk!T146+Pakod!T146+Zalabér!T145+Zalaszentgrót!T173+Zalavég!T147</f>
        <v>0</v>
      </c>
      <c r="U102" s="3">
        <f>Batyk!U146+Pakod!U146+Zalabér!U145+Zalaszentgrót!U173+Zalavég!U147</f>
        <v>0</v>
      </c>
      <c r="V102" s="3">
        <f>Batyk!V146+Pakod!V146+Zalabér!V145+Zalaszentgrót!V173+Zalavég!V147</f>
        <v>0</v>
      </c>
      <c r="W102" s="3">
        <f>Batyk!W146+Pakod!W146+Zalabér!W145+Zalaszentgrót!W173+Zalavég!W147</f>
        <v>0</v>
      </c>
      <c r="X102" s="3">
        <f>Batyk!X146+Pakod!X146+Zalabér!X145+Zalaszentgrót!X173+Zalavég!X147</f>
        <v>0</v>
      </c>
      <c r="Y102" s="3">
        <f>Batyk!Y146+Pakod!Y146+Zalabér!Y145+Zalaszentgrót!Y173+Zalavég!Y147</f>
        <v>0</v>
      </c>
      <c r="Z102" s="3">
        <f>Batyk!Z146+Pakod!Z146+Zalabér!Z145+Zalaszentgrót!Z173+Zalavég!Z147</f>
        <v>0</v>
      </c>
      <c r="AA102" s="3">
        <f>Batyk!AA146+Pakod!AA146+Zalabér!AA145+Zalaszentgrót!AA173+Zalavég!AA147</f>
        <v>0</v>
      </c>
      <c r="AB102" s="3">
        <f>Batyk!AB146+Pakod!AB146+Zalabér!AB145+Zalaszentgrót!AB173+Zalavég!AB147</f>
        <v>0</v>
      </c>
      <c r="AC102" s="4">
        <f>Batyk!AC146+Pakod!AC146+Zalabér!AC145+Zalaszentgrót!AC173+Zalavég!AC147</f>
        <v>0</v>
      </c>
    </row>
    <row r="103" spans="1:29" ht="60" x14ac:dyDescent="0.25">
      <c r="A103" s="182">
        <f>Zalavég!A149</f>
        <v>73</v>
      </c>
      <c r="B103" s="30">
        <f>Zalavég!B149</f>
        <v>0</v>
      </c>
      <c r="C103" s="64" t="str">
        <f>Zalavég!C149</f>
        <v>Zalavég</v>
      </c>
      <c r="D103" s="132" t="str">
        <f>Zalavég!D149</f>
        <v>HBA akna gépészeti rekonstrukció (1-6)</v>
      </c>
      <c r="E103" s="33" t="str">
        <f>Zalavég!E149</f>
        <v>A gépészeti szerelvények, műszaki állapota miatt gyakori a meghibásodás.</v>
      </c>
      <c r="F103" s="33" t="str">
        <f>Zalavég!F149</f>
        <v>A folyamatos szennyvíztovábbítás biztosítása, szennyvízkiömlések megelőzése.</v>
      </c>
      <c r="G103" s="33" t="str">
        <f>Zalavég!G149</f>
        <v>Megfelelő hatékonyságú technológia. A gépészeti funkciókat kifogástalanul ellátó szerelvények.</v>
      </c>
      <c r="H103" s="34">
        <f>Zalavég!H149</f>
        <v>0</v>
      </c>
      <c r="I103" s="108" t="str">
        <f>Zalavég!I149</f>
        <v>Zalaszentgrót osztatlan közös</v>
      </c>
      <c r="J103" s="108">
        <f t="shared" si="3"/>
        <v>1688</v>
      </c>
      <c r="K103" s="34">
        <f>Zalavég!K149</f>
        <v>0</v>
      </c>
      <c r="L103" s="100">
        <f>Zalavég!L149</f>
        <v>44927</v>
      </c>
      <c r="M103" s="100">
        <f>Zalavég!M149</f>
        <v>46387</v>
      </c>
      <c r="N103" s="36" t="str">
        <f>Zalavég!N149</f>
        <v>közép</v>
      </c>
      <c r="O103" s="1">
        <f>Zalavég!O149</f>
        <v>0</v>
      </c>
      <c r="P103" s="2">
        <f>Batyk!P148+Pakod!P148+Zalabér!P147+Zalaszentgrót!P175+Zalavég!P149</f>
        <v>422</v>
      </c>
      <c r="Q103" s="2">
        <f>Batyk!Q148+Pakod!Q148+Zalabér!Q147+Zalaszentgrót!Q175+Zalavég!Q149</f>
        <v>422</v>
      </c>
      <c r="R103" s="2">
        <f>Batyk!R148+Pakod!R148+Zalabér!R147+Zalaszentgrót!R175+Zalavég!R149</f>
        <v>422</v>
      </c>
      <c r="S103" s="115">
        <f>Batyk!S148+Pakod!S148+Zalabér!S147+Zalaszentgrót!S175+Zalavég!S149</f>
        <v>422</v>
      </c>
      <c r="T103" s="3">
        <f>Batyk!T148+Pakod!T148+Zalabér!T147+Zalaszentgrót!T175+Zalavég!T149</f>
        <v>0</v>
      </c>
      <c r="U103" s="3">
        <f>Batyk!U148+Pakod!U148+Zalabér!U147+Zalaszentgrót!U175+Zalavég!U149</f>
        <v>0</v>
      </c>
      <c r="V103" s="3">
        <f>Batyk!V148+Pakod!V148+Zalabér!V147+Zalaszentgrót!V175+Zalavég!V149</f>
        <v>0</v>
      </c>
      <c r="W103" s="3">
        <f>Batyk!W148+Pakod!W148+Zalabér!W147+Zalaszentgrót!W175+Zalavég!W149</f>
        <v>0</v>
      </c>
      <c r="X103" s="3">
        <f>Batyk!X148+Pakod!X148+Zalabér!X147+Zalaszentgrót!X175+Zalavég!X149</f>
        <v>0</v>
      </c>
      <c r="Y103" s="3">
        <f>Batyk!Y148+Pakod!Y148+Zalabér!Y147+Zalaszentgrót!Y175+Zalavég!Y149</f>
        <v>0</v>
      </c>
      <c r="Z103" s="3">
        <f>Batyk!Z148+Pakod!Z148+Zalabér!Z147+Zalaszentgrót!Z175+Zalavég!Z149</f>
        <v>0</v>
      </c>
      <c r="AA103" s="3">
        <f>Batyk!AA148+Pakod!AA148+Zalabér!AA147+Zalaszentgrót!AA175+Zalavég!AA149</f>
        <v>0</v>
      </c>
      <c r="AB103" s="3">
        <f>Batyk!AB148+Pakod!AB148+Zalabér!AB147+Zalaszentgrót!AB175+Zalavég!AB149</f>
        <v>0</v>
      </c>
      <c r="AC103" s="4">
        <f>Batyk!AC148+Pakod!AC148+Zalabér!AC147+Zalaszentgrót!AC175+Zalavég!AC149</f>
        <v>0</v>
      </c>
    </row>
    <row r="104" spans="1:29" ht="60" x14ac:dyDescent="0.25">
      <c r="A104" s="182">
        <f>Zalaszentgrót!A90</f>
        <v>93</v>
      </c>
      <c r="B104" s="30">
        <f>Zalaszentgrót!B90</f>
        <v>0</v>
      </c>
      <c r="C104" s="64" t="str">
        <f>Zalaszentgrót!C90</f>
        <v>Zalaszentgrót Kisszentgrót 1.</v>
      </c>
      <c r="D104" s="132" t="str">
        <f>Zalaszentgrót!D90</f>
        <v>Gépészeti felújítás1-6</v>
      </c>
      <c r="E104" s="33" t="str">
        <f>Zalaszentgrót!E90</f>
        <v>A gépészeti szerelvények, műszaki állapota miatt gyakori a meghibásodás.</v>
      </c>
      <c r="F104" s="33" t="str">
        <f>Zalaszentgrót!F90</f>
        <v>A folyamatos szennyvíztovábbítás biztosítása, szennyvízkiömlések megelőzése.</v>
      </c>
      <c r="G104" s="33" t="str">
        <f>Zalaszentgrót!G90</f>
        <v>Megfelelő hatékonyságú technológia. A gépészeti funkciókat kifogástalanul ellátó szerelvények.</v>
      </c>
      <c r="H104" s="34">
        <f>Zalaszentgrót!H90</f>
        <v>0</v>
      </c>
      <c r="I104" s="108" t="str">
        <f>Zalaszentgrót!I90</f>
        <v>Zalaszentgrót osztatlan közös</v>
      </c>
      <c r="J104" s="108">
        <f t="shared" si="3"/>
        <v>1738</v>
      </c>
      <c r="K104" s="34">
        <f>Zalaszentgrót!K90</f>
        <v>0</v>
      </c>
      <c r="L104" s="100">
        <f>Zalaszentgrót!L90</f>
        <v>45292</v>
      </c>
      <c r="M104" s="100">
        <f>Zalaszentgrót!M90</f>
        <v>45657</v>
      </c>
      <c r="N104" s="36" t="str">
        <f>Zalaszentgrót!N90</f>
        <v>közép</v>
      </c>
      <c r="O104" s="1">
        <f>Zalaszentgrót!O90</f>
        <v>0</v>
      </c>
      <c r="P104" s="2">
        <f>Batyk!P69+Pakod!P69+Zalabér!P68+Zalaszentgrót!P90+Zalavég!P70</f>
        <v>0</v>
      </c>
      <c r="Q104" s="2">
        <f>Batyk!Q69+Pakod!Q69+Zalabér!Q68+Zalaszentgrót!Q90+Zalavég!Q70</f>
        <v>1738</v>
      </c>
      <c r="R104" s="2">
        <f>Zalaszentgrót!R90</f>
        <v>0</v>
      </c>
      <c r="S104" s="115">
        <f>Zalaszentgrót!S90</f>
        <v>0</v>
      </c>
      <c r="T104" s="3">
        <f>Zalaszentgrót!T90</f>
        <v>0</v>
      </c>
      <c r="U104" s="3">
        <f>Zalaszentgrót!U90</f>
        <v>0</v>
      </c>
      <c r="V104" s="3">
        <f>Zalaszentgrót!V90</f>
        <v>0</v>
      </c>
      <c r="W104" s="3">
        <f>Zalaszentgrót!W90</f>
        <v>0</v>
      </c>
      <c r="X104" s="3">
        <f>Zalaszentgrót!X90</f>
        <v>0</v>
      </c>
      <c r="Y104" s="3">
        <f>Zalaszentgrót!Y90</f>
        <v>0</v>
      </c>
      <c r="Z104" s="3">
        <f>Zalaszentgrót!Z90</f>
        <v>0</v>
      </c>
      <c r="AA104" s="3">
        <f>Zalaszentgrót!AA90</f>
        <v>0</v>
      </c>
      <c r="AB104" s="3">
        <f>Zalaszentgrót!AB90</f>
        <v>0</v>
      </c>
      <c r="AC104" s="4">
        <f>Zalaszentgrót!AC90</f>
        <v>0</v>
      </c>
    </row>
    <row r="105" spans="1:29" ht="60" x14ac:dyDescent="0.25">
      <c r="A105" s="182">
        <f>Zalaszentgrót!A91</f>
        <v>94</v>
      </c>
      <c r="B105" s="30">
        <f>Zalaszentgrót!B91</f>
        <v>0</v>
      </c>
      <c r="C105" s="132" t="str">
        <f>Zalaszentgrót!C91</f>
        <v>Zalaszentgrót Aranyod 3. szennyvízátemelő</v>
      </c>
      <c r="D105" s="132" t="str">
        <f>Zalaszentgrót!D91</f>
        <v>Szivattyú csere</v>
      </c>
      <c r="E105" s="33" t="str">
        <f>Zalaszentgrót!E91</f>
        <v>A szivattyú kora, műszaki állapota miatt fennáll a meghibásodás veszélye.</v>
      </c>
      <c r="F105" s="33" t="str">
        <f>Zalaszentgrót!F91</f>
        <v>A folyamatos szennyvíztovábbítás biztosítása, szennyvízkiömlések megelőzése.</v>
      </c>
      <c r="G105" s="33" t="str">
        <f>Zalaszentgrót!G91</f>
        <v>Megfelelő hatékonyságú technológia. A gépészeti funkciókat kifogástalanul ellátó szerelvények.</v>
      </c>
      <c r="H105" s="34">
        <f>Zalaszentgrót!H91</f>
        <v>0</v>
      </c>
      <c r="I105" s="108" t="str">
        <f>Zalaszentgrót!I91</f>
        <v>Zalaszentgrót osztatlan közös</v>
      </c>
      <c r="J105" s="108">
        <f t="shared" ref="J105" si="5">SUM(O105:AC105)</f>
        <v>818</v>
      </c>
      <c r="K105" s="34">
        <f>Zalaszentgrót!K91</f>
        <v>0</v>
      </c>
      <c r="L105" s="100">
        <f>Zalaszentgrót!L91</f>
        <v>45292</v>
      </c>
      <c r="M105" s="100">
        <f>Zalaszentgrót!M91</f>
        <v>45657</v>
      </c>
      <c r="N105" s="36" t="str">
        <f>Zalaszentgrót!N91</f>
        <v>közép</v>
      </c>
      <c r="O105" s="1"/>
      <c r="P105" s="2"/>
      <c r="Q105" s="2">
        <f>Batyk!Q70+Pakod!Q70+Zalabér!Q69+Zalaszentgrót!Q91+Zalavég!Q71</f>
        <v>818</v>
      </c>
      <c r="R105" s="2"/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82">
        <f>Zalaszentgrót!A92</f>
        <v>95</v>
      </c>
      <c r="B106" s="30">
        <f>Zalaszentgrót!B92</f>
        <v>0</v>
      </c>
      <c r="C106" s="132" t="str">
        <f>Zalaszentgrót!C92</f>
        <v>Zalaszentgrót Aranyod 1. szennyvízátemelő</v>
      </c>
      <c r="D106" s="132" t="str">
        <f>Zalaszentgrót!D92</f>
        <v>Szivattyú csere</v>
      </c>
      <c r="E106" s="33" t="str">
        <f>Zalaszentgrót!E92</f>
        <v>A szivattyú kora, műszaki állapota miatt fennáll a meghibásodás veszélye.</v>
      </c>
      <c r="F106" s="33" t="str">
        <f>Zalaszentgrót!F92</f>
        <v>A folyamatos szennyvíztovábbítás biztosítása, szennyvízkiömlések megelőzése.</v>
      </c>
      <c r="G106" s="33" t="str">
        <f>Zalaszentgrót!G92</f>
        <v>Megfelelő hatékonyságú technológia. A gépészeti funkciókat kifogástalanul ellátó szerelvények.</v>
      </c>
      <c r="H106" s="34">
        <f>Zalaszentgrót!H92</f>
        <v>0</v>
      </c>
      <c r="I106" s="108" t="str">
        <f>Zalaszentgrót!I92</f>
        <v>Zalaszentgrót osztatlan közös</v>
      </c>
      <c r="J106" s="108">
        <f t="shared" ref="J106:J108" si="6">SUM(O106:AC106)</f>
        <v>10227</v>
      </c>
      <c r="K106" s="34">
        <f>Zalaszentgrót!K92</f>
        <v>0</v>
      </c>
      <c r="L106" s="100">
        <f>Zalaszentgrót!L92</f>
        <v>45292</v>
      </c>
      <c r="M106" s="100">
        <f>Zalaszentgrót!M92</f>
        <v>45657</v>
      </c>
      <c r="N106" s="36" t="str">
        <f>Zalaszentgrót!N92</f>
        <v>közép</v>
      </c>
      <c r="O106" s="1"/>
      <c r="P106" s="2"/>
      <c r="Q106" s="2">
        <f>Batyk!Q71+Pakod!Q71+Zalabér!Q70+Zalaszentgrót!Q92+Zalavég!Q72</f>
        <v>10227</v>
      </c>
      <c r="R106" s="2"/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82">
        <f>Zalaszentgrót!A93</f>
        <v>96</v>
      </c>
      <c r="B107" s="30">
        <f>Zalaszentgrót!B93</f>
        <v>0</v>
      </c>
      <c r="C107" s="132" t="str">
        <f>Zalaszentgrót!C93</f>
        <v>Zalavég 2. szennyvízátemelő</v>
      </c>
      <c r="D107" s="132" t="str">
        <f>Zalaszentgrót!D93</f>
        <v>Szivattyú csere</v>
      </c>
      <c r="E107" s="33" t="str">
        <f>Zalaszentgrót!E93</f>
        <v>A szivattyú kora, műszaki állapota miatt fennáll a meghibásodás veszélye.</v>
      </c>
      <c r="F107" s="33" t="str">
        <f>Zalaszentgrót!F93</f>
        <v>A folyamatos szennyvíztovábbítás biztosítása, szennyvízkiömlések megelőzése.</v>
      </c>
      <c r="G107" s="33" t="str">
        <f>Zalaszentgrót!G93</f>
        <v>Megfelelő hatékonyságú technológia. A gépészeti funkciókat kifogástalanul ellátó szerelvények.</v>
      </c>
      <c r="H107" s="34">
        <f>Zalaszentgrót!H93</f>
        <v>0</v>
      </c>
      <c r="I107" s="108" t="str">
        <f>Zalaszentgrót!I93</f>
        <v>Zalaszentgrót osztatlan közös</v>
      </c>
      <c r="J107" s="108">
        <f t="shared" si="6"/>
        <v>818</v>
      </c>
      <c r="K107" s="34">
        <f>Zalaszentgrót!K93</f>
        <v>0</v>
      </c>
      <c r="L107" s="100">
        <f>Zalaszentgrót!L93</f>
        <v>45292</v>
      </c>
      <c r="M107" s="100">
        <f>Zalaszentgrót!M93</f>
        <v>45657</v>
      </c>
      <c r="N107" s="36" t="str">
        <f>Zalaszentgrót!N93</f>
        <v>közép</v>
      </c>
      <c r="O107" s="1"/>
      <c r="P107" s="2"/>
      <c r="Q107" s="2">
        <f>Batyk!Q72+Pakod!Q72+Zalabér!Q71+Zalaszentgrót!Q93+Zalavég!Q73</f>
        <v>818</v>
      </c>
      <c r="R107" s="2"/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82">
        <f>Zalaszentgrót!A94</f>
        <v>97</v>
      </c>
      <c r="B108" s="30">
        <f>Zalaszentgrót!B94</f>
        <v>0</v>
      </c>
      <c r="C108" s="132" t="str">
        <f>Zalaszentgrót!C94</f>
        <v>Zalavég 3. szennyvízátemelő</v>
      </c>
      <c r="D108" s="132" t="str">
        <f>Zalaszentgrót!D94</f>
        <v>Szivattyú csere</v>
      </c>
      <c r="E108" s="33" t="str">
        <f>Zalaszentgrót!E94</f>
        <v>A szivattyú kora, műszaki állapota miatt fennáll a meghibásodás veszélye.</v>
      </c>
      <c r="F108" s="33" t="str">
        <f>Zalaszentgrót!F94</f>
        <v>A folyamatos szennyvíztovábbítás biztosítása, szennyvízkiömlések megelőzése.</v>
      </c>
      <c r="G108" s="33" t="str">
        <f>Zalaszentgrót!G94</f>
        <v>Megfelelő hatékonyságú technológia. A gépészeti funkciókat kifogástalanul ellátó szerelvények.</v>
      </c>
      <c r="H108" s="34">
        <f>Zalaszentgrót!H94</f>
        <v>0</v>
      </c>
      <c r="I108" s="108" t="str">
        <f>Zalaszentgrót!I94</f>
        <v>Zalaszentgrót osztatlan közös</v>
      </c>
      <c r="J108" s="108">
        <f t="shared" si="6"/>
        <v>818</v>
      </c>
      <c r="K108" s="34">
        <f>Zalaszentgrót!K94</f>
        <v>0</v>
      </c>
      <c r="L108" s="100">
        <f>Zalaszentgrót!L94</f>
        <v>45292</v>
      </c>
      <c r="M108" s="100">
        <f>Zalaszentgrót!M94</f>
        <v>45657</v>
      </c>
      <c r="N108" s="36" t="str">
        <f>Zalaszentgrót!N94</f>
        <v>közép</v>
      </c>
      <c r="O108" s="1"/>
      <c r="P108" s="2"/>
      <c r="Q108" s="2">
        <f>Batyk!Q73+Pakod!Q73+Zalabér!Q72+Zalaszentgrót!Q94+Zalavég!Q74</f>
        <v>818</v>
      </c>
      <c r="R108" s="2"/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82">
        <f>Zalaszentgrót!A95</f>
        <v>98</v>
      </c>
      <c r="B109" s="30">
        <f>Zalaszentgrót!B95</f>
        <v>0</v>
      </c>
      <c r="C109" s="132" t="str">
        <f>Zalaszentgrót!C95</f>
        <v>Zalaszentgrót Liget tér szennyvízátemelő</v>
      </c>
      <c r="D109" s="132" t="str">
        <f>Zalaszentgrót!D95</f>
        <v>Szivattyú csere</v>
      </c>
      <c r="E109" s="33" t="str">
        <f>Zalaszentgrót!E95</f>
        <v>A szivattyú kora, műszaki állapota miatt fennáll a meghibásodás veszélye.</v>
      </c>
      <c r="F109" s="33" t="str">
        <f>Zalaszentgrót!F95</f>
        <v>A folyamatos szennyvíztovábbítás biztosítása, szennyvízkiömlések megelőzése.</v>
      </c>
      <c r="G109" s="33" t="str">
        <f>Zalaszentgrót!G95</f>
        <v>Megfelelő hatékonyságú technológia. A gépészeti funkciókat kifogástalanul ellátó szerelvények.</v>
      </c>
      <c r="H109" s="34">
        <f>Zalaszentgrót!H95</f>
        <v>0</v>
      </c>
      <c r="I109" s="108" t="str">
        <f>Zalaszentgrót!I95</f>
        <v>Zalaszentgrót</v>
      </c>
      <c r="J109" s="108">
        <f t="shared" ref="J109" si="7">SUM(O109:AC109)</f>
        <v>800</v>
      </c>
      <c r="K109" s="34">
        <f>Zalaszentgrót!K95</f>
        <v>0</v>
      </c>
      <c r="L109" s="100">
        <f>Zalaszentgrót!L95</f>
        <v>45292</v>
      </c>
      <c r="M109" s="100">
        <f>Zalaszentgrót!M95</f>
        <v>45657</v>
      </c>
      <c r="N109" s="36" t="str">
        <f>Zalaszentgrót!N95</f>
        <v>közép</v>
      </c>
      <c r="O109" s="1"/>
      <c r="P109" s="2"/>
      <c r="Q109" s="2">
        <f>Zalaszentgrót!Q95</f>
        <v>800</v>
      </c>
      <c r="R109" s="2"/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82">
        <f>Zalaszentgrót!A96</f>
        <v>99</v>
      </c>
      <c r="B110" s="30">
        <f>Zalaszentgrót!B96</f>
        <v>0</v>
      </c>
      <c r="C110" s="132" t="str">
        <f>Zalaszentgrót!C96</f>
        <v>Zalaszentgrót Szentpéteri úti szennyvízátemelő</v>
      </c>
      <c r="D110" s="132" t="str">
        <f>Zalaszentgrót!D96</f>
        <v>Szivattyú csere</v>
      </c>
      <c r="E110" s="33" t="str">
        <f>Zalaszentgrót!E96</f>
        <v>A szivattyú kora, műszaki állapota miatt fennáll a meghibásodás veszélye.</v>
      </c>
      <c r="F110" s="33" t="str">
        <f>Zalaszentgrót!F96</f>
        <v>A folyamatos szennyvíztovábbítás biztosítása, szennyvízkiömlések megelőzése.</v>
      </c>
      <c r="G110" s="33" t="str">
        <f>Zalaszentgrót!G96</f>
        <v>Megfelelő hatékonyságú technológia. A gépészeti funkciókat kifogástalanul ellátó szerelvények.</v>
      </c>
      <c r="H110" s="34">
        <f>Zalaszentgrót!H96</f>
        <v>0</v>
      </c>
      <c r="I110" s="108" t="str">
        <f>Zalaszentgrót!I96</f>
        <v>Zalaszentgrót</v>
      </c>
      <c r="J110" s="108">
        <f t="shared" ref="J110:J111" si="8">SUM(O110:AC110)</f>
        <v>3200</v>
      </c>
      <c r="K110" s="34">
        <f>Zalaszentgrót!K96</f>
        <v>0</v>
      </c>
      <c r="L110" s="100">
        <f>Zalaszentgrót!L96</f>
        <v>45292</v>
      </c>
      <c r="M110" s="100">
        <f>Zalaszentgrót!M96</f>
        <v>45657</v>
      </c>
      <c r="N110" s="36" t="str">
        <f>Zalaszentgrót!N96</f>
        <v>közép</v>
      </c>
      <c r="O110" s="1"/>
      <c r="P110" s="2"/>
      <c r="Q110" s="2">
        <f>Zalaszentgrót!Q96</f>
        <v>3200</v>
      </c>
      <c r="R110" s="2"/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82">
        <f>Zalaszentgrót!A97</f>
        <v>100</v>
      </c>
      <c r="B111" s="30">
        <f>Zalaszentgrót!B97</f>
        <v>0</v>
      </c>
      <c r="C111" s="132" t="str">
        <f>Zalaszentgrót!C97</f>
        <v>Zalaszentgrót Tűztorony tér tér szennyvízátemelő</v>
      </c>
      <c r="D111" s="132" t="str">
        <f>Zalaszentgrót!D97</f>
        <v>Szivattyú csere</v>
      </c>
      <c r="E111" s="33" t="str">
        <f>Zalaszentgrót!E97</f>
        <v>A szivattyú kora, műszaki állapota miatt fennáll a meghibásodás veszélye.</v>
      </c>
      <c r="F111" s="33" t="str">
        <f>Zalaszentgrót!F97</f>
        <v>A folyamatos szennyvíztovábbítás biztosítása, szennyvízkiömlések megelőzése.</v>
      </c>
      <c r="G111" s="33" t="str">
        <f>Zalaszentgrót!G97</f>
        <v>Megfelelő hatékonyságú technológia. A gépészeti funkciókat kifogástalanul ellátó szerelvények.</v>
      </c>
      <c r="H111" s="34">
        <f>Zalaszentgrót!H97</f>
        <v>0</v>
      </c>
      <c r="I111" s="108" t="str">
        <f>Zalaszentgrót!I97</f>
        <v>Zalaszentgrót</v>
      </c>
      <c r="J111" s="108">
        <f t="shared" si="8"/>
        <v>3200</v>
      </c>
      <c r="K111" s="34">
        <f>Zalaszentgrót!K97</f>
        <v>0</v>
      </c>
      <c r="L111" s="100">
        <f>Zalaszentgrót!L97</f>
        <v>45292</v>
      </c>
      <c r="M111" s="100">
        <f>Zalaszentgrót!M97</f>
        <v>45657</v>
      </c>
      <c r="N111" s="36" t="str">
        <f>Zalaszentgrót!N97</f>
        <v>közép</v>
      </c>
      <c r="O111" s="1"/>
      <c r="P111" s="2"/>
      <c r="Q111" s="2">
        <f>Zalaszentgrót!Q97</f>
        <v>3200</v>
      </c>
      <c r="R111" s="2"/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82">
        <f>Zalabér!A73</f>
        <v>108</v>
      </c>
      <c r="B112" s="30">
        <f>Zalabér!B73</f>
        <v>0</v>
      </c>
      <c r="C112" s="64" t="str">
        <f>Zalabér!C73</f>
        <v>Zalabér 2.</v>
      </c>
      <c r="D112" s="132" t="str">
        <f>Zalabér!D73</f>
        <v>Gépészeti felújítás1-6</v>
      </c>
      <c r="E112" s="33" t="str">
        <f>Zalabér!E73</f>
        <v>A gépészeti szerelvények, műszaki állapota miatt gyakori a meghibásodás.</v>
      </c>
      <c r="F112" s="33" t="str">
        <f>Zalabér!F73</f>
        <v>A folyamatos szennyvíztovábbítás biztosítása, szennyvízkiömlések megelőzése.</v>
      </c>
      <c r="G112" s="33" t="str">
        <f>Zalabér!G73</f>
        <v>Megfelelő hatékonyságú technológia. A gépészeti funkciókat kifogástalanul ellátó szerelvények.</v>
      </c>
      <c r="H112" s="34">
        <f>Zalabér!H73</f>
        <v>0</v>
      </c>
      <c r="I112" s="108" t="str">
        <f>Zalabér!I73</f>
        <v>Zalaszentgrót osztatlan közös</v>
      </c>
      <c r="J112" s="108">
        <f t="shared" si="3"/>
        <v>1700</v>
      </c>
      <c r="K112" s="34">
        <f>Zalabér!K73</f>
        <v>0</v>
      </c>
      <c r="L112" s="100">
        <f>Zalabér!L73</f>
        <v>45658</v>
      </c>
      <c r="M112" s="100">
        <f>Zalabér!M73</f>
        <v>46022</v>
      </c>
      <c r="N112" s="36" t="str">
        <f>Zalabér!N73</f>
        <v>közép</v>
      </c>
      <c r="O112" s="1">
        <f>Zalabér!O73</f>
        <v>0</v>
      </c>
      <c r="P112" s="2">
        <f>Batyk!P74+Pakod!P74+Zalabér!P73+Zalaszentgrót!P98+Zalavég!P75</f>
        <v>0</v>
      </c>
      <c r="Q112" s="2">
        <f>Batyk!Q74+Pakod!Q74+Zalabér!Q73+Zalaszentgrót!Q98+Zalavég!Q75</f>
        <v>0</v>
      </c>
      <c r="R112" s="2">
        <f>Batyk!R74+Pakod!R74+Zalabér!R73+Zalaszentgrót!R98+Zalavég!R75</f>
        <v>1700</v>
      </c>
      <c r="S112" s="2">
        <f>Batyk!S74+Pakod!S74+Zalabér!S73+Zalaszentgrót!S98+Zalavég!S75</f>
        <v>0</v>
      </c>
      <c r="T112" s="3">
        <f>Zalabér!T73</f>
        <v>0</v>
      </c>
      <c r="U112" s="3">
        <f>Zalabér!U73</f>
        <v>0</v>
      </c>
      <c r="V112" s="3">
        <f>Zalabér!V73</f>
        <v>0</v>
      </c>
      <c r="W112" s="3">
        <f>Zalabér!W73</f>
        <v>0</v>
      </c>
      <c r="X112" s="3">
        <f>Zalabér!X73</f>
        <v>0</v>
      </c>
      <c r="Y112" s="3">
        <f>Zalabér!Y73</f>
        <v>0</v>
      </c>
      <c r="Z112" s="3">
        <f>Zalabér!Z73</f>
        <v>0</v>
      </c>
      <c r="AA112" s="3">
        <f>Zalabér!AA73</f>
        <v>0</v>
      </c>
      <c r="AB112" s="3">
        <f>Zalabér!AB73</f>
        <v>0</v>
      </c>
      <c r="AC112" s="4">
        <f>Zalabér!AC73</f>
        <v>0</v>
      </c>
    </row>
    <row r="113" spans="1:29" ht="60" x14ac:dyDescent="0.25">
      <c r="A113" s="182">
        <f>Zalaszentgrót!A99</f>
        <v>109</v>
      </c>
      <c r="B113" s="30">
        <f>Zalaszentgrót!B99</f>
        <v>0</v>
      </c>
      <c r="C113" s="132" t="str">
        <f>Zalaszentgrót!C99</f>
        <v>Zalaszentgrót Kisszentgrót 1. szennyvízátemelő</v>
      </c>
      <c r="D113" s="132" t="str">
        <f>Zalaszentgrót!D99</f>
        <v>Szivattyú csere</v>
      </c>
      <c r="E113" s="33" t="str">
        <f>Zalaszentgrót!E99</f>
        <v>A szivattyú kora, műszaki állapota miatt fennáll a meghibásodás veszélye.</v>
      </c>
      <c r="F113" s="33" t="str">
        <f>Zalaszentgrót!F99</f>
        <v>A folyamatos szennyvíztovábbítás biztosítása, szennyvízkiömlések megelőzése.</v>
      </c>
      <c r="G113" s="33" t="str">
        <f>Zalaszentgrót!G99</f>
        <v>Megfelelő hatékonyságú technológia. A gépészeti funkciókat kifogástalanul ellátó szerelvények.</v>
      </c>
      <c r="H113" s="34">
        <f>Zalaszentgrót!H99</f>
        <v>0</v>
      </c>
      <c r="I113" s="108" t="str">
        <f>Zalaszentgrót!I99</f>
        <v>Zalaszentgrót osztatlan közös</v>
      </c>
      <c r="J113" s="108">
        <f t="shared" si="3"/>
        <v>3886</v>
      </c>
      <c r="K113" s="34">
        <f>Zalaszentgrót!K99</f>
        <v>0</v>
      </c>
      <c r="L113" s="100">
        <f>Zalaszentgrót!L99</f>
        <v>45658</v>
      </c>
      <c r="M113" s="100">
        <f>Zalaszentgrót!M99</f>
        <v>46022</v>
      </c>
      <c r="N113" s="36" t="str">
        <f>Zalaszentgrót!N99</f>
        <v>közép</v>
      </c>
      <c r="O113" s="1">
        <f>Zalaszentgrót!O99</f>
        <v>0</v>
      </c>
      <c r="P113" s="2">
        <f>Batyk!P75+Pakod!P75+Zalabér!P74+Zalaszentgrót!P99+Zalavég!P76</f>
        <v>0</v>
      </c>
      <c r="Q113" s="2">
        <f>Batyk!Q75+Pakod!Q75+Zalabér!Q74+Zalaszentgrót!Q99+Zalavég!Q76</f>
        <v>0</v>
      </c>
      <c r="R113" s="2">
        <f>Batyk!R75+Pakod!R75+Zalabér!R74+Zalaszentgrót!R99+Zalavég!R76</f>
        <v>3886</v>
      </c>
      <c r="S113" s="2">
        <f>Batyk!S75+Pakod!S75+Zalabér!S74+Zalaszentgrót!S99+Zalavég!S76</f>
        <v>0</v>
      </c>
      <c r="T113" s="3">
        <f>Zalaszentgrót!T99</f>
        <v>0</v>
      </c>
      <c r="U113" s="3">
        <f>Zalaszentgrót!U99</f>
        <v>0</v>
      </c>
      <c r="V113" s="3">
        <f>Zalaszentgrót!V99</f>
        <v>0</v>
      </c>
      <c r="W113" s="3">
        <f>Zalaszentgrót!W99</f>
        <v>0</v>
      </c>
      <c r="X113" s="3">
        <f>Zalaszentgrót!X99</f>
        <v>0</v>
      </c>
      <c r="Y113" s="3">
        <f>Zalaszentgrót!Y99</f>
        <v>0</v>
      </c>
      <c r="Z113" s="3">
        <f>Zalaszentgrót!Z99</f>
        <v>0</v>
      </c>
      <c r="AA113" s="3">
        <f>Zalaszentgrót!AA99</f>
        <v>0</v>
      </c>
      <c r="AB113" s="3">
        <f>Zalaszentgrót!AB99</f>
        <v>0</v>
      </c>
      <c r="AC113" s="4">
        <f>Zalaszentgrót!AC99</f>
        <v>0</v>
      </c>
    </row>
    <row r="114" spans="1:29" ht="60" x14ac:dyDescent="0.25">
      <c r="A114" s="182">
        <f>Zalaszentgrót!A100</f>
        <v>110</v>
      </c>
      <c r="B114" s="30">
        <f>Zalaszentgrót!B100</f>
        <v>0</v>
      </c>
      <c r="C114" s="132" t="str">
        <f>Zalaszentgrót!C100</f>
        <v>Zalaszentgrót Aranyod 2. szennyvízátemelő</v>
      </c>
      <c r="D114" s="132" t="str">
        <f>Zalaszentgrót!D100</f>
        <v>Szivattyú csere</v>
      </c>
      <c r="E114" s="33" t="str">
        <f>Zalaszentgrót!E100</f>
        <v>A szivattyú kora, műszaki állapota miatt fennáll a meghibásodás veszélye.</v>
      </c>
      <c r="F114" s="33" t="str">
        <f>Zalaszentgrót!F100</f>
        <v>A folyamatos szennyvíztovábbítás biztosítása, szennyvízkiömlések megelőzése.</v>
      </c>
      <c r="G114" s="33" t="str">
        <f>Zalaszentgrót!G100</f>
        <v>Megfelelő hatékonyságú technológia. A gépészeti funkciókat kifogástalanul ellátó szerelvények.</v>
      </c>
      <c r="H114" s="34">
        <f>Zalaszentgrót!H100</f>
        <v>0</v>
      </c>
      <c r="I114" s="108" t="str">
        <f>Zalaszentgrót!I100</f>
        <v>Zalaszentgrót osztatlan közös</v>
      </c>
      <c r="J114" s="108">
        <f t="shared" ref="J114" si="9">SUM(O114:AC114)</f>
        <v>818</v>
      </c>
      <c r="K114" s="34">
        <f>Zalaszentgrót!K100</f>
        <v>0</v>
      </c>
      <c r="L114" s="100">
        <f>Zalaszentgrót!L100</f>
        <v>45658</v>
      </c>
      <c r="M114" s="100">
        <f>Zalaszentgrót!M100</f>
        <v>46022</v>
      </c>
      <c r="N114" s="36" t="str">
        <f>Zalaszentgrót!N100</f>
        <v>közép</v>
      </c>
      <c r="O114" s="1"/>
      <c r="P114" s="2"/>
      <c r="Q114" s="2"/>
      <c r="R114" s="2">
        <f>Batyk!R76+Pakod!R76+Zalabér!R75+Zalaszentgrót!R100+Zalavég!R77</f>
        <v>818</v>
      </c>
      <c r="S114" s="2"/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82">
        <f>Zalaszentgrót!A101</f>
        <v>111</v>
      </c>
      <c r="B115" s="30">
        <f>Zalaszentgrót!B101</f>
        <v>0</v>
      </c>
      <c r="C115" s="132" t="str">
        <f>Zalaszentgrót!C101</f>
        <v>Zalabér 1. szennyvízátemelő</v>
      </c>
      <c r="D115" s="132" t="str">
        <f>Zalaszentgrót!D101</f>
        <v>Szivattyú csere</v>
      </c>
      <c r="E115" s="33" t="str">
        <f>Zalaszentgrót!E101</f>
        <v>A szivattyú kora, műszaki állapota miatt fennáll a meghibásodás veszélye.</v>
      </c>
      <c r="F115" s="33" t="str">
        <f>Zalaszentgrót!F101</f>
        <v>A folyamatos szennyvíztovábbítás biztosítása, szennyvízkiömlések megelőzése.</v>
      </c>
      <c r="G115" s="33" t="str">
        <f>Zalaszentgrót!G101</f>
        <v>Megfelelő hatékonyságú technológia. A gépészeti funkciókat kifogástalanul ellátó szerelvények.</v>
      </c>
      <c r="H115" s="34">
        <f>Zalaszentgrót!H101</f>
        <v>0</v>
      </c>
      <c r="I115" s="108" t="str">
        <f>Zalaszentgrót!I101</f>
        <v>Zalaszentgrót osztatlan közös</v>
      </c>
      <c r="J115" s="108">
        <f t="shared" ref="J115:J119" si="10">SUM(O115:AC115)</f>
        <v>10227</v>
      </c>
      <c r="K115" s="34">
        <f>Zalaszentgrót!K101</f>
        <v>0</v>
      </c>
      <c r="L115" s="100">
        <f>Zalaszentgrót!L101</f>
        <v>45658</v>
      </c>
      <c r="M115" s="100">
        <f>Zalaszentgrót!M101</f>
        <v>46022</v>
      </c>
      <c r="N115" s="36" t="str">
        <f>Zalaszentgrót!N101</f>
        <v>közép</v>
      </c>
      <c r="O115" s="1"/>
      <c r="P115" s="2"/>
      <c r="Q115" s="2"/>
      <c r="R115" s="2">
        <f>Batyk!R77+Pakod!R77+Zalabér!R76+Zalaszentgrót!R101+Zalavég!R78</f>
        <v>10227</v>
      </c>
      <c r="S115" s="2"/>
      <c r="T115" s="3"/>
      <c r="U115" s="3"/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182">
        <f>Zalaszentgrót!A102</f>
        <v>112</v>
      </c>
      <c r="B116" s="30">
        <f>Zalaszentgrót!B102</f>
        <v>0</v>
      </c>
      <c r="C116" s="132" t="str">
        <f>Zalaszentgrót!C102</f>
        <v>Zalabér 2. szennyvízátemelő</v>
      </c>
      <c r="D116" s="132" t="str">
        <f>Zalaszentgrót!D102</f>
        <v>Szivattyú csere</v>
      </c>
      <c r="E116" s="33" t="str">
        <f>Zalaszentgrót!E102</f>
        <v>A szivattyú kora, műszaki állapota miatt fennáll a meghibásodás veszélye.</v>
      </c>
      <c r="F116" s="33" t="str">
        <f>Zalaszentgrót!F102</f>
        <v>A folyamatos szennyvíztovábbítás biztosítása, szennyvízkiömlések megelőzése.</v>
      </c>
      <c r="G116" s="33" t="str">
        <f>Zalaszentgrót!G102</f>
        <v>Megfelelő hatékonyságú technológia. A gépészeti funkciókat kifogástalanul ellátó szerelvények.</v>
      </c>
      <c r="H116" s="34">
        <f>Zalaszentgrót!H102</f>
        <v>0</v>
      </c>
      <c r="I116" s="108" t="str">
        <f>Zalaszentgrót!I102</f>
        <v>Zalaszentgrót osztatlan közös</v>
      </c>
      <c r="J116" s="108">
        <f t="shared" si="10"/>
        <v>1535</v>
      </c>
      <c r="K116" s="34">
        <f>Zalaszentgrót!K102</f>
        <v>0</v>
      </c>
      <c r="L116" s="100">
        <f>Zalaszentgrót!L102</f>
        <v>45658</v>
      </c>
      <c r="M116" s="100">
        <f>Zalaszentgrót!M102</f>
        <v>46022</v>
      </c>
      <c r="N116" s="36" t="str">
        <f>Zalaszentgrót!N102</f>
        <v>közép</v>
      </c>
      <c r="O116" s="1"/>
      <c r="P116" s="2"/>
      <c r="Q116" s="2"/>
      <c r="R116" s="2">
        <f>Batyk!R78+Pakod!R78+Zalabér!R77+Zalaszentgrót!R102+Zalavég!R79</f>
        <v>1535</v>
      </c>
      <c r="S116" s="2"/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182">
        <f>Zalaszentgrót!A103</f>
        <v>113</v>
      </c>
      <c r="B117" s="30">
        <f>Zalaszentgrót!B103</f>
        <v>0</v>
      </c>
      <c r="C117" s="132" t="str">
        <f>Zalaszentgrót!C103</f>
        <v>Zalabér 4. szennyvízátemelő</v>
      </c>
      <c r="D117" s="132" t="str">
        <f>Zalaszentgrót!D103</f>
        <v>Szivattyú csere</v>
      </c>
      <c r="E117" s="33" t="str">
        <f>Zalaszentgrót!E103</f>
        <v>A szivattyú kora, műszaki állapota miatt fennáll a meghibásodás veszélye.</v>
      </c>
      <c r="F117" s="33" t="str">
        <f>Zalaszentgrót!F103</f>
        <v>A folyamatos szennyvíztovábbítás biztosítása, szennyvízkiömlések megelőzése.</v>
      </c>
      <c r="G117" s="33" t="str">
        <f>Zalaszentgrót!G103</f>
        <v>Megfelelő hatékonyságú technológia. A gépészeti funkciókat kifogástalanul ellátó szerelvények.</v>
      </c>
      <c r="H117" s="34">
        <f>Zalaszentgrót!H103</f>
        <v>0</v>
      </c>
      <c r="I117" s="108" t="str">
        <f>Zalaszentgrót!I103</f>
        <v>Zalaszentgrót osztatlan közös</v>
      </c>
      <c r="J117" s="108">
        <f t="shared" si="10"/>
        <v>818</v>
      </c>
      <c r="K117" s="34">
        <f>Zalaszentgrót!K103</f>
        <v>0</v>
      </c>
      <c r="L117" s="100">
        <f>Zalaszentgrót!L103</f>
        <v>45658</v>
      </c>
      <c r="M117" s="100">
        <f>Zalaszentgrót!M103</f>
        <v>46022</v>
      </c>
      <c r="N117" s="36" t="str">
        <f>Zalaszentgrót!N103</f>
        <v>közép</v>
      </c>
      <c r="O117" s="1"/>
      <c r="P117" s="2"/>
      <c r="Q117" s="2"/>
      <c r="R117" s="2">
        <f>Batyk!R79+Pakod!R79+Zalabér!R78+Zalaszentgrót!R103+Zalavég!R80</f>
        <v>818</v>
      </c>
      <c r="S117" s="2"/>
      <c r="T117" s="3"/>
      <c r="U117" s="3"/>
      <c r="V117" s="3"/>
      <c r="W117" s="3"/>
      <c r="X117" s="3"/>
      <c r="Y117" s="3"/>
      <c r="Z117" s="3"/>
      <c r="AA117" s="3"/>
      <c r="AB117" s="3"/>
      <c r="AC117" s="4"/>
    </row>
    <row r="118" spans="1:29" ht="60" x14ac:dyDescent="0.25">
      <c r="A118" s="182">
        <f>Zalaszentgrót!A104</f>
        <v>114</v>
      </c>
      <c r="B118" s="30">
        <f>Zalaszentgrót!B104</f>
        <v>0</v>
      </c>
      <c r="C118" s="132" t="str">
        <f>Zalaszentgrót!C104</f>
        <v>Zalaszentgrót Csáford 2. szennyvízátemelő</v>
      </c>
      <c r="D118" s="132" t="str">
        <f>Zalaszentgrót!D104</f>
        <v>Szivattyú csere</v>
      </c>
      <c r="E118" s="33" t="str">
        <f>Zalaszentgrót!E104</f>
        <v>A szivattyú kora, műszaki állapota miatt fennáll a meghibásodás veszélye.</v>
      </c>
      <c r="F118" s="33" t="str">
        <f>Zalaszentgrót!F104</f>
        <v>A folyamatos szennyvíztovábbítás biztosítása, szennyvízkiömlések megelőzése.</v>
      </c>
      <c r="G118" s="33" t="str">
        <f>Zalaszentgrót!G104</f>
        <v>Megfelelő hatékonyságú technológia. A gépészeti funkciókat kifogástalanul ellátó szerelvények.</v>
      </c>
      <c r="H118" s="34">
        <f>Zalaszentgrót!H104</f>
        <v>0</v>
      </c>
      <c r="I118" s="108" t="str">
        <f>Zalaszentgrót!I104</f>
        <v>Zalaszentgrót osztatlan közös</v>
      </c>
      <c r="J118" s="108">
        <f t="shared" si="10"/>
        <v>818</v>
      </c>
      <c r="K118" s="34">
        <f>Zalaszentgrót!K104</f>
        <v>0</v>
      </c>
      <c r="L118" s="100">
        <f>Zalaszentgrót!L104</f>
        <v>45658</v>
      </c>
      <c r="M118" s="100">
        <f>Zalaszentgrót!M104</f>
        <v>46022</v>
      </c>
      <c r="N118" s="36" t="str">
        <f>Zalaszentgrót!N104</f>
        <v>közép</v>
      </c>
      <c r="O118" s="1"/>
      <c r="P118" s="2"/>
      <c r="Q118" s="2"/>
      <c r="R118" s="2">
        <f>Batyk!R80+Pakod!R80+Zalabér!R79+Zalaszentgrót!R104+Zalavég!R81</f>
        <v>818</v>
      </c>
      <c r="S118" s="2"/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182">
        <f>Zalaszentgrót!A105</f>
        <v>115</v>
      </c>
      <c r="B119" s="30">
        <f>Zalaszentgrót!B105</f>
        <v>0</v>
      </c>
      <c r="C119" s="132" t="str">
        <f>Zalaszentgrót!C105</f>
        <v>Zalaszentgrót Csáford 4. szennyvízátemelő</v>
      </c>
      <c r="D119" s="132" t="str">
        <f>Zalaszentgrót!D105</f>
        <v>Szivattyú csere</v>
      </c>
      <c r="E119" s="33" t="str">
        <f>Zalaszentgrót!E105</f>
        <v>A szivattyú kora, műszaki állapota miatt fennáll a meghibásodás veszélye.</v>
      </c>
      <c r="F119" s="33" t="str">
        <f>Zalaszentgrót!F105</f>
        <v>A folyamatos szennyvíztovábbítás biztosítása, szennyvízkiömlések megelőzése.</v>
      </c>
      <c r="G119" s="33" t="str">
        <f>Zalaszentgrót!G105</f>
        <v>Megfelelő hatékonyságú technológia. A gépészeti funkciókat kifogástalanul ellátó szerelvények.</v>
      </c>
      <c r="H119" s="34">
        <f>Zalaszentgrót!H105</f>
        <v>0</v>
      </c>
      <c r="I119" s="108" t="str">
        <f>Zalaszentgrót!I105</f>
        <v>Zalaszentgrót osztatlan közös</v>
      </c>
      <c r="J119" s="108">
        <f t="shared" si="10"/>
        <v>818</v>
      </c>
      <c r="K119" s="34">
        <f>Zalaszentgrót!K105</f>
        <v>0</v>
      </c>
      <c r="L119" s="100">
        <f>Zalaszentgrót!L105</f>
        <v>45658</v>
      </c>
      <c r="M119" s="100">
        <f>Zalaszentgrót!M105</f>
        <v>46022</v>
      </c>
      <c r="N119" s="36" t="str">
        <f>Zalaszentgrót!N105</f>
        <v>közép</v>
      </c>
      <c r="O119" s="1"/>
      <c r="P119" s="2"/>
      <c r="Q119" s="2"/>
      <c r="R119" s="2">
        <f>Batyk!R81+Pakod!R81+Zalabér!R80+Zalaszentgrót!R105+Zalavég!R82</f>
        <v>818</v>
      </c>
      <c r="S119" s="2"/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182">
        <f>Zalaszentgrót!A106</f>
        <v>116</v>
      </c>
      <c r="B120" s="30">
        <f>Zalaszentgrót!B106</f>
        <v>0</v>
      </c>
      <c r="C120" s="132" t="str">
        <f>Zalaszentgrót!C106</f>
        <v>Zalaszentgrót Aranyod 4. szennyvízátemelő</v>
      </c>
      <c r="D120" s="132" t="str">
        <f>Zalaszentgrót!D106</f>
        <v>Szivattyú csere</v>
      </c>
      <c r="E120" s="33" t="str">
        <f>Zalaszentgrót!E106</f>
        <v>A szivattyú kora, műszaki állapota miatt fennáll a meghibásodás veszélye.</v>
      </c>
      <c r="F120" s="33" t="str">
        <f>Zalaszentgrót!F106</f>
        <v>A folyamatos szennyvíztovábbítás biztosítása, szennyvízkiömlések megelőzése.</v>
      </c>
      <c r="G120" s="33" t="str">
        <f>Zalaszentgrót!G106</f>
        <v>Megfelelő hatékonyságú technológia. A gépészeti funkciókat kifogástalanul ellátó szerelvények.</v>
      </c>
      <c r="H120" s="34">
        <f>Zalaszentgrót!H106</f>
        <v>0</v>
      </c>
      <c r="I120" s="108" t="str">
        <f>Zalaszentgrót!I106</f>
        <v>Zalaszentgrót osztatlan közös</v>
      </c>
      <c r="J120" s="108">
        <f t="shared" ref="J120" si="11">SUM(O120:AC120)</f>
        <v>818</v>
      </c>
      <c r="K120" s="34">
        <f>Zalaszentgrót!K106</f>
        <v>0</v>
      </c>
      <c r="L120" s="100">
        <f>Zalaszentgrót!L106</f>
        <v>45658</v>
      </c>
      <c r="M120" s="100">
        <f>Zalaszentgrót!M106</f>
        <v>46022</v>
      </c>
      <c r="N120" s="36" t="str">
        <f>Zalaszentgrót!N106</f>
        <v>közép</v>
      </c>
      <c r="O120" s="1"/>
      <c r="P120" s="2"/>
      <c r="Q120" s="2"/>
      <c r="R120" s="2">
        <f>Batyk!R82+Pakod!R82+Zalabér!R81+Zalaszentgrót!R106+Zalavég!R83</f>
        <v>818</v>
      </c>
      <c r="S120" s="2"/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82">
        <f>Zalaszentgrót!A107</f>
        <v>127</v>
      </c>
      <c r="B121" s="30">
        <f>Zalaszentgrót!B107</f>
        <v>0</v>
      </c>
      <c r="C121" s="132" t="str">
        <f>Zalaszentgrót!C107</f>
        <v>Zalaszentgrót Tüskeszentpéter szennyvízátemelő</v>
      </c>
      <c r="D121" s="132" t="str">
        <f>Zalaszentgrót!D107</f>
        <v>Szivattyú csere</v>
      </c>
      <c r="E121" s="33" t="str">
        <f>Zalaszentgrót!E107</f>
        <v>A szivattyú kora, műszaki állapota miatt fennáll a meghibásodás veszélye.</v>
      </c>
      <c r="F121" s="33" t="str">
        <f>Zalaszentgrót!F107</f>
        <v>A folyamatos szennyvíztovábbítás biztosítása, szennyvízkiömlések megelőzése.</v>
      </c>
      <c r="G121" s="33" t="str">
        <f>Zalaszentgrót!G107</f>
        <v>Megfelelő hatékonyságú technológia. A gépészeti funkciókat kifogástalanul ellátó szerelvények.</v>
      </c>
      <c r="H121" s="34">
        <f>Zalaszentgrót!H107</f>
        <v>0</v>
      </c>
      <c r="I121" s="108" t="str">
        <f>Zalaszentgrót!I107</f>
        <v>Zalaszentgrót osztatlan közös</v>
      </c>
      <c r="J121" s="108">
        <f t="shared" si="3"/>
        <v>3272</v>
      </c>
      <c r="K121" s="34">
        <f>Zalaszentgrót!K107</f>
        <v>0</v>
      </c>
      <c r="L121" s="100">
        <f>Zalaszentgrót!L107</f>
        <v>46023</v>
      </c>
      <c r="M121" s="100">
        <f>Zalaszentgrót!M107</f>
        <v>46387</v>
      </c>
      <c r="N121" s="36" t="str">
        <f>Zalaszentgrót!N107</f>
        <v>közép</v>
      </c>
      <c r="O121" s="1">
        <f>Zalaszentgrót!O107</f>
        <v>0</v>
      </c>
      <c r="P121" s="2">
        <f>Zalaszentgrót!P107</f>
        <v>0</v>
      </c>
      <c r="Q121" s="2">
        <f>Zalaszentgrót!Q107</f>
        <v>0</v>
      </c>
      <c r="R121" s="2">
        <f>Zalaszentgrót!R107</f>
        <v>0</v>
      </c>
      <c r="S121" s="115">
        <f>Batyk!S83+Pakod!S83+Zalabér!S82+Zalaszentgrót!S107+Zalavég!S84</f>
        <v>3272</v>
      </c>
      <c r="T121" s="3">
        <f>Zalaszentgrót!T107</f>
        <v>0</v>
      </c>
      <c r="U121" s="3">
        <f>Zalaszentgrót!U107</f>
        <v>0</v>
      </c>
      <c r="V121" s="3">
        <f>Zalaszentgrót!V107</f>
        <v>0</v>
      </c>
      <c r="W121" s="3">
        <f>Zalaszentgrót!W107</f>
        <v>0</v>
      </c>
      <c r="X121" s="3">
        <f>Zalaszentgrót!X107</f>
        <v>0</v>
      </c>
      <c r="Y121" s="3">
        <f>Zalaszentgrót!Y107</f>
        <v>0</v>
      </c>
      <c r="Z121" s="3">
        <f>Zalaszentgrót!Z107</f>
        <v>0</v>
      </c>
      <c r="AA121" s="3">
        <f>Zalaszentgrót!AA107</f>
        <v>0</v>
      </c>
      <c r="AB121" s="3">
        <f>Zalaszentgrót!AB107</f>
        <v>0</v>
      </c>
      <c r="AC121" s="4">
        <f>Zalaszentgrót!AC107</f>
        <v>0</v>
      </c>
    </row>
    <row r="122" spans="1:29" ht="60" x14ac:dyDescent="0.25">
      <c r="A122" s="182">
        <f>Zalabér!A83</f>
        <v>128</v>
      </c>
      <c r="B122" s="30">
        <f>Zalabér!B83</f>
        <v>0</v>
      </c>
      <c r="C122" s="64" t="str">
        <f>Zalabér!C83</f>
        <v>Zalabér 3. szennyvízátemelő</v>
      </c>
      <c r="D122" s="132" t="str">
        <f>Zalabér!D83</f>
        <v>Szivattyú csere</v>
      </c>
      <c r="E122" s="33" t="str">
        <f>Zalabér!E83</f>
        <v>A szivattyú kora, műszaki állapota miatt fennáll a meghibásodás veszélye.</v>
      </c>
      <c r="F122" s="33" t="str">
        <f>Zalabér!F83</f>
        <v>A folyamatos szennyvíztovábbítás biztosítása, szennyvízkiömlések megelőzése.</v>
      </c>
      <c r="G122" s="33" t="str">
        <f>Zalabér!G83</f>
        <v>Megfelelő hatékonyságú technológia. A gépészeti funkciókat kifogástalanul ellátó szerelvények.</v>
      </c>
      <c r="H122" s="34">
        <f>Zalabér!H83</f>
        <v>0</v>
      </c>
      <c r="I122" s="108" t="str">
        <f>Zalabér!I83</f>
        <v>Zalaszentgrót osztatlan közös</v>
      </c>
      <c r="J122" s="108">
        <f t="shared" si="3"/>
        <v>1535</v>
      </c>
      <c r="K122" s="34">
        <f>Zalabér!K83</f>
        <v>0</v>
      </c>
      <c r="L122" s="100">
        <f>Zalabér!L83</f>
        <v>46023</v>
      </c>
      <c r="M122" s="100">
        <f>Zalabér!M83</f>
        <v>46387</v>
      </c>
      <c r="N122" s="36" t="str">
        <f>Zalabér!N83</f>
        <v>közép</v>
      </c>
      <c r="O122" s="1">
        <f>Zalabér!O83</f>
        <v>0</v>
      </c>
      <c r="P122" s="2">
        <f>Zalabér!P83</f>
        <v>0</v>
      </c>
      <c r="Q122" s="2">
        <f>Zalabér!Q83</f>
        <v>0</v>
      </c>
      <c r="R122" s="2">
        <f>Zalabér!R83</f>
        <v>0</v>
      </c>
      <c r="S122" s="115">
        <f>Batyk!S84+Pakod!S84+Zalabér!S83+Zalaszentgrót!S108+Zalavég!S85</f>
        <v>1535</v>
      </c>
      <c r="T122" s="3">
        <f>Zalabér!T83</f>
        <v>0</v>
      </c>
      <c r="U122" s="3">
        <f>Zalabér!U83</f>
        <v>0</v>
      </c>
      <c r="V122" s="3">
        <f>Zalabér!V83</f>
        <v>0</v>
      </c>
      <c r="W122" s="3">
        <f>Zalabér!W83</f>
        <v>0</v>
      </c>
      <c r="X122" s="3">
        <f>Zalabér!X83</f>
        <v>0</v>
      </c>
      <c r="Y122" s="3">
        <f>Zalabér!Y83</f>
        <v>0</v>
      </c>
      <c r="Z122" s="3">
        <f>Zalabér!Z83</f>
        <v>0</v>
      </c>
      <c r="AA122" s="3">
        <f>Zalabér!AA83</f>
        <v>0</v>
      </c>
      <c r="AB122" s="3">
        <f>Zalabér!AB83</f>
        <v>0</v>
      </c>
      <c r="AC122" s="4">
        <f>Zalabér!AC83</f>
        <v>0</v>
      </c>
    </row>
    <row r="123" spans="1:29" ht="60" x14ac:dyDescent="0.25">
      <c r="A123" s="182">
        <f>Zalabér!A84</f>
        <v>129</v>
      </c>
      <c r="B123" s="30">
        <f>Zalabér!B84</f>
        <v>0</v>
      </c>
      <c r="C123" s="64" t="str">
        <f>Zalabér!C84</f>
        <v>Zalabér 3.</v>
      </c>
      <c r="D123" s="132" t="str">
        <f>Zalabér!D84</f>
        <v>Gépészeti felújítás1-6</v>
      </c>
      <c r="E123" s="33" t="str">
        <f>Zalabér!E84</f>
        <v>A gépészeti szerelvények, műszaki állapota miatt gyakori a meghibásodás.</v>
      </c>
      <c r="F123" s="33" t="str">
        <f>Zalabér!F84</f>
        <v>A folyamatos szennyvíztovábbítás biztosítása, szennyvízkiömlések megelőzése.</v>
      </c>
      <c r="G123" s="33" t="str">
        <f>Zalabér!G84</f>
        <v>Megfelelő hatékonyságú technológia. A gépészeti funkciókat kifogástalanul ellátó szerelvények.</v>
      </c>
      <c r="H123" s="34">
        <f>Zalabér!H84</f>
        <v>0</v>
      </c>
      <c r="I123" s="108" t="str">
        <f>Zalabér!I84</f>
        <v>Zalaszentgrót osztatlan közös</v>
      </c>
      <c r="J123" s="108">
        <f t="shared" si="3"/>
        <v>1700</v>
      </c>
      <c r="K123" s="34">
        <f>Zalabér!K84</f>
        <v>0</v>
      </c>
      <c r="L123" s="100">
        <f>Zalabér!L84</f>
        <v>46023</v>
      </c>
      <c r="M123" s="100">
        <f>Zalabér!M84</f>
        <v>46387</v>
      </c>
      <c r="N123" s="36" t="str">
        <f>Zalabér!N84</f>
        <v>közép</v>
      </c>
      <c r="O123" s="1">
        <f>Zalabér!O84</f>
        <v>0</v>
      </c>
      <c r="P123" s="2">
        <f>Zalabér!P84</f>
        <v>0</v>
      </c>
      <c r="Q123" s="2">
        <f>Zalabér!Q84</f>
        <v>0</v>
      </c>
      <c r="R123" s="2">
        <f>Zalabér!R84</f>
        <v>0</v>
      </c>
      <c r="S123" s="115">
        <f>Batyk!S85+Pakod!S85+Zalabér!S84+Zalaszentgrót!S109+Zalavég!S86</f>
        <v>1700</v>
      </c>
      <c r="T123" s="3">
        <f>Zalabér!T84</f>
        <v>0</v>
      </c>
      <c r="U123" s="3">
        <f>Zalabér!U84</f>
        <v>0</v>
      </c>
      <c r="V123" s="3">
        <f>Zalabér!V84</f>
        <v>0</v>
      </c>
      <c r="W123" s="3">
        <f>Zalabér!W84</f>
        <v>0</v>
      </c>
      <c r="X123" s="3">
        <f>Zalabér!X84</f>
        <v>0</v>
      </c>
      <c r="Y123" s="3">
        <f>Zalabér!Y84</f>
        <v>0</v>
      </c>
      <c r="Z123" s="3">
        <f>Zalabér!Z84</f>
        <v>0</v>
      </c>
      <c r="AA123" s="3">
        <f>Zalabér!AA84</f>
        <v>0</v>
      </c>
      <c r="AB123" s="3">
        <f>Zalabér!AB84</f>
        <v>0</v>
      </c>
      <c r="AC123" s="4">
        <f>Zalabér!AC84</f>
        <v>0</v>
      </c>
    </row>
    <row r="124" spans="1:29" ht="60" x14ac:dyDescent="0.25">
      <c r="A124" s="182">
        <f>Zalavég!A87</f>
        <v>130</v>
      </c>
      <c r="B124" s="30">
        <f>Zalavég!B87</f>
        <v>0</v>
      </c>
      <c r="C124" s="64" t="str">
        <f>Zalavég!C87</f>
        <v>Zalavég 1. szennyvízátemelő</v>
      </c>
      <c r="D124" s="132" t="str">
        <f>Zalavég!D87</f>
        <v>Szivattyú csere</v>
      </c>
      <c r="E124" s="33" t="str">
        <f>Zalavég!E87</f>
        <v>A szivattyú kora, műszaki állapota miatt fennáll a meghibásodás veszélye.</v>
      </c>
      <c r="F124" s="33" t="str">
        <f>Zalavég!F87</f>
        <v>A folyamatos szennyvíztovábbítás biztosítása, szennyvízkiömlések megelőzése.</v>
      </c>
      <c r="G124" s="33" t="str">
        <f>Zalavég!G87</f>
        <v>Megfelelő hatékonyságú technológia. A gépészeti funkciókat kifogástalanul ellátó szerelvények.</v>
      </c>
      <c r="H124" s="34">
        <f>Zalavég!H87</f>
        <v>0</v>
      </c>
      <c r="I124" s="108" t="str">
        <f>Zalavég!I87</f>
        <v>Zalaszentgrót osztatlan közös</v>
      </c>
      <c r="J124" s="108">
        <f t="shared" si="3"/>
        <v>1535</v>
      </c>
      <c r="K124" s="34">
        <f>Zalavég!K87</f>
        <v>0</v>
      </c>
      <c r="L124" s="100">
        <f>Zalavég!L87</f>
        <v>46023</v>
      </c>
      <c r="M124" s="100">
        <f>Zalavég!M87</f>
        <v>46387</v>
      </c>
      <c r="N124" s="36" t="str">
        <f>Zalavég!N87</f>
        <v>közép</v>
      </c>
      <c r="O124" s="1">
        <f>Zalavég!O87</f>
        <v>0</v>
      </c>
      <c r="P124" s="2">
        <f>Zalavég!P87</f>
        <v>0</v>
      </c>
      <c r="Q124" s="2">
        <f>Zalavég!Q87</f>
        <v>0</v>
      </c>
      <c r="R124" s="2">
        <f>Zalavég!R87</f>
        <v>0</v>
      </c>
      <c r="S124" s="115">
        <f>Batyk!S86+Pakod!S86+Zalabér!S85+Zalaszentgrót!S110+Zalavég!S87</f>
        <v>1535</v>
      </c>
      <c r="T124" s="3">
        <f>Zalavég!T87</f>
        <v>0</v>
      </c>
      <c r="U124" s="3">
        <f>Zalavég!U87</f>
        <v>0</v>
      </c>
      <c r="V124" s="3">
        <f>Zalavég!V87</f>
        <v>0</v>
      </c>
      <c r="W124" s="3">
        <f>Zalavég!W87</f>
        <v>0</v>
      </c>
      <c r="X124" s="3">
        <f>Zalavég!X87</f>
        <v>0</v>
      </c>
      <c r="Y124" s="3">
        <f>Zalavég!Y87</f>
        <v>0</v>
      </c>
      <c r="Z124" s="3">
        <f>Zalavég!Z87</f>
        <v>0</v>
      </c>
      <c r="AA124" s="3">
        <f>Zalavég!AA87</f>
        <v>0</v>
      </c>
      <c r="AB124" s="3">
        <f>Zalavég!AB87</f>
        <v>0</v>
      </c>
      <c r="AC124" s="4">
        <f>Zalavég!AC87</f>
        <v>0</v>
      </c>
    </row>
    <row r="125" spans="1:29" ht="60" x14ac:dyDescent="0.25">
      <c r="A125" s="182">
        <f>Zalavég!A88</f>
        <v>131</v>
      </c>
      <c r="B125" s="30">
        <f>Zalavég!B88</f>
        <v>0</v>
      </c>
      <c r="C125" s="64" t="str">
        <f>Zalavég!C88</f>
        <v>Zalavég 1.</v>
      </c>
      <c r="D125" s="132" t="str">
        <f>Zalavég!D88</f>
        <v>Gépészeti felújítás1-6</v>
      </c>
      <c r="E125" s="33" t="str">
        <f>Zalavég!E88</f>
        <v>A gépészeti szerelvények, műszaki állapota miatt gyakori a meghibásodás.</v>
      </c>
      <c r="F125" s="33" t="str">
        <f>Zalavég!F88</f>
        <v>A folyamatos szennyvíztovábbítás biztosítása, szennyvízkiömlések megelőzése.</v>
      </c>
      <c r="G125" s="33" t="str">
        <f>Zalavég!G88</f>
        <v>Megfelelő hatékonyságú technológia. A gépészeti funkciókat kifogástalanul ellátó szerelvények.</v>
      </c>
      <c r="H125" s="34">
        <f>Zalavég!H88</f>
        <v>0</v>
      </c>
      <c r="I125" s="108" t="str">
        <f>Zalavég!I88</f>
        <v>Zalaszentgrót osztatlan közös</v>
      </c>
      <c r="J125" s="108">
        <f t="shared" si="3"/>
        <v>1700</v>
      </c>
      <c r="K125" s="34">
        <f>Zalavég!K88</f>
        <v>0</v>
      </c>
      <c r="L125" s="100">
        <f>Zalavég!L88</f>
        <v>46023</v>
      </c>
      <c r="M125" s="100">
        <f>Zalavég!M88</f>
        <v>46387</v>
      </c>
      <c r="N125" s="36" t="str">
        <f>Zalavég!N88</f>
        <v>közép</v>
      </c>
      <c r="O125" s="1">
        <f>Zalavég!O88</f>
        <v>0</v>
      </c>
      <c r="P125" s="2">
        <f>Zalavég!P88</f>
        <v>0</v>
      </c>
      <c r="Q125" s="2">
        <f>Zalavég!Q88</f>
        <v>0</v>
      </c>
      <c r="R125" s="2">
        <f>Zalavég!R88</f>
        <v>0</v>
      </c>
      <c r="S125" s="115">
        <f>Batyk!S87+Pakod!S87+Zalabér!S86+Zalaszentgrót!S111+Zalavég!S88</f>
        <v>1700</v>
      </c>
      <c r="T125" s="3">
        <f>Zalavég!T88</f>
        <v>0</v>
      </c>
      <c r="U125" s="3">
        <f>Zalavég!U88</f>
        <v>0</v>
      </c>
      <c r="V125" s="3">
        <f>Zalavég!V88</f>
        <v>0</v>
      </c>
      <c r="W125" s="3">
        <f>Zalavég!W88</f>
        <v>0</v>
      </c>
      <c r="X125" s="3">
        <f>Zalavég!X88</f>
        <v>0</v>
      </c>
      <c r="Y125" s="3">
        <f>Zalavég!Y88</f>
        <v>0</v>
      </c>
      <c r="Z125" s="3">
        <f>Zalavég!Z88</f>
        <v>0</v>
      </c>
      <c r="AA125" s="3">
        <f>Zalavég!AA88</f>
        <v>0</v>
      </c>
      <c r="AB125" s="3">
        <f>Zalavég!AB88</f>
        <v>0</v>
      </c>
      <c r="AC125" s="4">
        <f>Zalavég!AC88</f>
        <v>0</v>
      </c>
    </row>
    <row r="126" spans="1:29" ht="60" x14ac:dyDescent="0.25">
      <c r="A126" s="182">
        <f>Batyk!A88</f>
        <v>132</v>
      </c>
      <c r="B126" s="30">
        <f>Batyk!B88</f>
        <v>0</v>
      </c>
      <c r="C126" s="64" t="str">
        <f>Batyk!C88</f>
        <v>Batyk 1. szennyvízátemelő</v>
      </c>
      <c r="D126" s="132" t="str">
        <f>Batyk!D88</f>
        <v>Szivattyú csere</v>
      </c>
      <c r="E126" s="33" t="str">
        <f>Batyk!E88</f>
        <v>A szivattyú kora, műszaki állapota miatt fennáll a meghibásodás veszélye.</v>
      </c>
      <c r="F126" s="33" t="str">
        <f>Batyk!F88</f>
        <v>A folyamatos szennyvíztovábbítás biztosítása, szennyvízkiömlések megelőzése.</v>
      </c>
      <c r="G126" s="33" t="str">
        <f>Batyk!G88</f>
        <v>Megfelelő hatékonyságú technológia. A gépészeti funkciókat kifogástalanul ellátó szerelvények.</v>
      </c>
      <c r="H126" s="34">
        <f>Batyk!H88</f>
        <v>0</v>
      </c>
      <c r="I126" s="108" t="str">
        <f>Batyk!I88</f>
        <v>Zalaszentgrót osztatlan közös</v>
      </c>
      <c r="J126" s="108">
        <f t="shared" si="3"/>
        <v>1535</v>
      </c>
      <c r="K126" s="34">
        <f>Batyk!K88</f>
        <v>0</v>
      </c>
      <c r="L126" s="100">
        <f>Batyk!L88</f>
        <v>46023</v>
      </c>
      <c r="M126" s="100">
        <f>Batyk!M88</f>
        <v>46387</v>
      </c>
      <c r="N126" s="36" t="str">
        <f>Batyk!N88</f>
        <v>közép</v>
      </c>
      <c r="O126" s="1">
        <f>Batyk!O88</f>
        <v>0</v>
      </c>
      <c r="P126" s="2">
        <f>Batyk!P88</f>
        <v>0</v>
      </c>
      <c r="Q126" s="2">
        <f>Batyk!Q88</f>
        <v>0</v>
      </c>
      <c r="R126" s="2">
        <f>Batyk!R88</f>
        <v>0</v>
      </c>
      <c r="S126" s="115">
        <f>Batyk!S88+Pakod!S88+Zalabér!S87+Zalaszentgrót!S112+Zalavég!S89</f>
        <v>1535</v>
      </c>
      <c r="T126" s="3">
        <f>Batyk!T88+Pakod!T88+Zalabér!T87+Zalaszentgrót!T112+Zalavég!T89</f>
        <v>0</v>
      </c>
      <c r="U126" s="3">
        <f>Batyk!U88</f>
        <v>0</v>
      </c>
      <c r="V126" s="3">
        <f>Batyk!V88</f>
        <v>0</v>
      </c>
      <c r="W126" s="3">
        <f>Batyk!W88</f>
        <v>0</v>
      </c>
      <c r="X126" s="3">
        <f>Batyk!X88</f>
        <v>0</v>
      </c>
      <c r="Y126" s="3">
        <f>Batyk!Y88</f>
        <v>0</v>
      </c>
      <c r="Z126" s="3">
        <f>Batyk!Z88</f>
        <v>0</v>
      </c>
      <c r="AA126" s="3">
        <f>Batyk!AA88</f>
        <v>0</v>
      </c>
      <c r="AB126" s="3">
        <f>Batyk!AB88</f>
        <v>0</v>
      </c>
      <c r="AC126" s="4">
        <f>Batyk!AC88</f>
        <v>0</v>
      </c>
    </row>
    <row r="127" spans="1:29" ht="60" x14ac:dyDescent="0.25">
      <c r="A127" s="182">
        <f>Batyk!A89</f>
        <v>133</v>
      </c>
      <c r="B127" s="30">
        <f>Batyk!B89</f>
        <v>0</v>
      </c>
      <c r="C127" s="64" t="str">
        <f>Batyk!C89</f>
        <v>Zalaszentgrót Felsőaranyod szennyvízátemelő</v>
      </c>
      <c r="D127" s="132" t="str">
        <f>Batyk!D89</f>
        <v>Szivattyú csere</v>
      </c>
      <c r="E127" s="33" t="str">
        <f>Batyk!E89</f>
        <v>A szivattyú kora, műszaki állapota miatt fennáll a meghibásodás veszélye.</v>
      </c>
      <c r="F127" s="33" t="str">
        <f>Batyk!F89</f>
        <v>A folyamatos szennyvíztovábbítás biztosítása, szennyvízkiömlések megelőzése.</v>
      </c>
      <c r="G127" s="33" t="str">
        <f>Batyk!G89</f>
        <v>Megfelelő hatékonyságú technológia. A gépészeti funkciókat kifogástalanul ellátó szerelvények.</v>
      </c>
      <c r="H127" s="34">
        <f>Batyk!H89</f>
        <v>0</v>
      </c>
      <c r="I127" s="108" t="str">
        <f>Batyk!I89</f>
        <v>Zalaszentgrót osztatlan közös</v>
      </c>
      <c r="J127" s="108">
        <f t="shared" ref="J127:J131" si="12">SUM(O127:AC127)</f>
        <v>818</v>
      </c>
      <c r="K127" s="34">
        <f>Batyk!K89</f>
        <v>0</v>
      </c>
      <c r="L127" s="100">
        <f>Batyk!L89</f>
        <v>46023</v>
      </c>
      <c r="M127" s="100">
        <f>Batyk!M89</f>
        <v>46387</v>
      </c>
      <c r="N127" s="36" t="str">
        <f>Batyk!N89</f>
        <v>közép</v>
      </c>
      <c r="O127" s="1"/>
      <c r="P127" s="2"/>
      <c r="Q127" s="2"/>
      <c r="R127" s="2"/>
      <c r="S127" s="115">
        <f>Batyk!S89+Pakod!S89+Zalabér!S88+Zalaszentgrót!S113+Zalavég!S90</f>
        <v>818</v>
      </c>
      <c r="T127" s="3"/>
      <c r="U127" s="3"/>
      <c r="V127" s="3"/>
      <c r="W127" s="3"/>
      <c r="X127" s="3"/>
      <c r="Y127" s="3"/>
      <c r="Z127" s="3"/>
      <c r="AA127" s="3"/>
      <c r="AB127" s="3"/>
      <c r="AC127" s="4"/>
    </row>
    <row r="128" spans="1:29" ht="60" x14ac:dyDescent="0.25">
      <c r="A128" s="182">
        <f>Batyk!A90</f>
        <v>134</v>
      </c>
      <c r="B128" s="30">
        <f>Batyk!B90</f>
        <v>0</v>
      </c>
      <c r="C128" s="64" t="str">
        <f>Batyk!C90</f>
        <v>Zalaszentgrót Kisszentgrót 2. szennyvízátemelő</v>
      </c>
      <c r="D128" s="132" t="str">
        <f>Batyk!D90</f>
        <v>Szivattyú csere</v>
      </c>
      <c r="E128" s="33" t="str">
        <f>Batyk!E90</f>
        <v>A szivattyú kora, műszaki állapota miatt fennáll a meghibásodás veszélye.</v>
      </c>
      <c r="F128" s="33" t="str">
        <f>Batyk!F90</f>
        <v>A folyamatos szennyvíztovábbítás biztosítása, szennyvízkiömlések megelőzése.</v>
      </c>
      <c r="G128" s="33" t="str">
        <f>Batyk!G90</f>
        <v>Megfelelő hatékonyságú technológia. A gépészeti funkciókat kifogástalanul ellátó szerelvények.</v>
      </c>
      <c r="H128" s="34">
        <f>Batyk!H90</f>
        <v>0</v>
      </c>
      <c r="I128" s="108" t="str">
        <f>Batyk!I90</f>
        <v>Zalaszentgrót osztatlan közös</v>
      </c>
      <c r="J128" s="108">
        <f t="shared" si="12"/>
        <v>818</v>
      </c>
      <c r="K128" s="34">
        <f>Batyk!K90</f>
        <v>0</v>
      </c>
      <c r="L128" s="100">
        <f>Batyk!L90</f>
        <v>46023</v>
      </c>
      <c r="M128" s="100">
        <f>Batyk!M90</f>
        <v>46387</v>
      </c>
      <c r="N128" s="36" t="str">
        <f>Batyk!N90</f>
        <v>közép</v>
      </c>
      <c r="O128" s="1"/>
      <c r="P128" s="2"/>
      <c r="Q128" s="2"/>
      <c r="R128" s="2"/>
      <c r="S128" s="115">
        <f>Batyk!S90+Pakod!S90+Zalabér!S89+Zalaszentgrót!S114+Zalavég!S91</f>
        <v>818</v>
      </c>
      <c r="T128" s="3"/>
      <c r="U128" s="3"/>
      <c r="V128" s="3"/>
      <c r="W128" s="3"/>
      <c r="X128" s="3"/>
      <c r="Y128" s="3"/>
      <c r="Z128" s="3"/>
      <c r="AA128" s="3"/>
      <c r="AB128" s="3"/>
      <c r="AC128" s="4"/>
    </row>
    <row r="129" spans="1:29" ht="60" x14ac:dyDescent="0.25">
      <c r="A129" s="182">
        <f>Batyk!A91</f>
        <v>135</v>
      </c>
      <c r="B129" s="30">
        <f>Batyk!B91</f>
        <v>0</v>
      </c>
      <c r="C129" s="64" t="str">
        <f>Batyk!C91</f>
        <v>Zalaszentgrót Zalaudvarnok 3. szennyvízátemelő</v>
      </c>
      <c r="D129" s="132" t="str">
        <f>Batyk!D91</f>
        <v>Szivattyú csere</v>
      </c>
      <c r="E129" s="33" t="str">
        <f>Batyk!E91</f>
        <v>A szivattyú kora, műszaki állapota miatt fennáll a meghibásodás veszélye.</v>
      </c>
      <c r="F129" s="33" t="str">
        <f>Batyk!F91</f>
        <v>A folyamatos szennyvíztovábbítás biztosítása, szennyvízkiömlések megelőzése.</v>
      </c>
      <c r="G129" s="33" t="str">
        <f>Batyk!G91</f>
        <v>Megfelelő hatékonyságú technológia. A gépészeti funkciókat kifogástalanul ellátó szerelvények.</v>
      </c>
      <c r="H129" s="34">
        <f>Batyk!H91</f>
        <v>0</v>
      </c>
      <c r="I129" s="108" t="str">
        <f>Batyk!I91</f>
        <v>Zalaszentgrót osztatlan közös</v>
      </c>
      <c r="J129" s="108">
        <f t="shared" si="12"/>
        <v>818</v>
      </c>
      <c r="K129" s="34">
        <f>Batyk!K91</f>
        <v>0</v>
      </c>
      <c r="L129" s="100">
        <f>Batyk!L91</f>
        <v>46023</v>
      </c>
      <c r="M129" s="100">
        <f>Batyk!M91</f>
        <v>46387</v>
      </c>
      <c r="N129" s="36" t="str">
        <f>Batyk!N91</f>
        <v>közép</v>
      </c>
      <c r="O129" s="1"/>
      <c r="P129" s="2"/>
      <c r="Q129" s="2"/>
      <c r="R129" s="2"/>
      <c r="S129" s="115">
        <f>Batyk!S91+Pakod!S91+Zalabér!S90+Zalaszentgrót!S115+Zalavég!S92</f>
        <v>818</v>
      </c>
      <c r="T129" s="3"/>
      <c r="U129" s="3"/>
      <c r="V129" s="3"/>
      <c r="W129" s="3"/>
      <c r="X129" s="3"/>
      <c r="Y129" s="3"/>
      <c r="Z129" s="3"/>
      <c r="AA129" s="3"/>
      <c r="AB129" s="3"/>
      <c r="AC129" s="4"/>
    </row>
    <row r="130" spans="1:29" ht="60" x14ac:dyDescent="0.25">
      <c r="A130" s="182">
        <f>Batyk!A92</f>
        <v>136</v>
      </c>
      <c r="B130" s="30">
        <f>Batyk!B92</f>
        <v>0</v>
      </c>
      <c r="C130" s="64" t="str">
        <f>Batyk!C92</f>
        <v>Zalaszentgrót Zalaudvarnok 4. szennyvízátemelő</v>
      </c>
      <c r="D130" s="132" t="str">
        <f>Batyk!D92</f>
        <v>Szivattyú csere</v>
      </c>
      <c r="E130" s="33" t="str">
        <f>Batyk!E92</f>
        <v>A szivattyú kora, műszaki állapota miatt fennáll a meghibásodás veszélye.</v>
      </c>
      <c r="F130" s="33" t="str">
        <f>Batyk!F92</f>
        <v>A folyamatos szennyvíztovábbítás biztosítása, szennyvízkiömlések megelőzése.</v>
      </c>
      <c r="G130" s="33" t="str">
        <f>Batyk!G92</f>
        <v>Megfelelő hatékonyságú technológia. A gépészeti funkciókat kifogástalanul ellátó szerelvények.</v>
      </c>
      <c r="H130" s="34">
        <f>Batyk!H92</f>
        <v>0</v>
      </c>
      <c r="I130" s="108" t="str">
        <f>Batyk!I92</f>
        <v>Zalaszentgrót osztatlan közös</v>
      </c>
      <c r="J130" s="108">
        <f t="shared" si="12"/>
        <v>818</v>
      </c>
      <c r="K130" s="34">
        <f>Batyk!K92</f>
        <v>0</v>
      </c>
      <c r="L130" s="100">
        <f>Batyk!L92</f>
        <v>46023</v>
      </c>
      <c r="M130" s="100">
        <f>Batyk!M92</f>
        <v>46387</v>
      </c>
      <c r="N130" s="36" t="str">
        <f>Batyk!N92</f>
        <v>közép</v>
      </c>
      <c r="O130" s="1"/>
      <c r="P130" s="2"/>
      <c r="Q130" s="2"/>
      <c r="R130" s="2"/>
      <c r="S130" s="115">
        <f>Batyk!S92+Pakod!S92+Zalabér!S91+Zalaszentgrót!S116+Zalavég!S93</f>
        <v>818</v>
      </c>
      <c r="T130" s="3"/>
      <c r="U130" s="3"/>
      <c r="V130" s="3"/>
      <c r="W130" s="3"/>
      <c r="X130" s="3"/>
      <c r="Y130" s="3"/>
      <c r="Z130" s="3"/>
      <c r="AA130" s="3"/>
      <c r="AB130" s="3"/>
      <c r="AC130" s="4"/>
    </row>
    <row r="131" spans="1:29" ht="60" x14ac:dyDescent="0.25">
      <c r="A131" s="182">
        <f>Batyk!A93</f>
        <v>137</v>
      </c>
      <c r="B131" s="30">
        <f>Batyk!B93</f>
        <v>0</v>
      </c>
      <c r="C131" s="64" t="str">
        <f>Batyk!C93</f>
        <v>Zalaszentgrót Zalaudvarnok 5. szennyvízátemelő</v>
      </c>
      <c r="D131" s="132" t="str">
        <f>Batyk!D93</f>
        <v>Szivattyú csere</v>
      </c>
      <c r="E131" s="33" t="str">
        <f>Batyk!E93</f>
        <v>A szivattyú kora, műszaki állapota miatt fennáll a meghibásodás veszélye.</v>
      </c>
      <c r="F131" s="33" t="str">
        <f>Batyk!F93</f>
        <v>A folyamatos szennyvíztovábbítás biztosítása, szennyvízkiömlések megelőzése.</v>
      </c>
      <c r="G131" s="33" t="str">
        <f>Batyk!G93</f>
        <v>Megfelelő hatékonyságú technológia. A gépészeti funkciókat kifogástalanul ellátó szerelvények.</v>
      </c>
      <c r="H131" s="34">
        <f>Batyk!H93</f>
        <v>0</v>
      </c>
      <c r="I131" s="108" t="str">
        <f>Batyk!I93</f>
        <v>Zalaszentgrót osztatlan közös</v>
      </c>
      <c r="J131" s="108">
        <f t="shared" si="12"/>
        <v>818</v>
      </c>
      <c r="K131" s="34">
        <f>Batyk!K93</f>
        <v>0</v>
      </c>
      <c r="L131" s="100">
        <f>Batyk!L93</f>
        <v>46023</v>
      </c>
      <c r="M131" s="100">
        <f>Batyk!M93</f>
        <v>46387</v>
      </c>
      <c r="N131" s="36" t="str">
        <f>Batyk!N93</f>
        <v>közép</v>
      </c>
      <c r="O131" s="1"/>
      <c r="P131" s="2"/>
      <c r="Q131" s="2"/>
      <c r="R131" s="2"/>
      <c r="S131" s="115">
        <f>Batyk!S93+Pakod!S93+Zalabér!S92+Zalaszentgrót!S117+Zalavég!S94</f>
        <v>818</v>
      </c>
      <c r="T131" s="3"/>
      <c r="U131" s="3"/>
      <c r="V131" s="3"/>
      <c r="W131" s="3"/>
      <c r="X131" s="3"/>
      <c r="Y131" s="3"/>
      <c r="Z131" s="3"/>
      <c r="AA131" s="3"/>
      <c r="AB131" s="3"/>
      <c r="AC131" s="4"/>
    </row>
    <row r="132" spans="1:29" ht="60" x14ac:dyDescent="0.25">
      <c r="A132" s="182">
        <f>Pakod!A94</f>
        <v>186</v>
      </c>
      <c r="B132" s="30">
        <f>Pakod!B94</f>
        <v>0</v>
      </c>
      <c r="C132" s="64" t="str">
        <f>Pakod!C94</f>
        <v>Pakod 2. szennyvízátemelő</v>
      </c>
      <c r="D132" s="132" t="str">
        <f>Pakod!D94</f>
        <v>Szivattyú csere</v>
      </c>
      <c r="E132" s="33" t="str">
        <f>Pakod!E94</f>
        <v>A szivattyú kora, műszaki állapota miatt fennáll a meghibásodás veszélye.</v>
      </c>
      <c r="F132" s="33" t="str">
        <f>Pakod!F94</f>
        <v>A folyamatos szennyvíztovábbítás biztosítása, szennyvízkiömlések megelőzése.</v>
      </c>
      <c r="G132" s="33" t="str">
        <f>Pakod!G94</f>
        <v>Megfelelő hatékonyságú technológia. A gépészeti funkciókat kifogástalanul ellátó szerelvények.</v>
      </c>
      <c r="H132" s="34">
        <f>Pakod!H94</f>
        <v>0</v>
      </c>
      <c r="I132" s="108" t="str">
        <f>Pakod!I94</f>
        <v>Zalaszentgrót osztatlan közös</v>
      </c>
      <c r="J132" s="108">
        <f t="shared" si="3"/>
        <v>4601</v>
      </c>
      <c r="K132" s="34">
        <f>Pakod!K94</f>
        <v>0</v>
      </c>
      <c r="L132" s="100">
        <f>Pakod!L94</f>
        <v>47484</v>
      </c>
      <c r="M132" s="100">
        <f>Pakod!M94</f>
        <v>47848</v>
      </c>
      <c r="N132" s="36" t="str">
        <f>Pakod!N94</f>
        <v>hosszú</v>
      </c>
      <c r="O132" s="1">
        <f>Pakod!O94</f>
        <v>0</v>
      </c>
      <c r="P132" s="2">
        <f>Pakod!P94</f>
        <v>0</v>
      </c>
      <c r="Q132" s="2">
        <f>Pakod!Q94</f>
        <v>0</v>
      </c>
      <c r="R132" s="2">
        <f>Pakod!R94</f>
        <v>0</v>
      </c>
      <c r="S132" s="115">
        <f>Pakod!S94</f>
        <v>0</v>
      </c>
      <c r="T132" s="3"/>
      <c r="U132" s="3"/>
      <c r="V132" s="3"/>
      <c r="W132" s="3">
        <f>Batyk!W94+Pakod!W94+Zalabér!W93+Zalaszentgrót!W118+Zalavég!W95</f>
        <v>4601</v>
      </c>
      <c r="X132" s="3"/>
      <c r="Y132" s="3"/>
      <c r="Z132" s="3"/>
      <c r="AA132" s="3"/>
      <c r="AB132" s="3"/>
      <c r="AC132" s="4"/>
    </row>
    <row r="133" spans="1:29" ht="60" x14ac:dyDescent="0.25">
      <c r="A133" s="182">
        <f>Zalaszentgrót!A119</f>
        <v>187</v>
      </c>
      <c r="B133" s="30">
        <f>Zalaszentgrót!B119</f>
        <v>0</v>
      </c>
      <c r="C133" s="132" t="str">
        <f>Zalaszentgrót!C119</f>
        <v>Zalaszentgrót Zalaudvarnok 2. szennyvízátemelő</v>
      </c>
      <c r="D133" s="132" t="str">
        <f>Zalaszentgrót!D119</f>
        <v>Szivattyú csere</v>
      </c>
      <c r="E133" s="33" t="str">
        <f>Zalaszentgrót!E119</f>
        <v>A szivattyú kora, műszaki állapota miatt fennáll a meghibásodás veszélye.</v>
      </c>
      <c r="F133" s="33" t="str">
        <f>Zalaszentgrót!F119</f>
        <v>A folyamatos szennyvíztovábbítás biztosítása, szennyvízkiömlések megelőzése.</v>
      </c>
      <c r="G133" s="33" t="str">
        <f>Zalaszentgrót!G119</f>
        <v>Megfelelő hatékonyságú technológia. A gépészeti funkciókat kifogástalanul ellátó szerelvények.</v>
      </c>
      <c r="H133" s="34">
        <f>Zalaszentgrót!H119</f>
        <v>0</v>
      </c>
      <c r="I133" s="108" t="str">
        <f>Zalaszentgrót!I119</f>
        <v>Zalaszentgrót osztatlan közös</v>
      </c>
      <c r="J133" s="108">
        <f t="shared" si="3"/>
        <v>818</v>
      </c>
      <c r="K133" s="34">
        <f>Zalaszentgrót!K119</f>
        <v>0</v>
      </c>
      <c r="L133" s="100">
        <f>Zalaszentgrót!L119</f>
        <v>47484</v>
      </c>
      <c r="M133" s="100">
        <f>Zalaszentgrót!M119</f>
        <v>47848</v>
      </c>
      <c r="N133" s="36" t="str">
        <f>Zalaszentgrót!N119</f>
        <v>hosszú</v>
      </c>
      <c r="O133" s="1">
        <f>Zalaszentgrót!O119</f>
        <v>0</v>
      </c>
      <c r="P133" s="2">
        <f>Zalaszentgrót!P119</f>
        <v>0</v>
      </c>
      <c r="Q133" s="2">
        <f>Zalaszentgrót!Q119</f>
        <v>0</v>
      </c>
      <c r="R133" s="2">
        <f>Zalaszentgrót!R119</f>
        <v>0</v>
      </c>
      <c r="S133" s="115">
        <f>Zalaszentgrót!S119</f>
        <v>0</v>
      </c>
      <c r="T133" s="3">
        <f>Batyk!T95+Pakod!T95+Zalabér!T94+Zalaszentgrót!T119+Zalavég!T96</f>
        <v>0</v>
      </c>
      <c r="U133" s="3">
        <f>Zalaszentgrót!U119</f>
        <v>0</v>
      </c>
      <c r="V133" s="3">
        <f>Zalaszentgrót!V119</f>
        <v>0</v>
      </c>
      <c r="W133" s="3">
        <f>Batyk!W95+Pakod!W95+Zalabér!W94+Zalaszentgrót!W119+Zalavég!W96</f>
        <v>818</v>
      </c>
      <c r="X133" s="3">
        <f>Zalaszentgrót!X119</f>
        <v>0</v>
      </c>
      <c r="Y133" s="3">
        <f>Zalaszentgrót!Y119</f>
        <v>0</v>
      </c>
      <c r="Z133" s="3">
        <f>Zalaszentgrót!Z119</f>
        <v>0</v>
      </c>
      <c r="AA133" s="3">
        <f>Zalaszentgrót!AA119</f>
        <v>0</v>
      </c>
      <c r="AB133" s="3">
        <f>Zalaszentgrót!AB119</f>
        <v>0</v>
      </c>
      <c r="AC133" s="4">
        <f>Zalaszentgrót!AC119</f>
        <v>0</v>
      </c>
    </row>
    <row r="134" spans="1:29" ht="60" x14ac:dyDescent="0.25">
      <c r="A134" s="182">
        <f>Zalaszentgrót!A120</f>
        <v>159</v>
      </c>
      <c r="B134" s="30">
        <f>Zalaszentgrót!B120</f>
        <v>0</v>
      </c>
      <c r="C134" s="64" t="str">
        <f>Zalaszentgrót!C120</f>
        <v>Zalaszentgrót Zalaudvarnok 2.</v>
      </c>
      <c r="D134" s="132" t="str">
        <f>Zalaszentgrót!D120</f>
        <v>Gépészeti felújítás1-6</v>
      </c>
      <c r="E134" s="33" t="str">
        <f>Zalaszentgrót!E120</f>
        <v>A gépészeti szerelvények, műszaki állapota miatt gyakori a meghibásodás.</v>
      </c>
      <c r="F134" s="33" t="str">
        <f>Zalaszentgrót!F120</f>
        <v>A folyamatos szennyvíztovábbítás biztosítása, szennyvízkiömlések megelőzése.</v>
      </c>
      <c r="G134" s="33" t="str">
        <f>Zalaszentgrót!G120</f>
        <v>Megfelelő hatékonyságú technológia. A gépészeti funkciókat kifogástalanul ellátó szerelvények.</v>
      </c>
      <c r="H134" s="34">
        <f>Zalaszentgrót!H120</f>
        <v>0</v>
      </c>
      <c r="I134" s="108" t="str">
        <f>Zalaszentgrót!I120</f>
        <v>Zalaszentgrót osztatlan közös</v>
      </c>
      <c r="J134" s="108">
        <f t="shared" si="3"/>
        <v>1738</v>
      </c>
      <c r="K134" s="34">
        <f>Zalaszentgrót!K120</f>
        <v>0</v>
      </c>
      <c r="L134" s="100">
        <f>Zalaszentgrót!L120</f>
        <v>46388</v>
      </c>
      <c r="M134" s="100">
        <f>Zalaszentgrót!M120</f>
        <v>46752</v>
      </c>
      <c r="N134" s="36" t="str">
        <f>Zalaszentgrót!N120</f>
        <v>hosszú</v>
      </c>
      <c r="O134" s="1">
        <f>Zalaszentgrót!O120</f>
        <v>0</v>
      </c>
      <c r="P134" s="2">
        <f>Zalaszentgrót!P120</f>
        <v>0</v>
      </c>
      <c r="Q134" s="2">
        <f>Zalaszentgrót!Q120</f>
        <v>0</v>
      </c>
      <c r="R134" s="2">
        <f>Zalaszentgrót!R120</f>
        <v>0</v>
      </c>
      <c r="S134" s="115">
        <f>Zalaszentgrót!S120</f>
        <v>0</v>
      </c>
      <c r="T134" s="3">
        <f>Batyk!T96+Pakod!T96+Zalabér!T95+Zalaszentgrót!T120+Zalavég!T97</f>
        <v>1738</v>
      </c>
      <c r="U134" s="3">
        <f>Zalaszentgrót!U120</f>
        <v>0</v>
      </c>
      <c r="V134" s="3">
        <f>Zalaszentgrót!V120</f>
        <v>0</v>
      </c>
      <c r="W134" s="3">
        <f>Zalaszentgrót!W120</f>
        <v>0</v>
      </c>
      <c r="X134" s="3">
        <f>Zalaszentgrót!X120</f>
        <v>0</v>
      </c>
      <c r="Y134" s="3">
        <f>Zalaszentgrót!Y120</f>
        <v>0</v>
      </c>
      <c r="Z134" s="3">
        <f>Zalaszentgrót!Z120</f>
        <v>0</v>
      </c>
      <c r="AA134" s="3">
        <f>Zalaszentgrót!AA120</f>
        <v>0</v>
      </c>
      <c r="AB134" s="3">
        <f>Zalaszentgrót!AB120</f>
        <v>0</v>
      </c>
      <c r="AC134" s="4">
        <f>Zalaszentgrót!AC120</f>
        <v>0</v>
      </c>
    </row>
    <row r="135" spans="1:29" ht="60" x14ac:dyDescent="0.25">
      <c r="A135" s="182">
        <f>Batyk!A131</f>
        <v>160</v>
      </c>
      <c r="B135" s="30">
        <f>Batyk!B131</f>
        <v>0</v>
      </c>
      <c r="C135" s="64" t="str">
        <f>Batyk!C131</f>
        <v>Batyk</v>
      </c>
      <c r="D135" s="132" t="str">
        <f>Batyk!D131</f>
        <v>átemelő akna gépészeti rekonstrukció (1-6)</v>
      </c>
      <c r="E135" s="33" t="str">
        <f>Batyk!E131</f>
        <v>A gépészeti szerelvények, műszaki állapota miatt gyakori a meghibásodás.</v>
      </c>
      <c r="F135" s="33" t="str">
        <f>Batyk!F131</f>
        <v>A folyamatos szennyvíztovábbítás biztosítása, szennyvízkiömlések megelőzése.</v>
      </c>
      <c r="G135" s="33" t="str">
        <f>Batyk!G131</f>
        <v>Megfelelő hatékonyságú technológia. A gépészeti funkciókat kifogástalanul ellátó szerelvények.</v>
      </c>
      <c r="H135" s="34">
        <f>Batyk!H131</f>
        <v>0</v>
      </c>
      <c r="I135" s="108" t="str">
        <f>Batyk!I131</f>
        <v>Zalaszentgrót osztatlan közös</v>
      </c>
      <c r="J135" s="108">
        <f t="shared" si="3"/>
        <v>3220</v>
      </c>
      <c r="K135" s="34">
        <f>Batyk!K131</f>
        <v>0</v>
      </c>
      <c r="L135" s="100">
        <f>Batyk!L131</f>
        <v>46388</v>
      </c>
      <c r="M135" s="100">
        <f>Batyk!M131</f>
        <v>50040</v>
      </c>
      <c r="N135" s="36" t="str">
        <f>Batyk!N131</f>
        <v>hosszú</v>
      </c>
      <c r="O135" s="1">
        <f>Batyk!O131</f>
        <v>0</v>
      </c>
      <c r="P135" s="2">
        <f>Batyk!P131+Pakod!P131+Zalabér!P130+Zalaszentgrót!P158+Zalavég!P132</f>
        <v>0</v>
      </c>
      <c r="Q135" s="2">
        <f>Batyk!Q131+Pakod!Q131+Zalabér!Q130+Zalaszentgrót!Q158+Zalavég!Q132</f>
        <v>0</v>
      </c>
      <c r="R135" s="2">
        <f>Batyk!R131+Pakod!R131+Zalabér!R130+Zalaszentgrót!R158+Zalavég!R132</f>
        <v>0</v>
      </c>
      <c r="S135" s="115">
        <f>Batyk!S131+Pakod!S131+Zalabér!S130+Zalaszentgrót!S158+Zalavég!S132</f>
        <v>0</v>
      </c>
      <c r="T135" s="3">
        <f>Batyk!T131+Pakod!T131+Zalabér!T130+Zalaszentgrót!T158+Zalavég!T132</f>
        <v>322</v>
      </c>
      <c r="U135" s="3">
        <f>Batyk!U131+Pakod!U131+Zalabér!U130+Zalaszentgrót!U158+Zalavég!U132</f>
        <v>322</v>
      </c>
      <c r="V135" s="3">
        <f>Batyk!V131+Pakod!V131+Zalabér!V130+Zalaszentgrót!V158+Zalavég!V132</f>
        <v>322</v>
      </c>
      <c r="W135" s="3">
        <f>Batyk!W131+Pakod!W131+Zalabér!W130+Zalaszentgrót!W158+Zalavég!W132</f>
        <v>322</v>
      </c>
      <c r="X135" s="3">
        <f>Batyk!X131+Pakod!X131+Zalabér!X130+Zalaszentgrót!X158+Zalavég!X132</f>
        <v>322</v>
      </c>
      <c r="Y135" s="3">
        <f>Batyk!Y131+Pakod!Y131+Zalabér!Y130+Zalaszentgrót!Y158+Zalavég!Y132</f>
        <v>322</v>
      </c>
      <c r="Z135" s="3">
        <f>Batyk!Z131+Pakod!Z131+Zalabér!Z130+Zalaszentgrót!Z158+Zalavég!Z132</f>
        <v>322</v>
      </c>
      <c r="AA135" s="3">
        <f>Batyk!AA131+Pakod!AA131+Zalabér!AA130+Zalaszentgrót!AA158+Zalavég!AA132</f>
        <v>322</v>
      </c>
      <c r="AB135" s="3">
        <f>Batyk!AB131+Pakod!AB131+Zalabér!AB130+Zalaszentgrót!AB158+Zalavég!AB132</f>
        <v>322</v>
      </c>
      <c r="AC135" s="4">
        <f>Batyk!AC131+Pakod!AC131+Zalabér!AC130+Zalaszentgrót!AC158+Zalavég!AC132</f>
        <v>322</v>
      </c>
    </row>
    <row r="136" spans="1:29" ht="60" x14ac:dyDescent="0.25">
      <c r="A136" s="182">
        <f>Batyk!A133</f>
        <v>161</v>
      </c>
      <c r="B136" s="30">
        <f>Batyk!B133</f>
        <v>0</v>
      </c>
      <c r="C136" s="64" t="str">
        <f>Batyk!C133</f>
        <v>Batyk</v>
      </c>
      <c r="D136" s="132" t="str">
        <f>Batyk!D133</f>
        <v>HBA akna gépészeti rekonstrukció (1-6)</v>
      </c>
      <c r="E136" s="33" t="str">
        <f>Batyk!E133</f>
        <v>A gépészeti szerelvények, műszaki állapota miatt gyakori a meghibásodás.</v>
      </c>
      <c r="F136" s="33" t="str">
        <f>Batyk!F133</f>
        <v>A folyamatos szennyvíztovábbítás biztosítása, szennyvízkiömlések megelőzése.</v>
      </c>
      <c r="G136" s="33" t="str">
        <f>Batyk!G133</f>
        <v>Megfelelő hatékonyságú technológia. A gépészeti funkciókat kifogástalanul ellátó szerelvények.</v>
      </c>
      <c r="H136" s="34">
        <f>Batyk!H133</f>
        <v>0</v>
      </c>
      <c r="I136" s="108" t="str">
        <f>Batyk!I133</f>
        <v>Zalaszentgrót osztatlan közös</v>
      </c>
      <c r="J136" s="108">
        <f t="shared" si="3"/>
        <v>3215</v>
      </c>
      <c r="K136" s="34">
        <f>Batyk!K133</f>
        <v>0</v>
      </c>
      <c r="L136" s="100">
        <f>Batyk!L133</f>
        <v>46388</v>
      </c>
      <c r="M136" s="100">
        <f>Batyk!M133</f>
        <v>50040</v>
      </c>
      <c r="N136" s="36" t="str">
        <f>Batyk!N133</f>
        <v>hosszú</v>
      </c>
      <c r="O136" s="1">
        <f>Batyk!O133</f>
        <v>0</v>
      </c>
      <c r="P136" s="2">
        <f>Batyk!P133+Pakod!P133+Zalabér!P132+Zalaszentgrót!P160+Zalavég!P134</f>
        <v>0</v>
      </c>
      <c r="Q136" s="2">
        <f>Batyk!Q133+Pakod!Q133+Zalabér!Q132+Zalaszentgrót!Q160+Zalavég!Q134</f>
        <v>0</v>
      </c>
      <c r="R136" s="2">
        <f>Batyk!R133+Pakod!R133+Zalabér!R132+Zalaszentgrót!R160+Zalavég!R134</f>
        <v>0</v>
      </c>
      <c r="S136" s="115">
        <f>Batyk!S133+Pakod!S133+Zalabér!S132+Zalaszentgrót!S160+Zalavég!S134</f>
        <v>0</v>
      </c>
      <c r="T136" s="3">
        <f>Batyk!T133+Pakod!T133+Zalabér!T132+Zalaszentgrót!T160+Zalavég!T134</f>
        <v>322</v>
      </c>
      <c r="U136" s="3">
        <f>Batyk!U133+Pakod!U133+Zalabér!U132+Zalaszentgrót!U160+Zalavég!U134</f>
        <v>321</v>
      </c>
      <c r="V136" s="3">
        <f>Batyk!V133+Pakod!V133+Zalabér!V132+Zalaszentgrót!V160+Zalavég!V134</f>
        <v>322</v>
      </c>
      <c r="W136" s="3">
        <f>Batyk!W133+Pakod!W133+Zalabér!W132+Zalaszentgrót!W160+Zalavég!W134</f>
        <v>321</v>
      </c>
      <c r="X136" s="3">
        <f>Batyk!X133+Pakod!X133+Zalabér!X132+Zalaszentgrót!X160+Zalavég!X134</f>
        <v>322</v>
      </c>
      <c r="Y136" s="3">
        <f>Batyk!Y133+Pakod!Y133+Zalabér!Y132+Zalaszentgrót!Y160+Zalavég!Y134</f>
        <v>321</v>
      </c>
      <c r="Z136" s="3">
        <f>Batyk!Z133+Pakod!Z133+Zalabér!Z132+Zalaszentgrót!Z160+Zalavég!Z134</f>
        <v>322</v>
      </c>
      <c r="AA136" s="3">
        <f>Batyk!AA133+Pakod!AA133+Zalabér!AA132+Zalaszentgrót!AA160+Zalavég!AA134</f>
        <v>321</v>
      </c>
      <c r="AB136" s="3">
        <f>Batyk!AB133+Pakod!AB133+Zalabér!AB132+Zalaszentgrót!AB160+Zalavég!AB134</f>
        <v>322</v>
      </c>
      <c r="AC136" s="4">
        <f>Batyk!AC133+Pakod!AC133+Zalabér!AC132+Zalaszentgrót!AC160+Zalavég!AC134</f>
        <v>321</v>
      </c>
    </row>
    <row r="137" spans="1:29" ht="60" x14ac:dyDescent="0.25">
      <c r="A137" s="182">
        <f>Pakod!A135</f>
        <v>162</v>
      </c>
      <c r="B137" s="30">
        <f>Pakod!B135</f>
        <v>0</v>
      </c>
      <c r="C137" s="64" t="str">
        <f>Pakod!C135</f>
        <v>Pakod</v>
      </c>
      <c r="D137" s="132" t="str">
        <f>Pakod!D135</f>
        <v>átemelő akna gépészeti rekonstrukció (1-6)</v>
      </c>
      <c r="E137" s="33" t="str">
        <f>Pakod!E135</f>
        <v>A gépészeti szerelvények, műszaki állapota miatt gyakori a meghibásodás.</v>
      </c>
      <c r="F137" s="33" t="str">
        <f>Pakod!F135</f>
        <v>A folyamatos szennyvíztovábbítás biztosítása, szennyvízkiömlések megelőzése.</v>
      </c>
      <c r="G137" s="33" t="str">
        <f>Pakod!G135</f>
        <v>Megfelelő hatékonyságú technológia. A gépészeti funkciókat kifogástalanul ellátó szerelvények.</v>
      </c>
      <c r="H137" s="34">
        <f>Pakod!H135</f>
        <v>0</v>
      </c>
      <c r="I137" s="108" t="str">
        <f>Pakod!I135</f>
        <v>Zalaszentgrót osztatlan közös</v>
      </c>
      <c r="J137" s="108">
        <f t="shared" si="3"/>
        <v>7220</v>
      </c>
      <c r="K137" s="34">
        <f>Pakod!K135</f>
        <v>0</v>
      </c>
      <c r="L137" s="100">
        <f>Pakod!L135</f>
        <v>46388</v>
      </c>
      <c r="M137" s="100">
        <f>Pakod!M135</f>
        <v>50040</v>
      </c>
      <c r="N137" s="36" t="str">
        <f>Pakod!N135</f>
        <v>hosszú</v>
      </c>
      <c r="O137" s="1">
        <f>Pakod!O135</f>
        <v>0</v>
      </c>
      <c r="P137" s="2">
        <f>Batyk!P135+Pakod!P135+Zalabér!P134+Zalaszentgrót!P162+Zalavég!P136</f>
        <v>0</v>
      </c>
      <c r="Q137" s="2">
        <f>Batyk!Q135+Pakod!Q135+Zalabér!Q134+Zalaszentgrót!Q162+Zalavég!Q136</f>
        <v>0</v>
      </c>
      <c r="R137" s="2">
        <f>Batyk!R135+Pakod!R135+Zalabér!R134+Zalaszentgrót!R162+Zalavég!R136</f>
        <v>0</v>
      </c>
      <c r="S137" s="115">
        <f>Batyk!S135+Pakod!S135+Zalabér!S134+Zalaszentgrót!S162+Zalavég!S136</f>
        <v>0</v>
      </c>
      <c r="T137" s="3">
        <f>Batyk!T135+Pakod!T135+Zalabér!T134+Zalaszentgrót!T162+Zalavég!T136</f>
        <v>722</v>
      </c>
      <c r="U137" s="3">
        <f>Batyk!U135+Pakod!U135+Zalabér!U134+Zalaszentgrót!U162+Zalavég!U136</f>
        <v>722</v>
      </c>
      <c r="V137" s="3">
        <f>Batyk!V135+Pakod!V135+Zalabér!V134+Zalaszentgrót!V162+Zalavég!V136</f>
        <v>722</v>
      </c>
      <c r="W137" s="3">
        <f>Batyk!W135+Pakod!W135+Zalabér!W134+Zalaszentgrót!W162+Zalavég!W136</f>
        <v>722</v>
      </c>
      <c r="X137" s="3">
        <f>Batyk!X135+Pakod!X135+Zalabér!X134+Zalaszentgrót!X162+Zalavég!X136</f>
        <v>722</v>
      </c>
      <c r="Y137" s="3">
        <f>Batyk!Y135+Pakod!Y135+Zalabér!Y134+Zalaszentgrót!Y162+Zalavég!Y136</f>
        <v>722</v>
      </c>
      <c r="Z137" s="3">
        <f>Batyk!Z135+Pakod!Z135+Zalabér!Z134+Zalaszentgrót!Z162+Zalavég!Z136</f>
        <v>722</v>
      </c>
      <c r="AA137" s="3">
        <f>Batyk!AA135+Pakod!AA135+Zalabér!AA134+Zalaszentgrót!AA162+Zalavég!AA136</f>
        <v>722</v>
      </c>
      <c r="AB137" s="3">
        <f>Batyk!AB135+Pakod!AB135+Zalabér!AB134+Zalaszentgrót!AB162+Zalavég!AB136</f>
        <v>722</v>
      </c>
      <c r="AC137" s="4">
        <f>Batyk!AC135+Pakod!AC135+Zalabér!AC134+Zalaszentgrót!AC162+Zalavég!AC136</f>
        <v>722</v>
      </c>
    </row>
    <row r="138" spans="1:29" ht="60" x14ac:dyDescent="0.25">
      <c r="A138" s="182">
        <f>Pakod!A137</f>
        <v>163</v>
      </c>
      <c r="B138" s="30">
        <f>Pakod!B137</f>
        <v>0</v>
      </c>
      <c r="C138" s="64" t="str">
        <f>Pakod!C137</f>
        <v>Pakod</v>
      </c>
      <c r="D138" s="132" t="str">
        <f>Pakod!D137</f>
        <v>HBA akna gépészeti rekonstrukció (1-6)</v>
      </c>
      <c r="E138" s="33" t="str">
        <f>Pakod!E137</f>
        <v>A gépészeti szerelvények, műszaki állapota miatt gyakori a meghibásodás.</v>
      </c>
      <c r="F138" s="33" t="str">
        <f>Pakod!F137</f>
        <v>A folyamatos szennyvíztovábbítás biztosítása, szennyvízkiömlések megelőzése.</v>
      </c>
      <c r="G138" s="33" t="str">
        <f>Pakod!G137</f>
        <v>Megfelelő hatékonyságú technológia. A gépészeti funkciókat kifogástalanul ellátó szerelvények.</v>
      </c>
      <c r="H138" s="34">
        <f>Pakod!H137</f>
        <v>0</v>
      </c>
      <c r="I138" s="108" t="str">
        <f>Pakod!I137</f>
        <v>Zalaszentgrót osztatlan közös</v>
      </c>
      <c r="J138" s="108">
        <f t="shared" si="3"/>
        <v>7210</v>
      </c>
      <c r="K138" s="34">
        <f>Pakod!K137</f>
        <v>0</v>
      </c>
      <c r="L138" s="100">
        <f>Pakod!L137</f>
        <v>46388</v>
      </c>
      <c r="M138" s="100">
        <f>Pakod!M137</f>
        <v>50040</v>
      </c>
      <c r="N138" s="36" t="str">
        <f>Pakod!N137</f>
        <v>hosszú</v>
      </c>
      <c r="O138" s="1">
        <f>Pakod!O137</f>
        <v>0</v>
      </c>
      <c r="P138" s="2">
        <f>Batyk!P137+Pakod!P137+Zalabér!P136+Zalaszentgrót!P164+Zalavég!P138</f>
        <v>0</v>
      </c>
      <c r="Q138" s="2">
        <f>Batyk!Q137+Pakod!Q137+Zalabér!Q136+Zalaszentgrót!Q164+Zalavég!Q138</f>
        <v>0</v>
      </c>
      <c r="R138" s="2">
        <f>Batyk!R137+Pakod!R137+Zalabér!R136+Zalaszentgrót!R164+Zalavég!R138</f>
        <v>0</v>
      </c>
      <c r="S138" s="115">
        <f>Batyk!S137+Pakod!S137+Zalabér!S136+Zalaszentgrót!S164+Zalavég!S138</f>
        <v>0</v>
      </c>
      <c r="T138" s="3">
        <f>Batyk!T137+Pakod!T137+Zalabér!T136+Zalaszentgrót!T164+Zalavég!T138</f>
        <v>721</v>
      </c>
      <c r="U138" s="3">
        <f>Batyk!U137+Pakod!U137+Zalabér!U136+Zalaszentgrót!U164+Zalavég!U138</f>
        <v>721</v>
      </c>
      <c r="V138" s="3">
        <f>Batyk!V137+Pakod!V137+Zalabér!V136+Zalaszentgrót!V164+Zalavég!V138</f>
        <v>721</v>
      </c>
      <c r="W138" s="3">
        <f>Batyk!W137+Pakod!W137+Zalabér!W136+Zalaszentgrót!W164+Zalavég!W138</f>
        <v>721</v>
      </c>
      <c r="X138" s="3">
        <f>Batyk!X137+Pakod!X137+Zalabér!X136+Zalaszentgrót!X164+Zalavég!X138</f>
        <v>721</v>
      </c>
      <c r="Y138" s="3">
        <f>Batyk!Y137+Pakod!Y137+Zalabér!Y136+Zalaszentgrót!Y164+Zalavég!Y138</f>
        <v>721</v>
      </c>
      <c r="Z138" s="3">
        <f>Batyk!Z137+Pakod!Z137+Zalabér!Z136+Zalaszentgrót!Z164+Zalavég!Z138</f>
        <v>721</v>
      </c>
      <c r="AA138" s="3">
        <f>Batyk!AA137+Pakod!AA137+Zalabér!AA136+Zalaszentgrót!AA164+Zalavég!AA138</f>
        <v>721</v>
      </c>
      <c r="AB138" s="3">
        <f>Batyk!AB137+Pakod!AB137+Zalabér!AB136+Zalaszentgrót!AB164+Zalavég!AB138</f>
        <v>721</v>
      </c>
      <c r="AC138" s="4">
        <f>Batyk!AC137+Pakod!AC137+Zalabér!AC136+Zalaszentgrót!AC164+Zalavég!AC138</f>
        <v>721</v>
      </c>
    </row>
    <row r="139" spans="1:29" ht="60" x14ac:dyDescent="0.25">
      <c r="A139" s="182">
        <f>Zalabér!A138</f>
        <v>164</v>
      </c>
      <c r="B139" s="30">
        <f>Zalabér!B138</f>
        <v>0</v>
      </c>
      <c r="C139" s="64" t="str">
        <f>Zalabér!C138</f>
        <v>Zalabér</v>
      </c>
      <c r="D139" s="132" t="str">
        <f>Zalabér!D138</f>
        <v>átemelő akna gépészeti rekonstrukció (1-6)</v>
      </c>
      <c r="E139" s="33" t="str">
        <f>Zalabér!E138</f>
        <v>A gépészeti szerelvények, műszaki állapota miatt gyakori a meghibásodás.</v>
      </c>
      <c r="F139" s="33" t="str">
        <f>Zalabér!F138</f>
        <v>A folyamatos szennyvíztovábbítás biztosítása, szennyvízkiömlések megelőzése.</v>
      </c>
      <c r="G139" s="33" t="str">
        <f>Zalabér!G138</f>
        <v>Megfelelő hatékonyságú technológia. A gépészeti funkciókat kifogástalanul ellátó szerelvények.</v>
      </c>
      <c r="H139" s="34">
        <f>Zalabér!H138</f>
        <v>0</v>
      </c>
      <c r="I139" s="108" t="str">
        <f>Zalabér!I138</f>
        <v>Zalaszentgrót osztatlan közös</v>
      </c>
      <c r="J139" s="108">
        <f t="shared" si="3"/>
        <v>6360</v>
      </c>
      <c r="K139" s="34">
        <f>Zalabér!K138</f>
        <v>0</v>
      </c>
      <c r="L139" s="100">
        <f>Zalabér!L138</f>
        <v>46388</v>
      </c>
      <c r="M139" s="100">
        <f>Zalabér!M138</f>
        <v>50040</v>
      </c>
      <c r="N139" s="36" t="str">
        <f>Zalabér!N138</f>
        <v>hosszú</v>
      </c>
      <c r="O139" s="1">
        <f>Zalabér!O138</f>
        <v>0</v>
      </c>
      <c r="P139" s="2">
        <f>Batyk!P139+Pakod!P139+Zalabér!P138+Zalaszentgrót!P166+Zalavég!P140</f>
        <v>0</v>
      </c>
      <c r="Q139" s="2">
        <f>Batyk!Q139+Pakod!Q139+Zalabér!Q138+Zalaszentgrót!Q166+Zalavég!Q140</f>
        <v>0</v>
      </c>
      <c r="R139" s="2">
        <f>Batyk!R139+Pakod!R139+Zalabér!R138+Zalaszentgrót!R166+Zalavég!R140</f>
        <v>0</v>
      </c>
      <c r="S139" s="115">
        <f>Batyk!S139+Pakod!S139+Zalabér!S138+Zalaszentgrót!S166+Zalavég!S140</f>
        <v>0</v>
      </c>
      <c r="T139" s="3">
        <f>Batyk!T139+Pakod!T139+Zalabér!T138+Zalaszentgrót!T166+Zalavég!T140</f>
        <v>636</v>
      </c>
      <c r="U139" s="3">
        <f>Batyk!U139+Pakod!U139+Zalabér!U138+Zalaszentgrót!U166+Zalavég!U140</f>
        <v>636</v>
      </c>
      <c r="V139" s="3">
        <f>Batyk!V139+Pakod!V139+Zalabér!V138+Zalaszentgrót!V166+Zalavég!V140</f>
        <v>636</v>
      </c>
      <c r="W139" s="3">
        <f>Batyk!W139+Pakod!W139+Zalabér!W138+Zalaszentgrót!W166+Zalavég!W140</f>
        <v>636</v>
      </c>
      <c r="X139" s="3">
        <f>Batyk!X139+Pakod!X139+Zalabér!X138+Zalaszentgrót!X166+Zalavég!X140</f>
        <v>636</v>
      </c>
      <c r="Y139" s="3">
        <f>Batyk!Y139+Pakod!Y139+Zalabér!Y138+Zalaszentgrót!Y166+Zalavég!Y140</f>
        <v>636</v>
      </c>
      <c r="Z139" s="3">
        <f>Batyk!Z139+Pakod!Z139+Zalabér!Z138+Zalaszentgrót!Z166+Zalavég!Z140</f>
        <v>636</v>
      </c>
      <c r="AA139" s="3">
        <f>Batyk!AA139+Pakod!AA139+Zalabér!AA138+Zalaszentgrót!AA166+Zalavég!AA140</f>
        <v>636</v>
      </c>
      <c r="AB139" s="3">
        <f>Batyk!AB139+Pakod!AB139+Zalabér!AB138+Zalaszentgrót!AB166+Zalavég!AB140</f>
        <v>636</v>
      </c>
      <c r="AC139" s="4">
        <f>Batyk!AC139+Pakod!AC139+Zalabér!AC138+Zalaszentgrót!AC166+Zalavég!AC140</f>
        <v>636</v>
      </c>
    </row>
    <row r="140" spans="1:29" ht="60" x14ac:dyDescent="0.25">
      <c r="A140" s="182">
        <f>Zalabér!A140</f>
        <v>165</v>
      </c>
      <c r="B140" s="30">
        <f>Zalabér!B140</f>
        <v>0</v>
      </c>
      <c r="C140" s="64" t="str">
        <f>Zalabér!C140</f>
        <v>Zalabér</v>
      </c>
      <c r="D140" s="132" t="str">
        <f>Zalabér!D140</f>
        <v>HBA akna gépészeti rekonstrukció (1-6)</v>
      </c>
      <c r="E140" s="33" t="str">
        <f>Zalabér!E140</f>
        <v>A gépészeti szerelvények, műszaki állapota miatt gyakori a meghibásodás.</v>
      </c>
      <c r="F140" s="33" t="str">
        <f>Zalabér!F140</f>
        <v>A folyamatos szennyvíztovábbítás biztosítása, szennyvízkiömlések megelőzése.</v>
      </c>
      <c r="G140" s="33" t="str">
        <f>Zalabér!G140</f>
        <v>Megfelelő hatékonyságú technológia. A gépészeti funkciókat kifogástalanul ellátó szerelvények.</v>
      </c>
      <c r="H140" s="34">
        <f>Zalabér!H140</f>
        <v>0</v>
      </c>
      <c r="I140" s="108" t="str">
        <f>Zalabér!I140</f>
        <v>Zalaszentgrót osztatlan közös</v>
      </c>
      <c r="J140" s="108">
        <f t="shared" si="3"/>
        <v>6350</v>
      </c>
      <c r="K140" s="34">
        <f>Zalabér!K140</f>
        <v>0</v>
      </c>
      <c r="L140" s="100">
        <f>Zalabér!L140</f>
        <v>46388</v>
      </c>
      <c r="M140" s="100">
        <f>Zalabér!M140</f>
        <v>50040</v>
      </c>
      <c r="N140" s="36" t="str">
        <f>Zalabér!N140</f>
        <v>hosszú</v>
      </c>
      <c r="O140" s="1">
        <f>Zalabér!O140</f>
        <v>0</v>
      </c>
      <c r="P140" s="2">
        <f>Batyk!P141+Pakod!P141+Zalabér!P140+Zalaszentgrót!P168+Zalavég!P142</f>
        <v>0</v>
      </c>
      <c r="Q140" s="2">
        <f>Batyk!Q141+Pakod!Q141+Zalabér!Q140+Zalaszentgrót!Q168+Zalavég!Q142</f>
        <v>0</v>
      </c>
      <c r="R140" s="2">
        <f>Batyk!R141+Pakod!R141+Zalabér!R140+Zalaszentgrót!R168+Zalavég!R142</f>
        <v>0</v>
      </c>
      <c r="S140" s="115">
        <f>Batyk!S141+Pakod!S141+Zalabér!S140+Zalaszentgrót!S168+Zalavég!S142</f>
        <v>0</v>
      </c>
      <c r="T140" s="3">
        <f>Batyk!T141+Pakod!T141+Zalabér!T140+Zalaszentgrót!T168+Zalavég!T142</f>
        <v>635</v>
      </c>
      <c r="U140" s="3">
        <f>Batyk!U141+Pakod!U141+Zalabér!U140+Zalaszentgrót!U168+Zalavég!U142</f>
        <v>635</v>
      </c>
      <c r="V140" s="3">
        <f>Batyk!V141+Pakod!V141+Zalabér!V140+Zalaszentgrót!V168+Zalavég!V142</f>
        <v>635</v>
      </c>
      <c r="W140" s="3">
        <f>Batyk!W141+Pakod!W141+Zalabér!W140+Zalaszentgrót!W168+Zalavég!W142</f>
        <v>635</v>
      </c>
      <c r="X140" s="3">
        <f>Batyk!X141+Pakod!X141+Zalabér!X140+Zalaszentgrót!X168+Zalavég!X142</f>
        <v>635</v>
      </c>
      <c r="Y140" s="3">
        <f>Batyk!Y141+Pakod!Y141+Zalabér!Y140+Zalaszentgrót!Y168+Zalavég!Y142</f>
        <v>635</v>
      </c>
      <c r="Z140" s="3">
        <f>Batyk!Z141+Pakod!Z141+Zalabér!Z140+Zalaszentgrót!Z168+Zalavég!Z142</f>
        <v>635</v>
      </c>
      <c r="AA140" s="3">
        <f>Batyk!AA141+Pakod!AA141+Zalabér!AA140+Zalaszentgrót!AA168+Zalavég!AA142</f>
        <v>635</v>
      </c>
      <c r="AB140" s="3">
        <f>Batyk!AB141+Pakod!AB141+Zalabér!AB140+Zalaszentgrót!AB168+Zalavég!AB142</f>
        <v>635</v>
      </c>
      <c r="AC140" s="4">
        <f>Batyk!AC141+Pakod!AC141+Zalabér!AC140+Zalaszentgrót!AC168+Zalavég!AC142</f>
        <v>635</v>
      </c>
    </row>
    <row r="141" spans="1:29" ht="60" x14ac:dyDescent="0.25">
      <c r="A141" s="182">
        <f>Zalaszentgrót!A170</f>
        <v>166</v>
      </c>
      <c r="B141" s="30">
        <f>Zalaszentgrót!B170</f>
        <v>0</v>
      </c>
      <c r="C141" s="64" t="str">
        <f>Zalaszentgrót!C170</f>
        <v>Zalaszentgrót</v>
      </c>
      <c r="D141" s="132" t="str">
        <f>Zalaszentgrót!D170</f>
        <v>átemelő akna gépészeti rekonstrukció (1-6)</v>
      </c>
      <c r="E141" s="33" t="str">
        <f>Zalaszentgrót!E170</f>
        <v>A gépészeti szerelvények, műszaki állapota miatt gyakori a meghibásodás.</v>
      </c>
      <c r="F141" s="33" t="str">
        <f>Zalaszentgrót!F170</f>
        <v>A folyamatos szennyvíztovábbítás biztosítása, szennyvízkiömlések megelőzése.</v>
      </c>
      <c r="G141" s="33" t="str">
        <f>Zalaszentgrót!G170</f>
        <v>Megfelelő hatékonyságú technológia. A gépészeti funkciókat kifogástalanul ellátó szerelvények.</v>
      </c>
      <c r="H141" s="34">
        <f>Zalaszentgrót!H170</f>
        <v>0</v>
      </c>
      <c r="I141" s="108" t="str">
        <f>Zalaszentgrót!I170</f>
        <v>Zalaszentgrót osztatlan közös</v>
      </c>
      <c r="J141" s="108">
        <f t="shared" si="3"/>
        <v>18200</v>
      </c>
      <c r="K141" s="34">
        <f>Zalaszentgrót!K170</f>
        <v>0</v>
      </c>
      <c r="L141" s="100">
        <f>Zalaszentgrót!L170</f>
        <v>46388</v>
      </c>
      <c r="M141" s="100">
        <f>Zalaszentgrót!M170</f>
        <v>50040</v>
      </c>
      <c r="N141" s="36" t="str">
        <f>Zalaszentgrót!N170</f>
        <v>hosszú</v>
      </c>
      <c r="O141" s="1">
        <f>Zalaszentgrót!O170</f>
        <v>0</v>
      </c>
      <c r="P141" s="2">
        <f>Batyk!P143+Pakod!P143+Zalabér!P142+Zalaszentgrót!P170+Zalavég!P144</f>
        <v>0</v>
      </c>
      <c r="Q141" s="2">
        <f>Batyk!Q143+Pakod!Q143+Zalabér!Q142+Zalaszentgrót!Q170+Zalavég!Q144</f>
        <v>0</v>
      </c>
      <c r="R141" s="2">
        <f>Batyk!R143+Pakod!R143+Zalabér!R142+Zalaszentgrót!R170+Zalavég!R144</f>
        <v>0</v>
      </c>
      <c r="S141" s="115">
        <f>Batyk!S143+Pakod!S143+Zalabér!S142+Zalaszentgrót!S170+Zalavég!S144</f>
        <v>0</v>
      </c>
      <c r="T141" s="3">
        <f>Batyk!T143+Pakod!T143+Zalabér!T142+Zalaszentgrót!T170+Zalavég!T144</f>
        <v>1820</v>
      </c>
      <c r="U141" s="3">
        <f>Batyk!U143+Pakod!U143+Zalabér!U142+Zalaszentgrót!U170+Zalavég!U144</f>
        <v>1820</v>
      </c>
      <c r="V141" s="3">
        <f>Batyk!V143+Pakod!V143+Zalabér!V142+Zalaszentgrót!V170+Zalavég!V144</f>
        <v>1820</v>
      </c>
      <c r="W141" s="3">
        <f>Batyk!W143+Pakod!W143+Zalabér!W142+Zalaszentgrót!W170+Zalavég!W144</f>
        <v>1820</v>
      </c>
      <c r="X141" s="3">
        <f>Batyk!X143+Pakod!X143+Zalabér!X142+Zalaszentgrót!X170+Zalavég!X144</f>
        <v>1820</v>
      </c>
      <c r="Y141" s="3">
        <f>Batyk!Y143+Pakod!Y143+Zalabér!Y142+Zalaszentgrót!Y170+Zalavég!Y144</f>
        <v>1820</v>
      </c>
      <c r="Z141" s="3">
        <f>Batyk!Z143+Pakod!Z143+Zalabér!Z142+Zalaszentgrót!Z170+Zalavég!Z144</f>
        <v>1820</v>
      </c>
      <c r="AA141" s="3">
        <f>Batyk!AA143+Pakod!AA143+Zalabér!AA142+Zalaszentgrót!AA170+Zalavég!AA144</f>
        <v>1820</v>
      </c>
      <c r="AB141" s="3">
        <f>Batyk!AB143+Pakod!AB143+Zalabér!AB142+Zalaszentgrót!AB170+Zalavég!AB144</f>
        <v>1820</v>
      </c>
      <c r="AC141" s="4">
        <f>Batyk!AC143+Pakod!AC143+Zalabér!AC142+Zalaszentgrót!AC170+Zalavég!AC144</f>
        <v>1820</v>
      </c>
    </row>
    <row r="142" spans="1:29" ht="60" x14ac:dyDescent="0.25">
      <c r="A142" s="182">
        <f>Zalaszentgrót!A172</f>
        <v>167</v>
      </c>
      <c r="B142" s="30">
        <f>Zalaszentgrót!B172</f>
        <v>0</v>
      </c>
      <c r="C142" s="64" t="str">
        <f>Zalaszentgrót!C172</f>
        <v>Zalaszentgrót</v>
      </c>
      <c r="D142" s="132" t="str">
        <f>Zalaszentgrót!D172</f>
        <v>HBA akna gépészeti rekonstrukció (1-6)</v>
      </c>
      <c r="E142" s="33" t="str">
        <f>Zalaszentgrót!E172</f>
        <v>A gépészeti szerelvények, műszaki állapota miatt gyakori a meghibásodás.</v>
      </c>
      <c r="F142" s="33" t="str">
        <f>Zalaszentgrót!F172</f>
        <v>A folyamatos szennyvíztovábbítás biztosítása, szennyvízkiömlések megelőzése.</v>
      </c>
      <c r="G142" s="33" t="str">
        <f>Zalaszentgrót!G172</f>
        <v>Megfelelő hatékonyságú technológia. A gépészeti funkciókat kifogástalanul ellátó szerelvények.</v>
      </c>
      <c r="H142" s="34">
        <f>Zalaszentgrót!H172</f>
        <v>0</v>
      </c>
      <c r="I142" s="108" t="str">
        <f>Zalaszentgrót!I172</f>
        <v>Zalaszentgrót osztatlan közös</v>
      </c>
      <c r="J142" s="108">
        <f t="shared" si="3"/>
        <v>18160</v>
      </c>
      <c r="K142" s="34">
        <f>Zalaszentgrót!K172</f>
        <v>0</v>
      </c>
      <c r="L142" s="100">
        <f>Zalaszentgrót!L172</f>
        <v>46388</v>
      </c>
      <c r="M142" s="100">
        <f>Zalaszentgrót!M172</f>
        <v>50040</v>
      </c>
      <c r="N142" s="36" t="str">
        <f>Zalaszentgrót!N172</f>
        <v>hosszú</v>
      </c>
      <c r="O142" s="1">
        <f>Zalaszentgrót!O172</f>
        <v>0</v>
      </c>
      <c r="P142" s="2">
        <f>Batyk!P145+Pakod!P145+Zalabér!P144+Zalaszentgrót!P172+Zalavég!P146</f>
        <v>0</v>
      </c>
      <c r="Q142" s="2">
        <f>Batyk!Q145+Pakod!Q145+Zalabér!Q144+Zalaszentgrót!Q172+Zalavég!Q146</f>
        <v>0</v>
      </c>
      <c r="R142" s="2">
        <f>Batyk!R145+Pakod!R145+Zalabér!R144+Zalaszentgrót!R172+Zalavég!R146</f>
        <v>0</v>
      </c>
      <c r="S142" s="115">
        <f>Batyk!S145+Pakod!S145+Zalabér!S144+Zalaszentgrót!S172+Zalavég!S146</f>
        <v>0</v>
      </c>
      <c r="T142" s="3">
        <f>Batyk!T145+Pakod!T145+Zalabér!T144+Zalaszentgrót!T172+Zalavég!T146</f>
        <v>1816</v>
      </c>
      <c r="U142" s="3">
        <f>Batyk!U145+Pakod!U145+Zalabér!U144+Zalaszentgrót!U172+Zalavég!U146</f>
        <v>1816</v>
      </c>
      <c r="V142" s="3">
        <f>Batyk!V145+Pakod!V145+Zalabér!V144+Zalaszentgrót!V172+Zalavég!V146</f>
        <v>1816</v>
      </c>
      <c r="W142" s="3">
        <f>Batyk!W145+Pakod!W145+Zalabér!W144+Zalaszentgrót!W172+Zalavég!W146</f>
        <v>1816</v>
      </c>
      <c r="X142" s="3">
        <f>Batyk!X145+Pakod!X145+Zalabér!X144+Zalaszentgrót!X172+Zalavég!X146</f>
        <v>1816</v>
      </c>
      <c r="Y142" s="3">
        <f>Batyk!Y145+Pakod!Y145+Zalabér!Y144+Zalaszentgrót!Y172+Zalavég!Y146</f>
        <v>1816</v>
      </c>
      <c r="Z142" s="3">
        <f>Batyk!Z145+Pakod!Z145+Zalabér!Z144+Zalaszentgrót!Z172+Zalavég!Z146</f>
        <v>1816</v>
      </c>
      <c r="AA142" s="3">
        <f>Batyk!AA145+Pakod!AA145+Zalabér!AA144+Zalaszentgrót!AA172+Zalavég!AA146</f>
        <v>1816</v>
      </c>
      <c r="AB142" s="3">
        <f>Batyk!AB145+Pakod!AB145+Zalabér!AB144+Zalaszentgrót!AB172+Zalavég!AB146</f>
        <v>1816</v>
      </c>
      <c r="AC142" s="4">
        <f>Batyk!AC145+Pakod!AC145+Zalabér!AC144+Zalaszentgrót!AC172+Zalavég!AC146</f>
        <v>1816</v>
      </c>
    </row>
    <row r="143" spans="1:29" ht="60" x14ac:dyDescent="0.25">
      <c r="A143" s="182">
        <f>Zalavég!A148</f>
        <v>168</v>
      </c>
      <c r="B143" s="30">
        <f>Zalavég!B148</f>
        <v>0</v>
      </c>
      <c r="C143" s="64" t="str">
        <f>Zalavég!C148</f>
        <v>Zalavég</v>
      </c>
      <c r="D143" s="132" t="str">
        <f>Zalavég!D148</f>
        <v>átemelő akna gépészeti rekonstrukció (1-6)</v>
      </c>
      <c r="E143" s="33" t="str">
        <f>Zalavég!E148</f>
        <v>A gépészeti szerelvények, műszaki állapota miatt gyakori a meghibásodás.</v>
      </c>
      <c r="F143" s="33" t="str">
        <f>Zalavég!F148</f>
        <v>A folyamatos szennyvíztovábbítás biztosítása, szennyvízkiömlések megelőzése.</v>
      </c>
      <c r="G143" s="33" t="str">
        <f>Zalavég!G148</f>
        <v>Megfelelő hatékonyságú technológia. A gépészeti funkciókat kifogástalanul ellátó szerelvények.</v>
      </c>
      <c r="H143" s="34">
        <f>Zalavég!H148</f>
        <v>0</v>
      </c>
      <c r="I143" s="108" t="str">
        <f>Zalavég!I148</f>
        <v>Zalaszentgrót osztatlan közös</v>
      </c>
      <c r="J143" s="108">
        <f t="shared" si="3"/>
        <v>3620</v>
      </c>
      <c r="K143" s="34">
        <f>Zalavég!K148</f>
        <v>0</v>
      </c>
      <c r="L143" s="100">
        <f>Zalavég!L148</f>
        <v>46388</v>
      </c>
      <c r="M143" s="100">
        <f>Zalavég!M148</f>
        <v>50040</v>
      </c>
      <c r="N143" s="36" t="str">
        <f>Zalavég!N148</f>
        <v>hosszú</v>
      </c>
      <c r="O143" s="1">
        <f>Zalavég!O148</f>
        <v>0</v>
      </c>
      <c r="P143" s="2">
        <f>Batyk!P147+Pakod!P147+Zalabér!P146+Zalaszentgrót!P174+Zalavég!P148</f>
        <v>0</v>
      </c>
      <c r="Q143" s="2">
        <f>Batyk!Q147+Pakod!Q147+Zalabér!Q146+Zalaszentgrót!Q174+Zalavég!Q148</f>
        <v>0</v>
      </c>
      <c r="R143" s="2">
        <f>Batyk!R147+Pakod!R147+Zalabér!R146+Zalaszentgrót!R174+Zalavég!R148</f>
        <v>0</v>
      </c>
      <c r="S143" s="115">
        <f>Batyk!S147+Pakod!S147+Zalabér!S146+Zalaszentgrót!S174+Zalavég!S148</f>
        <v>0</v>
      </c>
      <c r="T143" s="3">
        <f>Batyk!T147+Pakod!T147+Zalabér!T146+Zalaszentgrót!T174+Zalavég!T148</f>
        <v>362</v>
      </c>
      <c r="U143" s="3">
        <f>Batyk!U147+Pakod!U147+Zalabér!U146+Zalaszentgrót!U174+Zalavég!U148</f>
        <v>362</v>
      </c>
      <c r="V143" s="3">
        <f>Batyk!V147+Pakod!V147+Zalabér!V146+Zalaszentgrót!V174+Zalavég!V148</f>
        <v>362</v>
      </c>
      <c r="W143" s="3">
        <f>Batyk!W147+Pakod!W147+Zalabér!W146+Zalaszentgrót!W174+Zalavég!W148</f>
        <v>362</v>
      </c>
      <c r="X143" s="3">
        <f>Batyk!X147+Pakod!X147+Zalabér!X146+Zalaszentgrót!X174+Zalavég!X148</f>
        <v>362</v>
      </c>
      <c r="Y143" s="3">
        <f>Batyk!Y147+Pakod!Y147+Zalabér!Y146+Zalaszentgrót!Y174+Zalavég!Y148</f>
        <v>362</v>
      </c>
      <c r="Z143" s="3">
        <f>Batyk!Z147+Pakod!Z147+Zalabér!Z146+Zalaszentgrót!Z174+Zalavég!Z148</f>
        <v>362</v>
      </c>
      <c r="AA143" s="3">
        <f>Batyk!AA147+Pakod!AA147+Zalabér!AA146+Zalaszentgrót!AA174+Zalavég!AA148</f>
        <v>362</v>
      </c>
      <c r="AB143" s="3">
        <f>Batyk!AB147+Pakod!AB147+Zalabér!AB146+Zalaszentgrót!AB174+Zalavég!AB148</f>
        <v>362</v>
      </c>
      <c r="AC143" s="4">
        <f>Batyk!AC147+Pakod!AC147+Zalabér!AC146+Zalaszentgrót!AC174+Zalavég!AC148</f>
        <v>362</v>
      </c>
    </row>
    <row r="144" spans="1:29" ht="60" x14ac:dyDescent="0.25">
      <c r="A144" s="182">
        <f>Zalavég!A150</f>
        <v>169</v>
      </c>
      <c r="B144" s="30">
        <f>Zalavég!B150</f>
        <v>0</v>
      </c>
      <c r="C144" s="64" t="str">
        <f>Zalavég!C150</f>
        <v>Zalavég</v>
      </c>
      <c r="D144" s="132" t="str">
        <f>Zalavég!D150</f>
        <v>HBA akna gépészeti rekonstrukció (1-6)</v>
      </c>
      <c r="E144" s="33" t="str">
        <f>Zalavég!E150</f>
        <v>A gépészeti szerelvények, műszaki állapota miatt gyakori a meghibásodás.</v>
      </c>
      <c r="F144" s="33" t="str">
        <f>Zalavég!F150</f>
        <v>A folyamatos szennyvíztovábbítás biztosítása, szennyvízkiömlések megelőzése.</v>
      </c>
      <c r="G144" s="33" t="str">
        <f>Zalavég!G150</f>
        <v>Megfelelő hatékonyságú technológia. A gépészeti funkciókat kifogástalanul ellátó szerelvények.</v>
      </c>
      <c r="H144" s="34">
        <f>Zalavég!H150</f>
        <v>0</v>
      </c>
      <c r="I144" s="108" t="str">
        <f>Zalavég!I150</f>
        <v>Zalaszentgrót osztatlan közös</v>
      </c>
      <c r="J144" s="108">
        <f t="shared" si="3"/>
        <v>3610</v>
      </c>
      <c r="K144" s="34">
        <f>Zalavég!K150</f>
        <v>0</v>
      </c>
      <c r="L144" s="100">
        <f>Zalavég!L150</f>
        <v>46388</v>
      </c>
      <c r="M144" s="100">
        <f>Zalavég!M150</f>
        <v>50040</v>
      </c>
      <c r="N144" s="36" t="str">
        <f>Zalavég!N150</f>
        <v>hosszú</v>
      </c>
      <c r="O144" s="1">
        <f>Zalavég!O150</f>
        <v>0</v>
      </c>
      <c r="P144" s="2">
        <f>Batyk!P149+Pakod!P149+Zalabér!P148+Zalaszentgrót!P176+Zalavég!P150</f>
        <v>0</v>
      </c>
      <c r="Q144" s="2">
        <f>Batyk!Q149+Pakod!Q149+Zalabér!Q148+Zalaszentgrót!Q176+Zalavég!Q150</f>
        <v>0</v>
      </c>
      <c r="R144" s="2">
        <f>Batyk!R149+Pakod!R149+Zalabér!R148+Zalaszentgrót!R176+Zalavég!R150</f>
        <v>0</v>
      </c>
      <c r="S144" s="115">
        <f>Batyk!S149+Pakod!S149+Zalabér!S148+Zalaszentgrót!S176+Zalavég!S150</f>
        <v>0</v>
      </c>
      <c r="T144" s="3">
        <f>Batyk!T149+Pakod!T149+Zalabér!T148+Zalaszentgrót!T176+Zalavég!T150</f>
        <v>361</v>
      </c>
      <c r="U144" s="3">
        <f>Batyk!U149+Pakod!U149+Zalabér!U148+Zalaszentgrót!U176+Zalavég!U150</f>
        <v>361</v>
      </c>
      <c r="V144" s="3">
        <f>Batyk!V149+Pakod!V149+Zalabér!V148+Zalaszentgrót!V176+Zalavég!V150</f>
        <v>361</v>
      </c>
      <c r="W144" s="3">
        <f>Batyk!W149+Pakod!W149+Zalabér!W148+Zalaszentgrót!W176+Zalavég!W150</f>
        <v>361</v>
      </c>
      <c r="X144" s="3">
        <f>Batyk!X149+Pakod!X149+Zalabér!X148+Zalaszentgrót!X176+Zalavég!X150</f>
        <v>361</v>
      </c>
      <c r="Y144" s="3">
        <f>Batyk!Y149+Pakod!Y149+Zalabér!Y148+Zalaszentgrót!Y176+Zalavég!Y150</f>
        <v>361</v>
      </c>
      <c r="Z144" s="3">
        <f>Batyk!Z149+Pakod!Z149+Zalabér!Z148+Zalaszentgrót!Z176+Zalavég!Z150</f>
        <v>361</v>
      </c>
      <c r="AA144" s="3">
        <f>Batyk!AA149+Pakod!AA149+Zalabér!AA148+Zalaszentgrót!AA176+Zalavég!AA150</f>
        <v>361</v>
      </c>
      <c r="AB144" s="3">
        <f>Batyk!AB149+Pakod!AB149+Zalabér!AB148+Zalaszentgrót!AB176+Zalavég!AB150</f>
        <v>361</v>
      </c>
      <c r="AC144" s="4">
        <f>Batyk!AC149+Pakod!AC149+Zalabér!AC148+Zalaszentgrót!AC176+Zalavég!AC150</f>
        <v>361</v>
      </c>
    </row>
    <row r="145" spans="1:29" ht="60" x14ac:dyDescent="0.25">
      <c r="A145" s="182">
        <f>Zalaszentgrót!A121</f>
        <v>188</v>
      </c>
      <c r="B145" s="30">
        <f>Zalaszentgrót!B121</f>
        <v>0</v>
      </c>
      <c r="C145" s="132" t="str">
        <f>Zalaszentgrót!C121</f>
        <v>Zalaszentgrót Zalaudvarnok 1. szennyvízátemelő</v>
      </c>
      <c r="D145" s="132" t="str">
        <f>Zalaszentgrót!D121</f>
        <v>Szivattyú csere</v>
      </c>
      <c r="E145" s="33" t="str">
        <f>Zalaszentgrót!E121</f>
        <v>A szivattyú kora, műszaki állapota miatt fennáll a meghibásodás veszélye.</v>
      </c>
      <c r="F145" s="33" t="str">
        <f>Zalaszentgrót!F121</f>
        <v>A folyamatos szennyvíztovábbítás biztosítása, szennyvízkiömlések megelőzése.</v>
      </c>
      <c r="G145" s="33" t="str">
        <f>Zalaszentgrót!G121</f>
        <v>Megfelelő hatékonyságú technológia. A gépészeti funkciókat kifogástalanul ellátó szerelvények.</v>
      </c>
      <c r="H145" s="34">
        <f>Zalaszentgrót!H121</f>
        <v>0</v>
      </c>
      <c r="I145" s="108" t="str">
        <f>Zalaszentgrót!I121</f>
        <v>Zalaszentgrót osztatlan közös</v>
      </c>
      <c r="J145" s="108">
        <f t="shared" si="3"/>
        <v>1535</v>
      </c>
      <c r="K145" s="34">
        <f>Zalaszentgrót!K121</f>
        <v>0</v>
      </c>
      <c r="L145" s="100">
        <f>Zalaszentgrót!L121</f>
        <v>47484</v>
      </c>
      <c r="M145" s="100">
        <f>Zalaszentgrót!M121</f>
        <v>47848</v>
      </c>
      <c r="N145" s="36" t="str">
        <f>Zalaszentgrót!N121</f>
        <v>hosszú</v>
      </c>
      <c r="O145" s="1">
        <f>Zalaszentgrót!O121</f>
        <v>0</v>
      </c>
      <c r="P145" s="2">
        <f>Zalaszentgrót!P121</f>
        <v>0</v>
      </c>
      <c r="Q145" s="2">
        <f>Zalaszentgrót!Q121</f>
        <v>0</v>
      </c>
      <c r="R145" s="2">
        <f>Zalaszentgrót!R121</f>
        <v>0</v>
      </c>
      <c r="S145" s="115">
        <f>Zalaszentgrót!S121</f>
        <v>0</v>
      </c>
      <c r="T145" s="3">
        <f>Zalaszentgrót!T121</f>
        <v>0</v>
      </c>
      <c r="U145" s="3">
        <f>Zalaszentgrót!U121</f>
        <v>0</v>
      </c>
      <c r="V145" s="3">
        <f>Zalaszentgrót!V121</f>
        <v>0</v>
      </c>
      <c r="W145" s="3">
        <f>Batyk!W97+Pakod!W97+Zalabér!W96+Zalaszentgrót!W121+Zalavég!W98</f>
        <v>1535</v>
      </c>
      <c r="X145" s="3">
        <f>Zalaszentgrót!X121</f>
        <v>0</v>
      </c>
      <c r="Y145" s="3">
        <f>Zalaszentgrót!Y121</f>
        <v>0</v>
      </c>
      <c r="Z145" s="3">
        <f>Zalaszentgrót!Z121</f>
        <v>0</v>
      </c>
      <c r="AA145" s="3">
        <f>Zalaszentgrót!AA121</f>
        <v>0</v>
      </c>
      <c r="AB145" s="3">
        <f>Zalaszentgrót!AB121</f>
        <v>0</v>
      </c>
      <c r="AC145" s="4">
        <f>Zalaszentgrót!AC121</f>
        <v>0</v>
      </c>
    </row>
    <row r="146" spans="1:29" ht="60" x14ac:dyDescent="0.25">
      <c r="A146" s="182">
        <f>Zalaszentgrót!A122</f>
        <v>189</v>
      </c>
      <c r="B146" s="30">
        <f>Zalaszentgrót!B122</f>
        <v>0</v>
      </c>
      <c r="C146" s="64" t="str">
        <f>Zalaszentgrót!C122</f>
        <v>Zalaszentgrót Aranyod 2.</v>
      </c>
      <c r="D146" s="132" t="str">
        <f>Zalaszentgrót!D122</f>
        <v>Gépészeti felújítás1-6</v>
      </c>
      <c r="E146" s="33" t="str">
        <f>Zalaszentgrót!E122</f>
        <v>A gépészeti szerelvények, műszaki állapota miatt gyakori a meghibásodás.</v>
      </c>
      <c r="F146" s="33" t="str">
        <f>Zalaszentgrót!F122</f>
        <v>A folyamatos szennyvíztovábbítás biztosítása, szennyvízkiömlések megelőzése.</v>
      </c>
      <c r="G146" s="33" t="str">
        <f>Zalaszentgrót!G122</f>
        <v>Megfelelő hatékonyságú technológia. A gépészeti funkciókat kifogástalanul ellátó szerelvények.</v>
      </c>
      <c r="H146" s="34">
        <f>Zalaszentgrót!H122</f>
        <v>0</v>
      </c>
      <c r="I146" s="108" t="str">
        <f>Zalaszentgrót!I122</f>
        <v>Zalaszentgrót osztatlan közös</v>
      </c>
      <c r="J146" s="108">
        <f t="shared" si="3"/>
        <v>1700</v>
      </c>
      <c r="K146" s="34">
        <f>Zalaszentgrót!K122</f>
        <v>0</v>
      </c>
      <c r="L146" s="100">
        <f>Zalaszentgrót!L122</f>
        <v>47484</v>
      </c>
      <c r="M146" s="100">
        <f>Zalaszentgrót!M122</f>
        <v>47848</v>
      </c>
      <c r="N146" s="36" t="str">
        <f>Zalaszentgrót!N122</f>
        <v>hosszú</v>
      </c>
      <c r="O146" s="1">
        <f>Zalaszentgrót!O122</f>
        <v>0</v>
      </c>
      <c r="P146" s="2">
        <f>Zalaszentgrót!P122</f>
        <v>0</v>
      </c>
      <c r="Q146" s="2">
        <f>Zalaszentgrót!Q122</f>
        <v>0</v>
      </c>
      <c r="R146" s="2">
        <f>Zalaszentgrót!R122</f>
        <v>0</v>
      </c>
      <c r="S146" s="115">
        <f>Zalaszentgrót!S122</f>
        <v>0</v>
      </c>
      <c r="T146" s="3">
        <f>Zalaszentgrót!T122</f>
        <v>0</v>
      </c>
      <c r="U146" s="3">
        <f>Zalaszentgrót!U122</f>
        <v>0</v>
      </c>
      <c r="V146" s="3">
        <f>Zalaszentgrót!V122</f>
        <v>0</v>
      </c>
      <c r="W146" s="3">
        <f>Batyk!W98+Pakod!W98+Zalabér!W97+Zalaszentgrót!W122+Zalavég!W99</f>
        <v>1700</v>
      </c>
      <c r="X146" s="3">
        <f>Batyk!X98+Pakod!X98+Zalabér!X97+Zalaszentgrót!X122+Zalavég!X99</f>
        <v>0</v>
      </c>
      <c r="Y146" s="3">
        <f>Zalaszentgrót!Y122</f>
        <v>0</v>
      </c>
      <c r="Z146" s="3">
        <f>Zalaszentgrót!Z122</f>
        <v>0</v>
      </c>
      <c r="AA146" s="3">
        <f>Zalaszentgrót!AA122</f>
        <v>0</v>
      </c>
      <c r="AB146" s="3">
        <f>Zalaszentgrót!AB122</f>
        <v>0</v>
      </c>
      <c r="AC146" s="4">
        <f>Zalaszentgrót!AC122</f>
        <v>0</v>
      </c>
    </row>
    <row r="147" spans="1:29" ht="60" x14ac:dyDescent="0.25">
      <c r="A147" s="182">
        <f>Zalaszentgrót!A123</f>
        <v>190</v>
      </c>
      <c r="B147" s="30">
        <f>Zalaszentgrót!B123</f>
        <v>0</v>
      </c>
      <c r="C147" s="132" t="str">
        <f>Zalaszentgrót!C123</f>
        <v>Zalaszentgrót Csáford 1. szennyvízátemelő</v>
      </c>
      <c r="D147" s="132" t="str">
        <f>Zalaszentgrót!D123</f>
        <v>Szivattyú csere</v>
      </c>
      <c r="E147" s="33" t="str">
        <f>Zalaszentgrót!E123</f>
        <v>A szivattyú kora, műszaki állapota miatt fennáll a meghibásodás veszélye.</v>
      </c>
      <c r="F147" s="33" t="str">
        <f>Zalaszentgrót!F123</f>
        <v>A folyamatos szennyvíztovábbítás biztosítása, szennyvízkiömlések megelőzése.</v>
      </c>
      <c r="G147" s="33" t="str">
        <f>Zalaszentgrót!G123</f>
        <v>Megfelelő hatékonyságú technológia. A gépészeti funkciókat kifogástalanul ellátó szerelvények.</v>
      </c>
      <c r="H147" s="34">
        <f>Zalaszentgrót!H123</f>
        <v>0</v>
      </c>
      <c r="I147" s="108" t="str">
        <f>Zalaszentgrót!I123</f>
        <v>Zalaszentgrót osztatlan közös</v>
      </c>
      <c r="J147" s="108">
        <f t="shared" ref="J147" si="13">SUM(O147:AC147)</f>
        <v>818</v>
      </c>
      <c r="K147" s="34">
        <f>Zalaszentgrót!K123</f>
        <v>0</v>
      </c>
      <c r="L147" s="100">
        <f>Zalaszentgrót!L123</f>
        <v>47484</v>
      </c>
      <c r="M147" s="100">
        <f>Zalaszentgrót!M123</f>
        <v>47848</v>
      </c>
      <c r="N147" s="36" t="str">
        <f>Zalaszentgrót!N123</f>
        <v>hosszú</v>
      </c>
      <c r="O147" s="1"/>
      <c r="P147" s="2"/>
      <c r="Q147" s="2"/>
      <c r="R147" s="2"/>
      <c r="S147" s="2"/>
      <c r="T147" s="3"/>
      <c r="U147" s="3"/>
      <c r="V147" s="3"/>
      <c r="W147" s="3">
        <f>Batyk!W99+Pakod!W99+Zalabér!W98+Zalaszentgrót!W123+Zalavég!W100</f>
        <v>818</v>
      </c>
      <c r="X147" s="3"/>
      <c r="Y147" s="3"/>
      <c r="Z147" s="3"/>
      <c r="AA147" s="3"/>
      <c r="AB147" s="3"/>
      <c r="AC147" s="4"/>
    </row>
    <row r="148" spans="1:29" ht="60" x14ac:dyDescent="0.25">
      <c r="A148" s="182">
        <f>Zalaszentgrót!A124</f>
        <v>191</v>
      </c>
      <c r="B148" s="30">
        <f>Zalaszentgrót!B124</f>
        <v>0</v>
      </c>
      <c r="C148" s="132" t="str">
        <f>Zalaszentgrót!C124</f>
        <v>Zalaszentgrót Kisszentgrót 3. szennyvízátemelő</v>
      </c>
      <c r="D148" s="132" t="str">
        <f>Zalaszentgrót!D124</f>
        <v>Szivattyú csere</v>
      </c>
      <c r="E148" s="33" t="str">
        <f>Zalaszentgrót!E124</f>
        <v>A szivattyú kora, műszaki állapota miatt fennáll a meghibásodás veszélye.</v>
      </c>
      <c r="F148" s="33" t="str">
        <f>Zalaszentgrót!F124</f>
        <v>A folyamatos szennyvíztovábbítás biztosítása, szennyvízkiömlések megelőzése.</v>
      </c>
      <c r="G148" s="33" t="str">
        <f>Zalaszentgrót!G124</f>
        <v>Megfelelő hatékonyságú technológia. A gépészeti funkciókat kifogástalanul ellátó szerelvények.</v>
      </c>
      <c r="H148" s="34">
        <f>Zalaszentgrót!H124</f>
        <v>0</v>
      </c>
      <c r="I148" s="108" t="str">
        <f>Zalaszentgrót!I124</f>
        <v>Zalaszentgrót osztatlan közös</v>
      </c>
      <c r="J148" s="108">
        <f t="shared" ref="J148" si="14">SUM(O148:AC148)</f>
        <v>818</v>
      </c>
      <c r="K148" s="34">
        <f>Zalaszentgrót!K124</f>
        <v>0</v>
      </c>
      <c r="L148" s="100">
        <f>Zalaszentgrót!L124</f>
        <v>47484</v>
      </c>
      <c r="M148" s="100">
        <f>Zalaszentgrót!M124</f>
        <v>47848</v>
      </c>
      <c r="N148" s="36" t="str">
        <f>Zalaszentgrót!N124</f>
        <v>hosszú</v>
      </c>
      <c r="O148" s="1"/>
      <c r="P148" s="2"/>
      <c r="Q148" s="2"/>
      <c r="R148" s="2"/>
      <c r="S148" s="2"/>
      <c r="T148" s="3"/>
      <c r="U148" s="3"/>
      <c r="V148" s="3"/>
      <c r="W148" s="3">
        <f>Batyk!W100+Pakod!W100+Zalabér!W99+Zalaszentgrót!W124+Zalavég!W101</f>
        <v>818</v>
      </c>
      <c r="X148" s="3"/>
      <c r="Y148" s="3"/>
      <c r="Z148" s="3"/>
      <c r="AA148" s="3"/>
      <c r="AB148" s="3"/>
      <c r="AC148" s="4"/>
    </row>
    <row r="149" spans="1:29" ht="60" x14ac:dyDescent="0.25">
      <c r="A149" s="182">
        <f>Zalaszentgrót!A125</f>
        <v>192</v>
      </c>
      <c r="B149" s="30">
        <f>Zalaszentgrót!B125</f>
        <v>0</v>
      </c>
      <c r="C149" s="132" t="str">
        <f>Zalaszentgrót!C125</f>
        <v>Zalaszentgrót Csáford 3. szennyvízátemelő</v>
      </c>
      <c r="D149" s="132" t="str">
        <f>Zalaszentgrót!D125</f>
        <v>Szivattyú csere</v>
      </c>
      <c r="E149" s="33" t="str">
        <f>Zalaszentgrót!E125</f>
        <v>A szivattyú kora, műszaki állapota miatt fennáll a meghibásodás veszélye.</v>
      </c>
      <c r="F149" s="33" t="str">
        <f>Zalaszentgrót!F125</f>
        <v>A folyamatos szennyvíztovábbítás biztosítása, szennyvízkiömlések megelőzése.</v>
      </c>
      <c r="G149" s="33" t="str">
        <f>Zalaszentgrót!G125</f>
        <v>Megfelelő hatékonyságú technológia. A gépészeti funkciókat kifogástalanul ellátó szerelvények.</v>
      </c>
      <c r="H149" s="34">
        <f>Zalaszentgrót!H125</f>
        <v>0</v>
      </c>
      <c r="I149" s="108" t="str">
        <f>Zalaszentgrót!I125</f>
        <v>Zalaszentgrót osztatlan közös</v>
      </c>
      <c r="J149" s="108">
        <f t="shared" ref="J149" si="15">SUM(O149:AC149)</f>
        <v>818</v>
      </c>
      <c r="K149" s="34">
        <f>Zalaszentgrót!K125</f>
        <v>0</v>
      </c>
      <c r="L149" s="100">
        <f>Zalaszentgrót!L125</f>
        <v>47484</v>
      </c>
      <c r="M149" s="100">
        <f>Zalaszentgrót!M125</f>
        <v>47848</v>
      </c>
      <c r="N149" s="36" t="str">
        <f>Zalaszentgrót!N125</f>
        <v>hosszú</v>
      </c>
      <c r="O149" s="1"/>
      <c r="P149" s="2"/>
      <c r="Q149" s="2"/>
      <c r="R149" s="2"/>
      <c r="S149" s="2"/>
      <c r="T149" s="3"/>
      <c r="U149" s="3"/>
      <c r="V149" s="3"/>
      <c r="W149" s="3">
        <f>Batyk!W101+Pakod!W101+Zalabér!W100+Zalaszentgrót!W125+Zalavég!W102</f>
        <v>818</v>
      </c>
      <c r="X149" s="3">
        <f>Batyk!X101+Pakod!X101+Zalabér!X100+Zalaszentgrót!X125+Zalavég!X102</f>
        <v>0</v>
      </c>
      <c r="Y149" s="3"/>
      <c r="Z149" s="3"/>
      <c r="AA149" s="3"/>
      <c r="AB149" s="3"/>
      <c r="AC149" s="4"/>
    </row>
    <row r="150" spans="1:29" ht="60" x14ac:dyDescent="0.25">
      <c r="A150" s="182">
        <f>Zalaszentgrót!A126</f>
        <v>193</v>
      </c>
      <c r="B150" s="30">
        <f>Zalaszentgrót!B126</f>
        <v>0</v>
      </c>
      <c r="C150" s="132" t="str">
        <f>Zalaszentgrót!C126</f>
        <v>Batyk 2. szennyvízátemelő</v>
      </c>
      <c r="D150" s="132" t="str">
        <f>Zalaszentgrót!D126</f>
        <v>Szivattyú csere</v>
      </c>
      <c r="E150" s="33" t="str">
        <f>Zalaszentgrót!E126</f>
        <v>A szivattyú kora, műszaki állapota miatt fennáll a meghibásodás veszélye.</v>
      </c>
      <c r="F150" s="33" t="str">
        <f>Zalaszentgrót!F126</f>
        <v>A folyamatos szennyvíztovábbítás biztosítása, szennyvízkiömlések megelőzése.</v>
      </c>
      <c r="G150" s="33" t="str">
        <f>Zalaszentgrót!G126</f>
        <v>Megfelelő hatékonyságú technológia. A gépészeti funkciókat kifogástalanul ellátó szerelvények.</v>
      </c>
      <c r="H150" s="34">
        <f>Zalaszentgrót!H126</f>
        <v>0</v>
      </c>
      <c r="I150" s="108" t="str">
        <f>Zalaszentgrót!I126</f>
        <v>Zalaszentgrót osztatlan közös</v>
      </c>
      <c r="J150" s="108">
        <f t="shared" ref="J150:J155" si="16">SUM(O150:AC150)</f>
        <v>1534</v>
      </c>
      <c r="K150" s="34">
        <f>Zalaszentgrót!K126</f>
        <v>0</v>
      </c>
      <c r="L150" s="100">
        <f>Zalaszentgrót!L126</f>
        <v>47849</v>
      </c>
      <c r="M150" s="100">
        <f>Zalaszentgrót!M126</f>
        <v>48213</v>
      </c>
      <c r="N150" s="36" t="str">
        <f>Zalaszentgrót!N126</f>
        <v>hosszú</v>
      </c>
      <c r="O150" s="1"/>
      <c r="P150" s="2"/>
      <c r="Q150" s="2"/>
      <c r="R150" s="2"/>
      <c r="S150" s="2"/>
      <c r="T150" s="3"/>
      <c r="U150" s="3"/>
      <c r="V150" s="3"/>
      <c r="W150" s="3"/>
      <c r="X150" s="3">
        <f>Batyk!X102+Pakod!X102+Zalabér!X101+Zalaszentgrót!X126+Zalavég!X103</f>
        <v>1534</v>
      </c>
      <c r="Y150" s="3"/>
      <c r="Z150" s="3"/>
      <c r="AA150" s="3"/>
      <c r="AB150" s="3"/>
      <c r="AC150" s="4"/>
    </row>
    <row r="151" spans="1:29" ht="60" x14ac:dyDescent="0.25">
      <c r="A151" s="182">
        <f>Zalaszentgrót!A127</f>
        <v>194</v>
      </c>
      <c r="B151" s="30">
        <f>Zalaszentgrót!B127</f>
        <v>0</v>
      </c>
      <c r="C151" s="132" t="str">
        <f>Zalaszentgrót!C127</f>
        <v>Batyk 3. szennyvízátemelő</v>
      </c>
      <c r="D151" s="132" t="str">
        <f>Zalaszentgrót!D127</f>
        <v>Szivattyú csere</v>
      </c>
      <c r="E151" s="33" t="str">
        <f>Zalaszentgrót!E127</f>
        <v>A szivattyú kora, műszaki állapota miatt fennáll a meghibásodás veszélye.</v>
      </c>
      <c r="F151" s="33" t="str">
        <f>Zalaszentgrót!F127</f>
        <v>A folyamatos szennyvíztovábbítás biztosítása, szennyvízkiömlések megelőzése.</v>
      </c>
      <c r="G151" s="33" t="str">
        <f>Zalaszentgrót!G127</f>
        <v>Megfelelő hatékonyságú technológia. A gépészeti funkciókat kifogástalanul ellátó szerelvények.</v>
      </c>
      <c r="H151" s="34">
        <f>Zalaszentgrót!H127</f>
        <v>0</v>
      </c>
      <c r="I151" s="108" t="str">
        <f>Zalaszentgrót!I127</f>
        <v>Zalaszentgrót osztatlan közös</v>
      </c>
      <c r="J151" s="108">
        <f t="shared" si="16"/>
        <v>818</v>
      </c>
      <c r="K151" s="34">
        <f>Zalaszentgrót!K127</f>
        <v>0</v>
      </c>
      <c r="L151" s="100">
        <f>Zalaszentgrót!L127</f>
        <v>47849</v>
      </c>
      <c r="M151" s="100">
        <f>Zalaszentgrót!M127</f>
        <v>48213</v>
      </c>
      <c r="N151" s="36" t="str">
        <f>Zalaszentgrót!N127</f>
        <v>hosszú</v>
      </c>
      <c r="O151" s="1"/>
      <c r="P151" s="2"/>
      <c r="Q151" s="2"/>
      <c r="R151" s="2"/>
      <c r="S151" s="2"/>
      <c r="T151" s="3"/>
      <c r="U151" s="3"/>
      <c r="V151" s="3"/>
      <c r="W151" s="3"/>
      <c r="X151" s="3">
        <f>Batyk!X103+Pakod!X103+Zalabér!X102+Zalaszentgrót!X127+Zalavég!X104</f>
        <v>818</v>
      </c>
      <c r="Y151" s="3"/>
      <c r="Z151" s="3"/>
      <c r="AA151" s="3"/>
      <c r="AB151" s="3"/>
      <c r="AC151" s="4"/>
    </row>
    <row r="152" spans="1:29" ht="60" x14ac:dyDescent="0.25">
      <c r="A152" s="182">
        <f>Zalaszentgrót!A128</f>
        <v>195</v>
      </c>
      <c r="B152" s="30">
        <f>Zalaszentgrót!B128</f>
        <v>0</v>
      </c>
      <c r="C152" s="132" t="str">
        <f>Zalaszentgrót!C128</f>
        <v>Pakod 3. szennyvízátemelő</v>
      </c>
      <c r="D152" s="132" t="str">
        <f>Zalaszentgrót!D128</f>
        <v>Szivattyú csere</v>
      </c>
      <c r="E152" s="33" t="str">
        <f>Zalaszentgrót!E128</f>
        <v>A szivattyú kora, műszaki állapota miatt fennáll a meghibásodás veszélye.</v>
      </c>
      <c r="F152" s="33" t="str">
        <f>Zalaszentgrót!F128</f>
        <v>A folyamatos szennyvíztovábbítás biztosítása, szennyvízkiömlések megelőzése.</v>
      </c>
      <c r="G152" s="33" t="str">
        <f>Zalaszentgrót!G128</f>
        <v>Megfelelő hatékonyságú technológia. A gépészeti funkciókat kifogástalanul ellátó szerelvények.</v>
      </c>
      <c r="H152" s="34">
        <f>Zalaszentgrót!H128</f>
        <v>0</v>
      </c>
      <c r="I152" s="108" t="str">
        <f>Zalaszentgrót!I128</f>
        <v>Zalaszentgrót osztatlan közös</v>
      </c>
      <c r="J152" s="108">
        <f t="shared" si="16"/>
        <v>818</v>
      </c>
      <c r="K152" s="34">
        <f>Zalaszentgrót!K128</f>
        <v>0</v>
      </c>
      <c r="L152" s="100">
        <f>Zalaszentgrót!L128</f>
        <v>47849</v>
      </c>
      <c r="M152" s="100">
        <f>Zalaszentgrót!M128</f>
        <v>48213</v>
      </c>
      <c r="N152" s="36" t="str">
        <f>Zalaszentgrót!N128</f>
        <v>hosszú</v>
      </c>
      <c r="O152" s="1"/>
      <c r="P152" s="2"/>
      <c r="Q152" s="2"/>
      <c r="R152" s="2"/>
      <c r="S152" s="2"/>
      <c r="T152" s="3"/>
      <c r="U152" s="3"/>
      <c r="V152" s="3"/>
      <c r="W152" s="3"/>
      <c r="X152" s="3">
        <f>Batyk!X104+Pakod!X104+Zalabér!X103+Zalaszentgrót!X128+Zalavég!X105</f>
        <v>818</v>
      </c>
      <c r="Y152" s="3"/>
      <c r="Z152" s="3"/>
      <c r="AA152" s="3"/>
      <c r="AB152" s="3"/>
      <c r="AC152" s="4"/>
    </row>
    <row r="153" spans="1:29" ht="60" x14ac:dyDescent="0.25">
      <c r="A153" s="182">
        <f>Zalaszentgrót!A129</f>
        <v>196</v>
      </c>
      <c r="B153" s="30">
        <f>Zalaszentgrót!B129</f>
        <v>0</v>
      </c>
      <c r="C153" s="132" t="str">
        <f>Zalaszentgrót!C129</f>
        <v>Pakod 4. szennyvízátemelő</v>
      </c>
      <c r="D153" s="132" t="str">
        <f>Zalaszentgrót!D129</f>
        <v>Szivattyú csere</v>
      </c>
      <c r="E153" s="33" t="str">
        <f>Zalaszentgrót!E129</f>
        <v>A szivattyú kora, műszaki állapota miatt fennáll a meghibásodás veszélye.</v>
      </c>
      <c r="F153" s="33" t="str">
        <f>Zalaszentgrót!F129</f>
        <v>A folyamatos szennyvíztovábbítás biztosítása, szennyvízkiömlések megelőzése.</v>
      </c>
      <c r="G153" s="33" t="str">
        <f>Zalaszentgrót!G129</f>
        <v>Megfelelő hatékonyságú technológia. A gépészeti funkciókat kifogástalanul ellátó szerelvények.</v>
      </c>
      <c r="H153" s="34">
        <f>Zalaszentgrót!H129</f>
        <v>0</v>
      </c>
      <c r="I153" s="108" t="str">
        <f>Zalaszentgrót!I129</f>
        <v>Zalaszentgrót osztatlan közös</v>
      </c>
      <c r="J153" s="108">
        <f t="shared" si="16"/>
        <v>818</v>
      </c>
      <c r="K153" s="34">
        <f>Zalaszentgrót!K129</f>
        <v>0</v>
      </c>
      <c r="L153" s="100">
        <f>Zalaszentgrót!L129</f>
        <v>47849</v>
      </c>
      <c r="M153" s="100">
        <f>Zalaszentgrót!M129</f>
        <v>48213</v>
      </c>
      <c r="N153" s="36" t="str">
        <f>Zalaszentgrót!N129</f>
        <v>hosszú</v>
      </c>
      <c r="O153" s="1"/>
      <c r="P153" s="2"/>
      <c r="Q153" s="2"/>
      <c r="R153" s="2"/>
      <c r="S153" s="2"/>
      <c r="T153" s="3"/>
      <c r="U153" s="3"/>
      <c r="V153" s="3"/>
      <c r="W153" s="3"/>
      <c r="X153" s="3">
        <f>Batyk!X105+Pakod!X105+Zalabér!X104+Zalaszentgrót!X129+Zalavég!X106</f>
        <v>818</v>
      </c>
      <c r="Y153" s="3"/>
      <c r="Z153" s="3"/>
      <c r="AA153" s="3"/>
      <c r="AB153" s="3"/>
      <c r="AC153" s="4"/>
    </row>
    <row r="154" spans="1:29" ht="60" x14ac:dyDescent="0.25">
      <c r="A154" s="182">
        <f>Zalaszentgrót!A130</f>
        <v>197</v>
      </c>
      <c r="B154" s="30">
        <f>Zalaszentgrót!B130</f>
        <v>0</v>
      </c>
      <c r="C154" s="132" t="str">
        <f>Zalaszentgrót!C130</f>
        <v>Pakod 5. szennyvízátemelő</v>
      </c>
      <c r="D154" s="132" t="str">
        <f>Zalaszentgrót!D130</f>
        <v>Szivattyú csere</v>
      </c>
      <c r="E154" s="33" t="str">
        <f>Zalaszentgrót!E130</f>
        <v>A szivattyú kora, műszaki állapota miatt fennáll a meghibásodás veszélye.</v>
      </c>
      <c r="F154" s="33" t="str">
        <f>Zalaszentgrót!F130</f>
        <v>A folyamatos szennyvíztovábbítás biztosítása, szennyvízkiömlések megelőzése.</v>
      </c>
      <c r="G154" s="33" t="str">
        <f>Zalaszentgrót!G130</f>
        <v>Megfelelő hatékonyságú technológia. A gépészeti funkciókat kifogástalanul ellátó szerelvények.</v>
      </c>
      <c r="H154" s="34">
        <f>Zalaszentgrót!H130</f>
        <v>0</v>
      </c>
      <c r="I154" s="108" t="str">
        <f>Zalaszentgrót!I130</f>
        <v>Zalaszentgrót osztatlan közös</v>
      </c>
      <c r="J154" s="108">
        <f t="shared" si="16"/>
        <v>818</v>
      </c>
      <c r="K154" s="34">
        <f>Zalaszentgrót!K130</f>
        <v>0</v>
      </c>
      <c r="L154" s="100">
        <f>Zalaszentgrót!L130</f>
        <v>47849</v>
      </c>
      <c r="M154" s="100">
        <f>Zalaszentgrót!M130</f>
        <v>48213</v>
      </c>
      <c r="N154" s="36" t="str">
        <f>Zalaszentgrót!N130</f>
        <v>hosszú</v>
      </c>
      <c r="O154" s="1"/>
      <c r="P154" s="2"/>
      <c r="Q154" s="2"/>
      <c r="R154" s="2"/>
      <c r="S154" s="2"/>
      <c r="T154" s="3"/>
      <c r="U154" s="3"/>
      <c r="V154" s="3"/>
      <c r="W154" s="3"/>
      <c r="X154" s="3">
        <f>Batyk!X106+Pakod!X106+Zalabér!X105+Zalaszentgrót!X130+Zalavég!X107</f>
        <v>818</v>
      </c>
      <c r="Y154" s="3"/>
      <c r="Z154" s="3"/>
      <c r="AA154" s="3"/>
      <c r="AB154" s="3"/>
      <c r="AC154" s="4"/>
    </row>
    <row r="155" spans="1:29" ht="60" x14ac:dyDescent="0.25">
      <c r="A155" s="182">
        <f>Zalaszentgrót!A131</f>
        <v>198</v>
      </c>
      <c r="B155" s="30">
        <f>Zalaszentgrót!B131</f>
        <v>0</v>
      </c>
      <c r="C155" s="132" t="str">
        <f>Zalaszentgrót!C131</f>
        <v>Zalaszentgrót Liget tér szennyvízátemelő</v>
      </c>
      <c r="D155" s="132" t="str">
        <f>Zalaszentgrót!D131</f>
        <v>Szivattyú csere</v>
      </c>
      <c r="E155" s="33" t="str">
        <f>Zalaszentgrót!E131</f>
        <v>A szivattyú kora, műszaki állapota miatt fennáll a meghibásodás veszélye.</v>
      </c>
      <c r="F155" s="33" t="str">
        <f>Zalaszentgrót!F131</f>
        <v>A folyamatos szennyvíztovábbítás biztosítása, szennyvízkiömlések megelőzése.</v>
      </c>
      <c r="G155" s="33" t="str">
        <f>Zalaszentgrót!G131</f>
        <v>Megfelelő hatékonyságú technológia. A gépészeti funkciókat kifogástalanul ellátó szerelvények.</v>
      </c>
      <c r="H155" s="34">
        <f>Zalaszentgrót!H131</f>
        <v>0</v>
      </c>
      <c r="I155" s="108" t="str">
        <f>Zalaszentgrót!I131</f>
        <v>Zalaszentgrót</v>
      </c>
      <c r="J155" s="108">
        <f t="shared" si="16"/>
        <v>800</v>
      </c>
      <c r="K155" s="34">
        <f>Zalaszentgrót!K131</f>
        <v>0</v>
      </c>
      <c r="L155" s="100">
        <f>Zalaszentgrót!L131</f>
        <v>47849</v>
      </c>
      <c r="M155" s="100">
        <f>Zalaszentgrót!M131</f>
        <v>48213</v>
      </c>
      <c r="N155" s="36" t="str">
        <f>Zalaszentgrót!N131</f>
        <v>hosszú</v>
      </c>
      <c r="O155" s="1">
        <f>Zalaszentgrót!O131</f>
        <v>0</v>
      </c>
      <c r="P155" s="2">
        <f>Zalaszentgrót!P131</f>
        <v>0</v>
      </c>
      <c r="Q155" s="2">
        <f>Zalaszentgrót!Q131</f>
        <v>0</v>
      </c>
      <c r="R155" s="2">
        <f>Zalaszentgrót!R131</f>
        <v>0</v>
      </c>
      <c r="S155" s="2">
        <f>Zalaszentgrót!S131</f>
        <v>0</v>
      </c>
      <c r="T155" s="3">
        <f>Zalaszentgrót!T131</f>
        <v>0</v>
      </c>
      <c r="U155" s="3">
        <f>Zalaszentgrót!U131</f>
        <v>0</v>
      </c>
      <c r="V155" s="3">
        <f>Zalaszentgrót!V131</f>
        <v>0</v>
      </c>
      <c r="W155" s="3">
        <f>Zalaszentgrót!W131</f>
        <v>0</v>
      </c>
      <c r="X155" s="3">
        <f>Zalaszentgrót!X131</f>
        <v>800</v>
      </c>
      <c r="Y155" s="3"/>
      <c r="Z155" s="3">
        <f>Zalaszentgrót!Z131</f>
        <v>0</v>
      </c>
      <c r="AA155" s="3">
        <f>Zalaszentgrót!AA131</f>
        <v>0</v>
      </c>
      <c r="AB155" s="3">
        <f>Zalaszentgrót!AB131</f>
        <v>0</v>
      </c>
      <c r="AC155" s="4">
        <f>Zalaszentgrót!AC131</f>
        <v>0</v>
      </c>
    </row>
    <row r="156" spans="1:29" ht="60" x14ac:dyDescent="0.25">
      <c r="A156" s="182">
        <f>Zalaszentgrót!A132</f>
        <v>199</v>
      </c>
      <c r="B156" s="30">
        <f>Zalaszentgrót!B132</f>
        <v>0</v>
      </c>
      <c r="C156" s="132" t="str">
        <f>Zalaszentgrót!C132</f>
        <v>Zalaszentgrót Szentpéteri úti szennyvízátemelő</v>
      </c>
      <c r="D156" s="132" t="str">
        <f>Zalaszentgrót!D132</f>
        <v>Szivattyú csere</v>
      </c>
      <c r="E156" s="33" t="str">
        <f>Zalaszentgrót!E132</f>
        <v>A szivattyú kora, műszaki állapota miatt fennáll a meghibásodás veszélye.</v>
      </c>
      <c r="F156" s="33" t="str">
        <f>Zalaszentgrót!F132</f>
        <v>A folyamatos szennyvíztovábbítás biztosítása, szennyvízkiömlések megelőzése.</v>
      </c>
      <c r="G156" s="33" t="str">
        <f>Zalaszentgrót!G132</f>
        <v>Megfelelő hatékonyságú technológia. A gépészeti funkciókat kifogástalanul ellátó szerelvények.</v>
      </c>
      <c r="H156" s="34">
        <f>Zalaszentgrót!H132</f>
        <v>0</v>
      </c>
      <c r="I156" s="108" t="str">
        <f>Zalaszentgrót!I132</f>
        <v>Zalaszentgrót</v>
      </c>
      <c r="J156" s="108">
        <f t="shared" ref="J156:J158" si="17">SUM(O156:AC156)</f>
        <v>3200</v>
      </c>
      <c r="K156" s="34">
        <f>Zalaszentgrót!K132</f>
        <v>0</v>
      </c>
      <c r="L156" s="100">
        <f>Zalaszentgrót!L132</f>
        <v>47849</v>
      </c>
      <c r="M156" s="100">
        <f>Zalaszentgrót!M132</f>
        <v>48213</v>
      </c>
      <c r="N156" s="36" t="str">
        <f>Zalaszentgrót!N132</f>
        <v>hosszú</v>
      </c>
      <c r="O156" s="1"/>
      <c r="P156" s="2"/>
      <c r="Q156" s="2"/>
      <c r="R156" s="2"/>
      <c r="S156" s="2"/>
      <c r="T156" s="3"/>
      <c r="U156" s="3"/>
      <c r="V156" s="3"/>
      <c r="W156" s="3"/>
      <c r="X156" s="3">
        <f>Zalaszentgrót!X132</f>
        <v>3200</v>
      </c>
      <c r="Y156" s="3"/>
      <c r="Z156" s="3"/>
      <c r="AA156" s="3"/>
      <c r="AB156" s="3"/>
      <c r="AC156" s="4"/>
    </row>
    <row r="157" spans="1:29" ht="60" x14ac:dyDescent="0.25">
      <c r="A157" s="182">
        <f>Zalaszentgrót!A133</f>
        <v>200</v>
      </c>
      <c r="B157" s="30">
        <f>Zalaszentgrót!B133</f>
        <v>0</v>
      </c>
      <c r="C157" s="132" t="str">
        <f>Zalaszentgrót!C133</f>
        <v>Zalaszentgrót Tűztorony tér szennyvízátemelő</v>
      </c>
      <c r="D157" s="132" t="str">
        <f>Zalaszentgrót!D133</f>
        <v>Szivattyú csere</v>
      </c>
      <c r="E157" s="33" t="str">
        <f>Zalaszentgrót!E133</f>
        <v>A szivattyú kora, műszaki állapota miatt fennáll a meghibásodás veszélye.</v>
      </c>
      <c r="F157" s="33" t="str">
        <f>Zalaszentgrót!F133</f>
        <v>A folyamatos szennyvíztovábbítás biztosítása, szennyvízkiömlések megelőzése.</v>
      </c>
      <c r="G157" s="33" t="str">
        <f>Zalaszentgrót!G133</f>
        <v>Megfelelő hatékonyságú technológia. A gépészeti funkciókat kifogástalanul ellátó szerelvények.</v>
      </c>
      <c r="H157" s="34">
        <f>Zalaszentgrót!H133</f>
        <v>0</v>
      </c>
      <c r="I157" s="108" t="str">
        <f>Zalaszentgrót!I133</f>
        <v>Zalaszentgrót</v>
      </c>
      <c r="J157" s="108">
        <f t="shared" si="17"/>
        <v>3200</v>
      </c>
      <c r="K157" s="34">
        <f>Zalaszentgrót!K133</f>
        <v>0</v>
      </c>
      <c r="L157" s="100">
        <f>Zalaszentgrót!L133</f>
        <v>47849</v>
      </c>
      <c r="M157" s="100">
        <f>Zalaszentgrót!M133</f>
        <v>48213</v>
      </c>
      <c r="N157" s="36" t="str">
        <f>Zalaszentgrót!N133</f>
        <v>hosszú</v>
      </c>
      <c r="O157" s="1"/>
      <c r="P157" s="2"/>
      <c r="Q157" s="2"/>
      <c r="R157" s="2"/>
      <c r="S157" s="2"/>
      <c r="T157" s="3"/>
      <c r="U157" s="3"/>
      <c r="V157" s="3"/>
      <c r="W157" s="3"/>
      <c r="X157" s="3">
        <f>Zalaszentgrót!X133</f>
        <v>3200</v>
      </c>
      <c r="Y157" s="3"/>
      <c r="Z157" s="3"/>
      <c r="AA157" s="3"/>
      <c r="AB157" s="3"/>
      <c r="AC157" s="4"/>
    </row>
    <row r="158" spans="1:29" ht="60" x14ac:dyDescent="0.25">
      <c r="A158" s="182">
        <f>Zalaszentgrót!A134</f>
        <v>201</v>
      </c>
      <c r="B158" s="30">
        <f>Zalaszentgrót!B134</f>
        <v>0</v>
      </c>
      <c r="C158" s="132" t="str">
        <f>Zalaszentgrót!C134</f>
        <v>Zalaszentgrót Aranyod 3. szennyvízátemelő</v>
      </c>
      <c r="D158" s="132" t="str">
        <f>Zalaszentgrót!D134</f>
        <v>Szivattyú csere</v>
      </c>
      <c r="E158" s="33" t="str">
        <f>Zalaszentgrót!E134</f>
        <v>A szivattyú kora, műszaki állapota miatt fennáll a meghibásodás veszélye.</v>
      </c>
      <c r="F158" s="33" t="str">
        <f>Zalaszentgrót!F134</f>
        <v>A folyamatos szennyvíztovábbítás biztosítása, szennyvízkiömlések megelőzése.</v>
      </c>
      <c r="G158" s="33" t="str">
        <f>Zalaszentgrót!G134</f>
        <v>Megfelelő hatékonyságú technológia. A gépészeti funkciókat kifogástalanul ellátó szerelvények.</v>
      </c>
      <c r="H158" s="34">
        <f>Zalaszentgrót!H134</f>
        <v>0</v>
      </c>
      <c r="I158" s="108" t="str">
        <f>Zalaszentgrót!I134</f>
        <v>Zalaszentgrót osztatlan közös</v>
      </c>
      <c r="J158" s="108">
        <f t="shared" si="17"/>
        <v>818</v>
      </c>
      <c r="K158" s="34">
        <f>Zalaszentgrót!K134</f>
        <v>0</v>
      </c>
      <c r="L158" s="100">
        <f>Zalaszentgrót!L134</f>
        <v>47849</v>
      </c>
      <c r="M158" s="100">
        <f>Zalaszentgrót!M134</f>
        <v>48213</v>
      </c>
      <c r="N158" s="36" t="str">
        <f>Zalaszentgrót!N134</f>
        <v>hosszú</v>
      </c>
      <c r="O158" s="1">
        <f>Zalaszentgrót!O134</f>
        <v>0</v>
      </c>
      <c r="P158" s="2">
        <f>Zalaszentgrót!P134</f>
        <v>0</v>
      </c>
      <c r="Q158" s="2">
        <f>Zalaszentgrót!Q134</f>
        <v>0</v>
      </c>
      <c r="R158" s="2">
        <f>Zalaszentgrót!R134</f>
        <v>0</v>
      </c>
      <c r="S158" s="115">
        <f>Zalaszentgrót!S134</f>
        <v>0</v>
      </c>
      <c r="T158" s="3">
        <f>Zalaszentgrót!T134</f>
        <v>0</v>
      </c>
      <c r="U158" s="3">
        <f>Zalaszentgrót!U134</f>
        <v>0</v>
      </c>
      <c r="V158" s="3"/>
      <c r="W158" s="3"/>
      <c r="X158" s="3">
        <f>Batyk!X107+Pakod!X107+Zalabér!X106+Zalaszentgrót!X134+Zalavég!X108</f>
        <v>818</v>
      </c>
      <c r="Y158" s="3"/>
      <c r="Z158" s="3"/>
      <c r="AA158" s="3"/>
      <c r="AB158" s="3">
        <f>Zalaszentgrót!AB134</f>
        <v>0</v>
      </c>
      <c r="AC158" s="4">
        <f>Zalaszentgrót!AC134</f>
        <v>0</v>
      </c>
    </row>
    <row r="159" spans="1:29" ht="60" x14ac:dyDescent="0.25">
      <c r="A159" s="182">
        <f>Zalaszentgrót!A135</f>
        <v>202</v>
      </c>
      <c r="B159" s="30">
        <f>Zalaszentgrót!B135</f>
        <v>0</v>
      </c>
      <c r="C159" s="132" t="str">
        <f>Zalaszentgrót!C135</f>
        <v>Zalaszentgrót Aranyod 1. szennyvízátemelő</v>
      </c>
      <c r="D159" s="132" t="str">
        <f>Zalaszentgrót!D135</f>
        <v>Szivattyú csere</v>
      </c>
      <c r="E159" s="33" t="str">
        <f>Zalaszentgrót!E135</f>
        <v>A szivattyú kora, műszaki állapota miatt fennáll a meghibásodás veszélye.</v>
      </c>
      <c r="F159" s="33" t="str">
        <f>Zalaszentgrót!F135</f>
        <v>A folyamatos szennyvíztovábbítás biztosítása, szennyvízkiömlések megelőzése.</v>
      </c>
      <c r="G159" s="33" t="str">
        <f>Zalaszentgrót!G135</f>
        <v>Megfelelő hatékonyságú technológia. A gépészeti funkciókat kifogástalanul ellátó szerelvények.</v>
      </c>
      <c r="H159" s="34">
        <f>Zalaszentgrót!H135</f>
        <v>0</v>
      </c>
      <c r="I159" s="108" t="str">
        <f>Zalaszentgrót!I135</f>
        <v>Zalaszentgrót osztatlan közös</v>
      </c>
      <c r="J159" s="108">
        <f t="shared" ref="J159:J161" si="18">SUM(O159:AC159)</f>
        <v>10227</v>
      </c>
      <c r="K159" s="34">
        <f>Zalaszentgrót!K135</f>
        <v>0</v>
      </c>
      <c r="L159" s="100">
        <f>Zalaszentgrót!L135</f>
        <v>47849</v>
      </c>
      <c r="M159" s="100">
        <f>Zalaszentgrót!M135</f>
        <v>48213</v>
      </c>
      <c r="N159" s="36" t="str">
        <f>Zalaszentgrót!N135</f>
        <v>hosszú</v>
      </c>
      <c r="O159" s="1"/>
      <c r="P159" s="2"/>
      <c r="Q159" s="2"/>
      <c r="R159" s="2"/>
      <c r="S159" s="2"/>
      <c r="T159" s="3"/>
      <c r="U159" s="3"/>
      <c r="V159" s="3"/>
      <c r="W159" s="3"/>
      <c r="X159" s="3">
        <f>Batyk!X108+Pakod!X108+Zalabér!X107+Zalaszentgrót!X135+Zalavég!X109</f>
        <v>10227</v>
      </c>
      <c r="Y159" s="3"/>
      <c r="Z159" s="3"/>
      <c r="AA159" s="3"/>
      <c r="AB159" s="3"/>
      <c r="AC159" s="4"/>
    </row>
    <row r="160" spans="1:29" ht="60" x14ac:dyDescent="0.25">
      <c r="A160" s="182">
        <f>Zalaszentgrót!A136</f>
        <v>203</v>
      </c>
      <c r="B160" s="30">
        <f>Zalaszentgrót!B136</f>
        <v>0</v>
      </c>
      <c r="C160" s="132" t="str">
        <f>Zalaszentgrót!C136</f>
        <v>Zalavég 2. szennyvízátemelő</v>
      </c>
      <c r="D160" s="132" t="str">
        <f>Zalaszentgrót!D136</f>
        <v>Szivattyú csere</v>
      </c>
      <c r="E160" s="33" t="str">
        <f>Zalaszentgrót!E136</f>
        <v>A szivattyú kora, műszaki állapota miatt fennáll a meghibásodás veszélye.</v>
      </c>
      <c r="F160" s="33" t="str">
        <f>Zalaszentgrót!F136</f>
        <v>A folyamatos szennyvíztovábbítás biztosítása, szennyvízkiömlések megelőzése.</v>
      </c>
      <c r="G160" s="33" t="str">
        <f>Zalaszentgrót!G136</f>
        <v>Megfelelő hatékonyságú technológia. A gépészeti funkciókat kifogástalanul ellátó szerelvények.</v>
      </c>
      <c r="H160" s="34">
        <f>Zalaszentgrót!H136</f>
        <v>0</v>
      </c>
      <c r="I160" s="108" t="str">
        <f>Zalaszentgrót!I136</f>
        <v>Zalaszentgrót osztatlan közös</v>
      </c>
      <c r="J160" s="108">
        <f t="shared" si="18"/>
        <v>818</v>
      </c>
      <c r="K160" s="34">
        <f>Zalaszentgrót!K136</f>
        <v>0</v>
      </c>
      <c r="L160" s="100">
        <f>Zalaszentgrót!L136</f>
        <v>47849</v>
      </c>
      <c r="M160" s="100">
        <f>Zalaszentgrót!M136</f>
        <v>48213</v>
      </c>
      <c r="N160" s="36" t="str">
        <f>Zalaszentgrót!N136</f>
        <v>hosszú</v>
      </c>
      <c r="O160" s="1"/>
      <c r="P160" s="2"/>
      <c r="Q160" s="2"/>
      <c r="R160" s="2"/>
      <c r="S160" s="2"/>
      <c r="T160" s="3"/>
      <c r="U160" s="3"/>
      <c r="V160" s="3"/>
      <c r="W160" s="3"/>
      <c r="X160" s="3">
        <f>Batyk!X109+Pakod!X109+Zalabér!X108+Zalaszentgrót!X136+Zalavég!X110</f>
        <v>818</v>
      </c>
      <c r="Y160" s="3"/>
      <c r="Z160" s="3"/>
      <c r="AA160" s="3"/>
      <c r="AB160" s="3"/>
      <c r="AC160" s="4"/>
    </row>
    <row r="161" spans="1:29" ht="60" x14ac:dyDescent="0.25">
      <c r="A161" s="182">
        <f>Zalaszentgrót!A137</f>
        <v>204</v>
      </c>
      <c r="B161" s="30">
        <f>Zalaszentgrót!B137</f>
        <v>0</v>
      </c>
      <c r="C161" s="132" t="str">
        <f>Zalaszentgrót!C137</f>
        <v>Zalavég 3. szennyvízátemelő</v>
      </c>
      <c r="D161" s="132" t="str">
        <f>Zalaszentgrót!D137</f>
        <v>Szivattyú csere</v>
      </c>
      <c r="E161" s="33" t="str">
        <f>Zalaszentgrót!E137</f>
        <v>A szivattyú kora, műszaki állapota miatt fennáll a meghibásodás veszélye.</v>
      </c>
      <c r="F161" s="33" t="str">
        <f>Zalaszentgrót!F137</f>
        <v>A folyamatos szennyvíztovábbítás biztosítása, szennyvízkiömlések megelőzése.</v>
      </c>
      <c r="G161" s="33" t="str">
        <f>Zalaszentgrót!G137</f>
        <v>Megfelelő hatékonyságú technológia. A gépészeti funkciókat kifogástalanul ellátó szerelvények.</v>
      </c>
      <c r="H161" s="34">
        <f>Zalaszentgrót!H137</f>
        <v>0</v>
      </c>
      <c r="I161" s="108" t="str">
        <f>Zalaszentgrót!I137</f>
        <v>Zalaszentgrót osztatlan közös</v>
      </c>
      <c r="J161" s="108">
        <f t="shared" si="18"/>
        <v>818</v>
      </c>
      <c r="K161" s="34">
        <f>Zalaszentgrót!K137</f>
        <v>0</v>
      </c>
      <c r="L161" s="100">
        <f>Zalaszentgrót!L137</f>
        <v>47849</v>
      </c>
      <c r="M161" s="100">
        <f>Zalaszentgrót!M137</f>
        <v>48213</v>
      </c>
      <c r="N161" s="36" t="str">
        <f>Zalaszentgrót!N137</f>
        <v>hosszú</v>
      </c>
      <c r="O161" s="1"/>
      <c r="P161" s="2"/>
      <c r="Q161" s="2"/>
      <c r="R161" s="2"/>
      <c r="S161" s="2"/>
      <c r="T161" s="3"/>
      <c r="U161" s="3"/>
      <c r="V161" s="3"/>
      <c r="W161" s="3"/>
      <c r="X161" s="3">
        <f>Batyk!X110+Pakod!X110+Zalabér!X109+Zalaszentgrót!X137+Zalavég!X111</f>
        <v>818</v>
      </c>
      <c r="Y161" s="3"/>
      <c r="Z161" s="3"/>
      <c r="AA161" s="3"/>
      <c r="AB161" s="3"/>
      <c r="AC161" s="4"/>
    </row>
    <row r="162" spans="1:29" ht="60" x14ac:dyDescent="0.25">
      <c r="A162" s="182">
        <f>Zalaszentgrót!A138</f>
        <v>205</v>
      </c>
      <c r="B162" s="30">
        <f>Zalaszentgrót!B138</f>
        <v>0</v>
      </c>
      <c r="C162" s="64" t="str">
        <f>Zalaszentgrót!C138</f>
        <v>Zalaszentgrót Aranyod 3.</v>
      </c>
      <c r="D162" s="132" t="str">
        <f>Zalaszentgrót!D138</f>
        <v>Gépészeti felújítás1-6</v>
      </c>
      <c r="E162" s="33" t="str">
        <f>Zalaszentgrót!E138</f>
        <v>A gépészeti szerelvények, műszaki állapota miatt gyakori a meghibásodás.</v>
      </c>
      <c r="F162" s="33" t="str">
        <f>Zalaszentgrót!F138</f>
        <v>A folyamatos szennyvíztovábbítás biztosítása, szennyvízkiömlések megelőzése.</v>
      </c>
      <c r="G162" s="33" t="str">
        <f>Zalaszentgrót!G138</f>
        <v>Megfelelő hatékonyságú technológia. A gépészeti funkciókat kifogástalanul ellátó szerelvények.</v>
      </c>
      <c r="H162" s="34">
        <f>Zalaszentgrót!H138</f>
        <v>0</v>
      </c>
      <c r="I162" s="108" t="str">
        <f>Zalaszentgrót!I138</f>
        <v>Zalaszentgrót osztatlan közös</v>
      </c>
      <c r="J162" s="108">
        <f t="shared" si="3"/>
        <v>1700</v>
      </c>
      <c r="K162" s="34">
        <f>Zalaszentgrót!K138</f>
        <v>0</v>
      </c>
      <c r="L162" s="100">
        <f>Zalaszentgrót!L138</f>
        <v>47849</v>
      </c>
      <c r="M162" s="100">
        <f>Zalaszentgrót!M138</f>
        <v>48213</v>
      </c>
      <c r="N162" s="36" t="str">
        <f>Zalaszentgrót!N138</f>
        <v>hosszú</v>
      </c>
      <c r="O162" s="1">
        <f>Zalaszentgrót!O138</f>
        <v>0</v>
      </c>
      <c r="P162" s="2">
        <f>Zalaszentgrót!P138</f>
        <v>0</v>
      </c>
      <c r="Q162" s="2">
        <f>Zalaszentgrót!Q138</f>
        <v>0</v>
      </c>
      <c r="R162" s="2">
        <f>Zalaszentgrót!R138</f>
        <v>0</v>
      </c>
      <c r="S162" s="115">
        <f>Zalaszentgrót!S138</f>
        <v>0</v>
      </c>
      <c r="T162" s="3">
        <f>Zalaszentgrót!T138</f>
        <v>0</v>
      </c>
      <c r="U162" s="3">
        <f>Zalaszentgrót!U138</f>
        <v>0</v>
      </c>
      <c r="V162" s="3">
        <f>Zalaszentgrót!V138</f>
        <v>0</v>
      </c>
      <c r="W162" s="3">
        <f>Zalaszentgrót!W138</f>
        <v>0</v>
      </c>
      <c r="X162" s="3">
        <f>Batyk!X111+Pakod!X111+Zalabér!X110+Zalaszentgrót!X138+Zalavég!X112</f>
        <v>1700</v>
      </c>
      <c r="Y162" s="3">
        <f>Batyk!Y111+Pakod!Y111+Zalabér!Y110+Zalaszentgrót!Y138+Zalavég!Y112</f>
        <v>0</v>
      </c>
      <c r="Z162" s="3">
        <f>Zalaszentgrót!Z138</f>
        <v>0</v>
      </c>
      <c r="AA162" s="3">
        <f>Zalaszentgrót!AA138</f>
        <v>0</v>
      </c>
      <c r="AB162" s="3">
        <f>Zalaszentgrót!AB138</f>
        <v>0</v>
      </c>
      <c r="AC162" s="4">
        <f>Zalaszentgrót!AC138</f>
        <v>0</v>
      </c>
    </row>
    <row r="163" spans="1:29" ht="60" x14ac:dyDescent="0.25">
      <c r="A163" s="182">
        <f>Zalaszentgrót!A139</f>
        <v>207</v>
      </c>
      <c r="B163" s="30">
        <f>Zalaszentgrót!B139</f>
        <v>0</v>
      </c>
      <c r="C163" s="132" t="str">
        <f>Zalaszentgrót!C139</f>
        <v>Zalaszentgrót Aranyod 4. szennyvízátemelő</v>
      </c>
      <c r="D163" s="132" t="str">
        <f>Zalaszentgrót!D139</f>
        <v>Szivattyú csere</v>
      </c>
      <c r="E163" s="33" t="str">
        <f>Zalaszentgrót!E139</f>
        <v>A szivattyú kora, műszaki állapota miatt fennáll a meghibásodás veszélye.</v>
      </c>
      <c r="F163" s="33" t="str">
        <f>Zalaszentgrót!F139</f>
        <v>A folyamatos szennyvíztovábbítás biztosítása, szennyvízkiömlések megelőzése.</v>
      </c>
      <c r="G163" s="33" t="str">
        <f>Zalaszentgrót!G139</f>
        <v>Megfelelő hatékonyságú technológia. A gépészeti funkciókat kifogástalanul ellátó szerelvények.</v>
      </c>
      <c r="H163" s="34">
        <f>Zalaszentgrót!H139</f>
        <v>0</v>
      </c>
      <c r="I163" s="108" t="str">
        <f>Zalaszentgrót!I139</f>
        <v>Zalaszentgrót osztatlan közös</v>
      </c>
      <c r="J163" s="108">
        <f t="shared" si="3"/>
        <v>818</v>
      </c>
      <c r="K163" s="34">
        <f>Zalaszentgrót!K139</f>
        <v>0</v>
      </c>
      <c r="L163" s="100">
        <f>Zalaszentgrót!L139</f>
        <v>48214</v>
      </c>
      <c r="M163" s="100">
        <f>Zalaszentgrót!M139</f>
        <v>48579</v>
      </c>
      <c r="N163" s="36" t="str">
        <f>Zalaszentgrót!N139</f>
        <v>hosszú</v>
      </c>
      <c r="O163" s="1">
        <f>Zalaszentgrót!O139</f>
        <v>0</v>
      </c>
      <c r="P163" s="2">
        <f>Zalaszentgrót!P139</f>
        <v>0</v>
      </c>
      <c r="Q163" s="2">
        <f>Zalaszentgrót!Q139</f>
        <v>0</v>
      </c>
      <c r="R163" s="2">
        <f>Zalaszentgrót!R139</f>
        <v>0</v>
      </c>
      <c r="S163" s="115">
        <f>Zalaszentgrót!S139</f>
        <v>0</v>
      </c>
      <c r="T163" s="3">
        <f>Zalaszentgrót!T139</f>
        <v>0</v>
      </c>
      <c r="U163" s="3">
        <f>Zalaszentgrót!U139</f>
        <v>0</v>
      </c>
      <c r="V163" s="3">
        <f>Zalaszentgrót!V139</f>
        <v>0</v>
      </c>
      <c r="W163" s="3">
        <f>Zalaszentgrót!W139</f>
        <v>0</v>
      </c>
      <c r="X163" s="3">
        <f>Zalaszentgrót!X139</f>
        <v>0</v>
      </c>
      <c r="Y163" s="3">
        <f>Batyk!Y112+Pakod!Y112+Zalabér!Y111+Zalaszentgrót!Y139+Zalavég!Y113</f>
        <v>818</v>
      </c>
      <c r="Z163" s="3"/>
      <c r="AA163" s="3">
        <f>Zalaszentgrót!AA139</f>
        <v>0</v>
      </c>
      <c r="AB163" s="3">
        <f>Zalaszentgrót!AB139</f>
        <v>0</v>
      </c>
      <c r="AC163" s="4">
        <f>Zalaszentgrót!AC139</f>
        <v>0</v>
      </c>
    </row>
    <row r="164" spans="1:29" ht="60" x14ac:dyDescent="0.25">
      <c r="A164" s="182">
        <f>Zalaszentgrót!A140</f>
        <v>208</v>
      </c>
      <c r="B164" s="30">
        <f>Zalaszentgrót!B140</f>
        <v>0</v>
      </c>
      <c r="C164" s="64" t="str">
        <f>Zalaszentgrót!C140</f>
        <v>Zalaszentgrót Aranyod 4.</v>
      </c>
      <c r="D164" s="132" t="str">
        <f>Zalaszentgrót!D140</f>
        <v>Gépészeti felújítás1-6</v>
      </c>
      <c r="E164" s="33" t="str">
        <f>Zalaszentgrót!E140</f>
        <v>A gépészeti szerelvények, műszaki állapota miatt gyakori a meghibásodás.</v>
      </c>
      <c r="F164" s="33" t="str">
        <f>Zalaszentgrót!F140</f>
        <v>A folyamatos szennyvíztovábbítás biztosítása, szennyvízkiömlések megelőzése.</v>
      </c>
      <c r="G164" s="33" t="str">
        <f>Zalaszentgrót!G140</f>
        <v>Megfelelő hatékonyságú technológia. A gépészeti funkciókat kifogástalanul ellátó szerelvények.</v>
      </c>
      <c r="H164" s="34">
        <f>Zalaszentgrót!H140</f>
        <v>0</v>
      </c>
      <c r="I164" s="108" t="str">
        <f>Zalaszentgrót!I140</f>
        <v>Zalaszentgrót osztatlan közös</v>
      </c>
      <c r="J164" s="108">
        <f t="shared" si="3"/>
        <v>3216</v>
      </c>
      <c r="K164" s="34">
        <f>Zalaszentgrót!K140</f>
        <v>0</v>
      </c>
      <c r="L164" s="100">
        <f>Zalaszentgrót!L140</f>
        <v>48214</v>
      </c>
      <c r="M164" s="100">
        <f>Zalaszentgrót!M140</f>
        <v>48944</v>
      </c>
      <c r="N164" s="36" t="str">
        <f>Zalaszentgrót!N140</f>
        <v>hosszú</v>
      </c>
      <c r="O164" s="1">
        <f>Zalaszentgrót!O140</f>
        <v>0</v>
      </c>
      <c r="P164" s="2">
        <f>Zalaszentgrót!P140</f>
        <v>0</v>
      </c>
      <c r="Q164" s="2">
        <f>Zalaszentgrót!Q140</f>
        <v>0</v>
      </c>
      <c r="R164" s="2">
        <f>Zalaszentgrót!R140</f>
        <v>0</v>
      </c>
      <c r="S164" s="115">
        <f>Zalaszentgrót!S140</f>
        <v>0</v>
      </c>
      <c r="T164" s="3">
        <f>Zalaszentgrót!T140</f>
        <v>0</v>
      </c>
      <c r="U164" s="3">
        <f>Zalaszentgrót!U140</f>
        <v>0</v>
      </c>
      <c r="V164" s="3">
        <f>Zalaszentgrót!V140</f>
        <v>0</v>
      </c>
      <c r="W164" s="3">
        <f>Zalaszentgrót!W140</f>
        <v>0</v>
      </c>
      <c r="X164" s="3">
        <f>Zalaszentgrót!X140</f>
        <v>0</v>
      </c>
      <c r="Y164" s="3">
        <f>Batyk!Y113+Pakod!Y113+Zalabér!Y112+Zalaszentgrót!Y140+Zalavég!Y114</f>
        <v>1608</v>
      </c>
      <c r="Z164" s="3">
        <f>Batyk!Z113+Pakod!Z113+Zalabér!Z112+Zalaszentgrót!Z140+Zalavég!Z114</f>
        <v>1608</v>
      </c>
      <c r="AA164" s="3">
        <f>Zalaszentgrót!AA140</f>
        <v>0</v>
      </c>
      <c r="AB164" s="3">
        <f>Zalaszentgrót!AB140</f>
        <v>0</v>
      </c>
      <c r="AC164" s="4">
        <f>Zalaszentgrót!AC140</f>
        <v>0</v>
      </c>
    </row>
    <row r="165" spans="1:29" ht="60" x14ac:dyDescent="0.25">
      <c r="A165" s="182">
        <f>Zalaszentgrót!A141</f>
        <v>209</v>
      </c>
      <c r="B165" s="30">
        <f>Zalaszentgrót!B141</f>
        <v>0</v>
      </c>
      <c r="C165" s="132" t="str">
        <f>Zalaszentgrót!C141</f>
        <v>Zalaszentgrót Kisszentgrót 1. szennyvízátemelő</v>
      </c>
      <c r="D165" s="132" t="str">
        <f>Zalaszentgrót!D141</f>
        <v>Szivattyú csere</v>
      </c>
      <c r="E165" s="33" t="str">
        <f>Zalaszentgrót!E141</f>
        <v>A szivattyú kora, műszaki állapota miatt fennáll a meghibásodás veszélye.</v>
      </c>
      <c r="F165" s="33" t="str">
        <f>Zalaszentgrót!F141</f>
        <v>A folyamatos szennyvíztovábbítás biztosítása, szennyvízkiömlések megelőzése.</v>
      </c>
      <c r="G165" s="33" t="str">
        <f>Zalaszentgrót!G141</f>
        <v>Megfelelő hatékonyságú technológia. A gépészeti funkciókat kifogástalanul ellátó szerelvények.</v>
      </c>
      <c r="H165" s="34">
        <f>Zalaszentgrót!H141</f>
        <v>0</v>
      </c>
      <c r="I165" s="108" t="str">
        <f>Zalaszentgrót!I141</f>
        <v>Zalaszentgrót osztatlan közös</v>
      </c>
      <c r="J165" s="108">
        <f t="shared" si="3"/>
        <v>3886</v>
      </c>
      <c r="K165" s="34">
        <f>Zalaszentgrót!K141</f>
        <v>0</v>
      </c>
      <c r="L165" s="100">
        <f>Zalaszentgrót!L141</f>
        <v>48214</v>
      </c>
      <c r="M165" s="100">
        <f>Zalaszentgrót!M141</f>
        <v>48579</v>
      </c>
      <c r="N165" s="36" t="str">
        <f>Zalaszentgrót!N141</f>
        <v>hosszú</v>
      </c>
      <c r="O165" s="1"/>
      <c r="P165" s="2"/>
      <c r="Q165" s="2"/>
      <c r="R165" s="2"/>
      <c r="S165" s="2"/>
      <c r="T165" s="3"/>
      <c r="U165" s="3"/>
      <c r="V165" s="3"/>
      <c r="W165" s="3"/>
      <c r="X165" s="3"/>
      <c r="Y165" s="3">
        <f>Batyk!Y114+Pakod!Y114+Zalabér!Y113+Zalaszentgrót!Y141+Zalavég!Y115</f>
        <v>3886</v>
      </c>
      <c r="Z165" s="3"/>
      <c r="AA165" s="3"/>
      <c r="AB165" s="3"/>
      <c r="AC165" s="4"/>
    </row>
    <row r="166" spans="1:29" ht="60" x14ac:dyDescent="0.25">
      <c r="A166" s="182">
        <f>Zalaszentgrót!A142</f>
        <v>210</v>
      </c>
      <c r="B166" s="30">
        <f>Zalaszentgrót!B142</f>
        <v>0</v>
      </c>
      <c r="C166" s="132" t="str">
        <f>Zalaszentgrót!C142</f>
        <v>Zalaszentgrót Aranyod 2. szennyvízátemelő</v>
      </c>
      <c r="D166" s="132" t="str">
        <f>Zalaszentgrót!D142</f>
        <v>Szivattyú csere</v>
      </c>
      <c r="E166" s="33" t="str">
        <f>Zalaszentgrót!E142</f>
        <v>A szivattyú kora, műszaki állapota miatt fennáll a meghibásodás veszélye.</v>
      </c>
      <c r="F166" s="33" t="str">
        <f>Zalaszentgrót!F142</f>
        <v>A folyamatos szennyvíztovábbítás biztosítása, szennyvízkiömlések megelőzése.</v>
      </c>
      <c r="G166" s="33" t="str">
        <f>Zalaszentgrót!G142</f>
        <v>Megfelelő hatékonyságú technológia. A gépészeti funkciókat kifogástalanul ellátó szerelvények.</v>
      </c>
      <c r="H166" s="34">
        <f>Zalaszentgrót!H142</f>
        <v>0</v>
      </c>
      <c r="I166" s="108" t="str">
        <f>Zalaszentgrót!I142</f>
        <v>Zalaszentgrót osztatlan közös</v>
      </c>
      <c r="J166" s="108">
        <f t="shared" ref="J166" si="19">SUM(O166:AC166)</f>
        <v>818</v>
      </c>
      <c r="K166" s="34">
        <f>Zalaszentgrót!K142</f>
        <v>0</v>
      </c>
      <c r="L166" s="100">
        <f>Zalaszentgrót!L142</f>
        <v>48214</v>
      </c>
      <c r="M166" s="100">
        <f>Zalaszentgrót!M142</f>
        <v>48579</v>
      </c>
      <c r="N166" s="36" t="str">
        <f>Zalaszentgrót!N142</f>
        <v>hosszú</v>
      </c>
      <c r="O166" s="1">
        <f>Zalaszentgrót!O142</f>
        <v>0</v>
      </c>
      <c r="P166" s="2">
        <f>Zalaszentgrót!P142</f>
        <v>0</v>
      </c>
      <c r="Q166" s="2">
        <f>Zalaszentgrót!Q142</f>
        <v>0</v>
      </c>
      <c r="R166" s="2">
        <f>Zalaszentgrót!R142</f>
        <v>0</v>
      </c>
      <c r="S166" s="115">
        <f>Zalaszentgrót!S142</f>
        <v>0</v>
      </c>
      <c r="T166" s="3">
        <f>Zalaszentgrót!T142</f>
        <v>0</v>
      </c>
      <c r="U166" s="3">
        <f>Zalaszentgrót!U142</f>
        <v>0</v>
      </c>
      <c r="V166" s="3">
        <f>Zalaszentgrót!V142</f>
        <v>0</v>
      </c>
      <c r="W166" s="3">
        <f>Batyk!W115+Pakod!W115+Zalabér!W114+Zalaszentgrót!W142+Zalavég!W116</f>
        <v>0</v>
      </c>
      <c r="X166" s="3">
        <f>Zalaszentgrót!X142</f>
        <v>0</v>
      </c>
      <c r="Y166" s="3">
        <f>Batyk!Y115+Pakod!Y115+Zalabér!Y114+Zalaszentgrót!Y142+Zalavég!Y116</f>
        <v>818</v>
      </c>
      <c r="Z166" s="3">
        <f>Zalaszentgrót!Z142</f>
        <v>0</v>
      </c>
      <c r="AA166" s="3">
        <f>Zalaszentgrót!AA142</f>
        <v>0</v>
      </c>
      <c r="AB166" s="3">
        <f>Zalaszentgrót!AB142</f>
        <v>0</v>
      </c>
      <c r="AC166" s="4">
        <f>Zalaszentgrót!AC142</f>
        <v>0</v>
      </c>
    </row>
    <row r="167" spans="1:29" ht="60" x14ac:dyDescent="0.25">
      <c r="A167" s="182">
        <f>Zalaszentgrót!A143</f>
        <v>211</v>
      </c>
      <c r="B167" s="30">
        <f>Zalaszentgrót!B143</f>
        <v>0</v>
      </c>
      <c r="C167" s="132" t="str">
        <f>Zalaszentgrót!C143</f>
        <v>Zalabér 1. szennyvízátemelő</v>
      </c>
      <c r="D167" s="132" t="str">
        <f>Zalaszentgrót!D143</f>
        <v>Szivattyú csere</v>
      </c>
      <c r="E167" s="33" t="str">
        <f>Zalaszentgrót!E143</f>
        <v>A szivattyú kora, műszaki állapota miatt fennáll a meghibásodás veszélye.</v>
      </c>
      <c r="F167" s="33" t="str">
        <f>Zalaszentgrót!F143</f>
        <v>A folyamatos szennyvíztovábbítás biztosítása, szennyvízkiömlések megelőzése.</v>
      </c>
      <c r="G167" s="33" t="str">
        <f>Zalaszentgrót!G143</f>
        <v>Megfelelő hatékonyságú technológia. A gépészeti funkciókat kifogástalanul ellátó szerelvények.</v>
      </c>
      <c r="H167" s="34">
        <f>Zalaszentgrót!H143</f>
        <v>0</v>
      </c>
      <c r="I167" s="108" t="str">
        <f>Zalaszentgrót!I143</f>
        <v>Zalaszentgrót osztatlan közös</v>
      </c>
      <c r="J167" s="108">
        <f t="shared" ref="J167:J172" si="20">SUM(O167:AC167)</f>
        <v>10227</v>
      </c>
      <c r="K167" s="34">
        <f>Zalaszentgrót!K143</f>
        <v>0</v>
      </c>
      <c r="L167" s="100">
        <f>Zalaszentgrót!L143</f>
        <v>48214</v>
      </c>
      <c r="M167" s="100">
        <f>Zalaszentgrót!M143</f>
        <v>48579</v>
      </c>
      <c r="N167" s="36" t="str">
        <f>Zalaszentgrót!N143</f>
        <v>hosszú</v>
      </c>
      <c r="O167" s="1"/>
      <c r="P167" s="2"/>
      <c r="Q167" s="2"/>
      <c r="R167" s="2"/>
      <c r="S167" s="2"/>
      <c r="T167" s="3"/>
      <c r="U167" s="3"/>
      <c r="V167" s="3"/>
      <c r="W167" s="3"/>
      <c r="X167" s="3"/>
      <c r="Y167" s="3">
        <f>Batyk!Y116+Pakod!Y116+Zalabér!Y115+Zalaszentgrót!Y143+Zalavég!Y117</f>
        <v>10227</v>
      </c>
      <c r="Z167" s="3"/>
      <c r="AA167" s="3"/>
      <c r="AB167" s="3"/>
      <c r="AC167" s="4"/>
    </row>
    <row r="168" spans="1:29" ht="60" x14ac:dyDescent="0.25">
      <c r="A168" s="182">
        <f>Zalaszentgrót!A144</f>
        <v>212</v>
      </c>
      <c r="B168" s="30">
        <f>Zalaszentgrót!B144</f>
        <v>0</v>
      </c>
      <c r="C168" s="132" t="str">
        <f>Zalaszentgrót!C144</f>
        <v>Zalabér 2. szennyvízátemelő</v>
      </c>
      <c r="D168" s="132" t="str">
        <f>Zalaszentgrót!D144</f>
        <v>Szivattyú csere</v>
      </c>
      <c r="E168" s="33" t="str">
        <f>Zalaszentgrót!E144</f>
        <v>A szivattyú kora, műszaki állapota miatt fennáll a meghibásodás veszélye.</v>
      </c>
      <c r="F168" s="33" t="str">
        <f>Zalaszentgrót!F144</f>
        <v>A folyamatos szennyvíztovábbítás biztosítása, szennyvízkiömlések megelőzése.</v>
      </c>
      <c r="G168" s="33" t="str">
        <f>Zalaszentgrót!G144</f>
        <v>Megfelelő hatékonyságú technológia. A gépészeti funkciókat kifogástalanul ellátó szerelvények.</v>
      </c>
      <c r="H168" s="34">
        <f>Zalaszentgrót!H144</f>
        <v>0</v>
      </c>
      <c r="I168" s="108" t="str">
        <f>Zalaszentgrót!I144</f>
        <v>Zalaszentgrót osztatlan közös</v>
      </c>
      <c r="J168" s="108">
        <f t="shared" si="20"/>
        <v>1535</v>
      </c>
      <c r="K168" s="34">
        <f>Zalaszentgrót!K144</f>
        <v>0</v>
      </c>
      <c r="L168" s="100">
        <f>Zalaszentgrót!L144</f>
        <v>48214</v>
      </c>
      <c r="M168" s="100">
        <f>Zalaszentgrót!M144</f>
        <v>48579</v>
      </c>
      <c r="N168" s="36" t="str">
        <f>Zalaszentgrót!N144</f>
        <v>hosszú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>
        <f>Batyk!Y117+Pakod!Y117+Zalabér!Y116+Zalaszentgrót!Y144+Zalavég!Y118</f>
        <v>1535</v>
      </c>
      <c r="Z168" s="3"/>
      <c r="AA168" s="3"/>
      <c r="AB168" s="3"/>
      <c r="AC168" s="4"/>
    </row>
    <row r="169" spans="1:29" ht="60" x14ac:dyDescent="0.25">
      <c r="A169" s="182">
        <f>Zalaszentgrót!A145</f>
        <v>213</v>
      </c>
      <c r="B169" s="30">
        <f>Zalaszentgrót!B145</f>
        <v>0</v>
      </c>
      <c r="C169" s="132" t="str">
        <f>Zalaszentgrót!C145</f>
        <v>Zalabér 4. szennyvízátemelő</v>
      </c>
      <c r="D169" s="132" t="str">
        <f>Zalaszentgrót!D145</f>
        <v>Szivattyú csere</v>
      </c>
      <c r="E169" s="33" t="str">
        <f>Zalaszentgrót!E145</f>
        <v>A szivattyú kora, műszaki állapota miatt fennáll a meghibásodás veszélye.</v>
      </c>
      <c r="F169" s="33" t="str">
        <f>Zalaszentgrót!F145</f>
        <v>A folyamatos szennyvíztovábbítás biztosítása, szennyvízkiömlések megelőzése.</v>
      </c>
      <c r="G169" s="33" t="str">
        <f>Zalaszentgrót!G145</f>
        <v>Megfelelő hatékonyságú technológia. A gépészeti funkciókat kifogástalanul ellátó szerelvények.</v>
      </c>
      <c r="H169" s="34">
        <f>Zalaszentgrót!H145</f>
        <v>0</v>
      </c>
      <c r="I169" s="108" t="str">
        <f>Zalaszentgrót!I145</f>
        <v>Zalaszentgrót osztatlan közös</v>
      </c>
      <c r="J169" s="108">
        <f t="shared" si="20"/>
        <v>818</v>
      </c>
      <c r="K169" s="34">
        <f>Zalaszentgrót!K145</f>
        <v>0</v>
      </c>
      <c r="L169" s="100">
        <f>Zalaszentgrót!L145</f>
        <v>48214</v>
      </c>
      <c r="M169" s="100">
        <f>Zalaszentgrót!M145</f>
        <v>48579</v>
      </c>
      <c r="N169" s="36" t="str">
        <f>Zalaszentgrót!N145</f>
        <v>hosszú</v>
      </c>
      <c r="O169" s="1"/>
      <c r="P169" s="2"/>
      <c r="Q169" s="2"/>
      <c r="R169" s="2"/>
      <c r="S169" s="2"/>
      <c r="T169" s="3"/>
      <c r="U169" s="3"/>
      <c r="V169" s="3"/>
      <c r="W169" s="3"/>
      <c r="X169" s="3"/>
      <c r="Y169" s="3">
        <f>Batyk!Y118+Pakod!Y118+Zalabér!Y117+Zalaszentgrót!Y145+Zalavég!Y119</f>
        <v>818</v>
      </c>
      <c r="Z169" s="3"/>
      <c r="AA169" s="3"/>
      <c r="AB169" s="3"/>
      <c r="AC169" s="4"/>
    </row>
    <row r="170" spans="1:29" ht="60" x14ac:dyDescent="0.25">
      <c r="A170" s="182">
        <f>Zalaszentgrót!A146</f>
        <v>214</v>
      </c>
      <c r="B170" s="30">
        <f>Zalaszentgrót!B146</f>
        <v>0</v>
      </c>
      <c r="C170" s="132" t="str">
        <f>Zalaszentgrót!C146</f>
        <v>Zalaszentgrót Csáford 2. szennyvízátemelő</v>
      </c>
      <c r="D170" s="132" t="str">
        <f>Zalaszentgrót!D146</f>
        <v>Szivattyú csere</v>
      </c>
      <c r="E170" s="33" t="str">
        <f>Zalaszentgrót!E146</f>
        <v>A szivattyú kora, műszaki állapota miatt fennáll a meghibásodás veszélye.</v>
      </c>
      <c r="F170" s="33" t="str">
        <f>Zalaszentgrót!F146</f>
        <v>A folyamatos szennyvíztovábbítás biztosítása, szennyvízkiömlések megelőzése.</v>
      </c>
      <c r="G170" s="33" t="str">
        <f>Zalaszentgrót!G146</f>
        <v>Megfelelő hatékonyságú technológia. A gépészeti funkciókat kifogástalanul ellátó szerelvények.</v>
      </c>
      <c r="H170" s="34">
        <f>Zalaszentgrót!H146</f>
        <v>0</v>
      </c>
      <c r="I170" s="108" t="str">
        <f>Zalaszentgrót!I146</f>
        <v>Zalaszentgrót osztatlan közös</v>
      </c>
      <c r="J170" s="108">
        <f t="shared" si="20"/>
        <v>818</v>
      </c>
      <c r="K170" s="34">
        <f>Zalaszentgrót!K146</f>
        <v>0</v>
      </c>
      <c r="L170" s="100">
        <f>Zalaszentgrót!L146</f>
        <v>48214</v>
      </c>
      <c r="M170" s="100">
        <f>Zalaszentgrót!M146</f>
        <v>48579</v>
      </c>
      <c r="N170" s="36" t="str">
        <f>Zalaszentgrót!N146</f>
        <v>hosszú</v>
      </c>
      <c r="O170" s="1"/>
      <c r="P170" s="2"/>
      <c r="Q170" s="2"/>
      <c r="R170" s="2"/>
      <c r="S170" s="2"/>
      <c r="T170" s="3"/>
      <c r="U170" s="3"/>
      <c r="V170" s="3"/>
      <c r="W170" s="3"/>
      <c r="X170" s="3"/>
      <c r="Y170" s="3">
        <f>Batyk!Y119+Pakod!Y119+Zalabér!Y118+Zalaszentgrót!Y146+Zalavég!Y120</f>
        <v>818</v>
      </c>
      <c r="Z170" s="3"/>
      <c r="AA170" s="3"/>
      <c r="AB170" s="3"/>
      <c r="AC170" s="4"/>
    </row>
    <row r="171" spans="1:29" ht="60" x14ac:dyDescent="0.25">
      <c r="A171" s="182">
        <f>Zalaszentgrót!A147</f>
        <v>215</v>
      </c>
      <c r="B171" s="30">
        <f>Zalaszentgrót!B147</f>
        <v>0</v>
      </c>
      <c r="C171" s="132" t="str">
        <f>Zalaszentgrót!C147</f>
        <v>Zalaszentgrót Csáford 4. szennyvízátemelő</v>
      </c>
      <c r="D171" s="132" t="str">
        <f>Zalaszentgrót!D147</f>
        <v>Szivattyú csere</v>
      </c>
      <c r="E171" s="33" t="str">
        <f>Zalaszentgrót!E147</f>
        <v>A szivattyú kora, műszaki állapota miatt fennáll a meghibásodás veszélye.</v>
      </c>
      <c r="F171" s="33" t="str">
        <f>Zalaszentgrót!F147</f>
        <v>A folyamatos szennyvíztovábbítás biztosítása, szennyvízkiömlések megelőzése.</v>
      </c>
      <c r="G171" s="33" t="str">
        <f>Zalaszentgrót!G147</f>
        <v>Megfelelő hatékonyságú technológia. A gépészeti funkciókat kifogástalanul ellátó szerelvények.</v>
      </c>
      <c r="H171" s="34">
        <f>Zalaszentgrót!H147</f>
        <v>0</v>
      </c>
      <c r="I171" s="108" t="str">
        <f>Zalaszentgrót!I147</f>
        <v>Zalaszentgrót osztatlan közös</v>
      </c>
      <c r="J171" s="108">
        <f t="shared" si="20"/>
        <v>818</v>
      </c>
      <c r="K171" s="34">
        <f>Zalaszentgrót!K147</f>
        <v>0</v>
      </c>
      <c r="L171" s="100">
        <f>Zalaszentgrót!L147</f>
        <v>48214</v>
      </c>
      <c r="M171" s="100">
        <f>Zalaszentgrót!M147</f>
        <v>48579</v>
      </c>
      <c r="N171" s="36" t="str">
        <f>Zalaszentgrót!N147</f>
        <v>hosszú</v>
      </c>
      <c r="O171" s="1"/>
      <c r="P171" s="2"/>
      <c r="Q171" s="2"/>
      <c r="R171" s="2"/>
      <c r="S171" s="2"/>
      <c r="T171" s="3"/>
      <c r="U171" s="3"/>
      <c r="V171" s="3"/>
      <c r="W171" s="3"/>
      <c r="X171" s="3"/>
      <c r="Y171" s="3">
        <f>Batyk!Y120+Pakod!Y120+Zalabér!Y119+Zalaszentgrót!Y147+Zalavég!Y121</f>
        <v>818</v>
      </c>
      <c r="Z171" s="3"/>
      <c r="AA171" s="3"/>
      <c r="AB171" s="3"/>
      <c r="AC171" s="4"/>
    </row>
    <row r="172" spans="1:29" ht="60" x14ac:dyDescent="0.25">
      <c r="A172" s="182">
        <f>Zalaszentgrót!A148</f>
        <v>217</v>
      </c>
      <c r="B172" s="30">
        <f>Zalaszentgrót!B148</f>
        <v>0</v>
      </c>
      <c r="C172" s="132" t="str">
        <f>Zalaszentgrót!C148</f>
        <v>Zalaszentgrót Tüskeszentpéter szennyvízátemelő</v>
      </c>
      <c r="D172" s="132" t="str">
        <f>Zalaszentgrót!D148</f>
        <v>Szivattyú csere</v>
      </c>
      <c r="E172" s="33" t="str">
        <f>Zalaszentgrót!E148</f>
        <v>A szivattyú kora, műszaki állapota miatt fennáll a meghibásodás veszélye.</v>
      </c>
      <c r="F172" s="33" t="str">
        <f>Zalaszentgrót!F148</f>
        <v>A folyamatos szennyvíztovábbítás biztosítása, szennyvízkiömlések megelőzése.</v>
      </c>
      <c r="G172" s="33" t="str">
        <f>Zalaszentgrót!G148</f>
        <v>Megfelelő hatékonyságú technológia. A gépészeti funkciókat kifogástalanul ellátó szerelvények.</v>
      </c>
      <c r="H172" s="34">
        <f>Zalaszentgrót!H148</f>
        <v>0</v>
      </c>
      <c r="I172" s="108" t="str">
        <f>Zalaszentgrót!I148</f>
        <v>Zalaszentgrót osztatlan közös</v>
      </c>
      <c r="J172" s="108">
        <f t="shared" si="20"/>
        <v>3272</v>
      </c>
      <c r="K172" s="34">
        <f>Zalaszentgrót!K148</f>
        <v>0</v>
      </c>
      <c r="L172" s="100">
        <f>Zalaszentgrót!L148</f>
        <v>48580</v>
      </c>
      <c r="M172" s="100">
        <f>Zalaszentgrót!M148</f>
        <v>48944</v>
      </c>
      <c r="N172" s="36" t="str">
        <f>Zalaszentgrót!N148</f>
        <v>hosszú</v>
      </c>
      <c r="O172" s="1"/>
      <c r="P172" s="2"/>
      <c r="Q172" s="2"/>
      <c r="R172" s="2"/>
      <c r="S172" s="2"/>
      <c r="T172" s="3"/>
      <c r="U172" s="3"/>
      <c r="V172" s="3"/>
      <c r="W172" s="3"/>
      <c r="X172" s="3"/>
      <c r="Y172" s="3"/>
      <c r="Z172" s="3">
        <f>Batyk!Z121+Pakod!Z121+Zalabér!Z120+Zalaszentgrót!Z148+Zalavég!Z122</f>
        <v>3272</v>
      </c>
      <c r="AA172" s="3"/>
      <c r="AB172" s="3"/>
      <c r="AC172" s="4"/>
    </row>
    <row r="173" spans="1:29" ht="60" x14ac:dyDescent="0.25">
      <c r="A173" s="182">
        <f>Zalaszentgrót!A149</f>
        <v>218</v>
      </c>
      <c r="B173" s="30">
        <f>Zalaszentgrót!B149</f>
        <v>0</v>
      </c>
      <c r="C173" s="132" t="str">
        <f>Zalaszentgrót!C149</f>
        <v>Zalabér 3. szennyvízátemelő</v>
      </c>
      <c r="D173" s="132" t="str">
        <f>Zalaszentgrót!D149</f>
        <v>Szivattyú csere</v>
      </c>
      <c r="E173" s="33" t="str">
        <f>Zalaszentgrót!E149</f>
        <v>A szivattyú kora, műszaki állapota miatt fennáll a meghibásodás veszélye.</v>
      </c>
      <c r="F173" s="33" t="str">
        <f>Zalaszentgrót!F149</f>
        <v>A folyamatos szennyvíztovábbítás biztosítása, szennyvízkiömlések megelőzése.</v>
      </c>
      <c r="G173" s="33" t="str">
        <f>Zalaszentgrót!G149</f>
        <v>Megfelelő hatékonyságú technológia. A gépészeti funkciókat kifogástalanul ellátó szerelvények.</v>
      </c>
      <c r="H173" s="34">
        <f>Zalaszentgrót!H149</f>
        <v>0</v>
      </c>
      <c r="I173" s="108" t="str">
        <f>Zalaszentgrót!I149</f>
        <v>Zalaszentgrót osztatlan közös</v>
      </c>
      <c r="J173" s="108">
        <f t="shared" ref="J173" si="21">SUM(O173:AC173)</f>
        <v>1535</v>
      </c>
      <c r="K173" s="34">
        <f>Zalaszentgrót!K149</f>
        <v>0</v>
      </c>
      <c r="L173" s="100">
        <f>Zalaszentgrót!L149</f>
        <v>48580</v>
      </c>
      <c r="M173" s="100">
        <f>Zalaszentgrót!M149</f>
        <v>48944</v>
      </c>
      <c r="N173" s="36" t="str">
        <f>Zalaszentgrót!N149</f>
        <v>hosszú</v>
      </c>
      <c r="O173" s="1"/>
      <c r="P173" s="2"/>
      <c r="Q173" s="2"/>
      <c r="R173" s="2"/>
      <c r="S173" s="2"/>
      <c r="T173" s="3"/>
      <c r="U173" s="3"/>
      <c r="V173" s="3"/>
      <c r="W173" s="3"/>
      <c r="X173" s="3"/>
      <c r="Y173" s="3"/>
      <c r="Z173" s="3">
        <f>Batyk!Z122+Pakod!Z122+Zalabér!Z121+Zalaszentgrót!Z149+Zalavég!Z123</f>
        <v>1535</v>
      </c>
      <c r="AA173" s="3"/>
      <c r="AB173" s="3"/>
      <c r="AC173" s="4"/>
    </row>
    <row r="174" spans="1:29" ht="60" x14ac:dyDescent="0.25">
      <c r="A174" s="182">
        <f>Zalaszentgrót!A150</f>
        <v>219</v>
      </c>
      <c r="B174" s="30">
        <f>Zalaszentgrót!B150</f>
        <v>0</v>
      </c>
      <c r="C174" s="132" t="str">
        <f>Zalaszentgrót!C150</f>
        <v>Zalavég 1. szennyvízátemelő</v>
      </c>
      <c r="D174" s="132" t="str">
        <f>Zalaszentgrót!D150</f>
        <v>Szivattyú csere</v>
      </c>
      <c r="E174" s="33" t="str">
        <f>Zalaszentgrót!E150</f>
        <v>A szivattyú kora, műszaki állapota miatt fennáll a meghibásodás veszélye.</v>
      </c>
      <c r="F174" s="33" t="str">
        <f>Zalaszentgrót!F150</f>
        <v>A folyamatos szennyvíztovábbítás biztosítása, szennyvízkiömlések megelőzése.</v>
      </c>
      <c r="G174" s="33" t="str">
        <f>Zalaszentgrót!G150</f>
        <v>Megfelelő hatékonyságú technológia. A gépészeti funkciókat kifogástalanul ellátó szerelvények.</v>
      </c>
      <c r="H174" s="34">
        <f>Zalaszentgrót!H150</f>
        <v>0</v>
      </c>
      <c r="I174" s="108" t="str">
        <f>Zalaszentgrót!I150</f>
        <v>Zalaszentgrót osztatlan közös</v>
      </c>
      <c r="J174" s="108">
        <f t="shared" ref="J174" si="22">SUM(O174:AC174)</f>
        <v>1535</v>
      </c>
      <c r="K174" s="34">
        <f>Zalaszentgrót!K150</f>
        <v>0</v>
      </c>
      <c r="L174" s="100">
        <f>Zalaszentgrót!L150</f>
        <v>48580</v>
      </c>
      <c r="M174" s="100">
        <f>Zalaszentgrót!M150</f>
        <v>48944</v>
      </c>
      <c r="N174" s="36" t="str">
        <f>Zalaszentgrót!N150</f>
        <v>hosszú</v>
      </c>
      <c r="O174" s="1"/>
      <c r="P174" s="2"/>
      <c r="Q174" s="2"/>
      <c r="R174" s="2"/>
      <c r="S174" s="2"/>
      <c r="T174" s="3"/>
      <c r="U174" s="3"/>
      <c r="V174" s="3"/>
      <c r="W174" s="3"/>
      <c r="X174" s="3"/>
      <c r="Y174" s="3"/>
      <c r="Z174" s="3">
        <f>Batyk!Z123+Pakod!Z123+Zalabér!Z122+Zalaszentgrót!Z150+Zalavég!Z124</f>
        <v>1535</v>
      </c>
      <c r="AA174" s="3"/>
      <c r="AB174" s="3"/>
      <c r="AC174" s="4"/>
    </row>
    <row r="175" spans="1:29" ht="60" x14ac:dyDescent="0.25">
      <c r="A175" s="182">
        <f>Zalaszentgrót!A151</f>
        <v>220</v>
      </c>
      <c r="B175" s="30">
        <f>Zalaszentgrót!B151</f>
        <v>0</v>
      </c>
      <c r="C175" s="132" t="str">
        <f>Zalaszentgrót!C151</f>
        <v>Batyk 1. szennyvízátemelő</v>
      </c>
      <c r="D175" s="132" t="str">
        <f>Zalaszentgrót!D151</f>
        <v>Szivattyú csere</v>
      </c>
      <c r="E175" s="33" t="str">
        <f>Zalaszentgrót!E151</f>
        <v>A szivattyú kora, műszaki állapota miatt fennáll a meghibásodás veszélye.</v>
      </c>
      <c r="F175" s="33" t="str">
        <f>Zalaszentgrót!F151</f>
        <v>A folyamatos szennyvíztovábbítás biztosítása, szennyvízkiömlések megelőzése.</v>
      </c>
      <c r="G175" s="33" t="str">
        <f>Zalaszentgrót!G151</f>
        <v>Megfelelő hatékonyságú technológia. A gépészeti funkciókat kifogástalanul ellátó szerelvények.</v>
      </c>
      <c r="H175" s="34">
        <f>Zalaszentgrót!H151</f>
        <v>0</v>
      </c>
      <c r="I175" s="108" t="str">
        <f>Zalaszentgrót!I151</f>
        <v>Zalaszentgrót osztatlan közös</v>
      </c>
      <c r="J175" s="108">
        <f t="shared" ref="J175" si="23">SUM(O175:AC175)</f>
        <v>1535</v>
      </c>
      <c r="K175" s="34">
        <f>Zalaszentgrót!K151</f>
        <v>0</v>
      </c>
      <c r="L175" s="100">
        <f>Zalaszentgrót!L151</f>
        <v>48580</v>
      </c>
      <c r="M175" s="100">
        <f>Zalaszentgrót!M151</f>
        <v>48944</v>
      </c>
      <c r="N175" s="36" t="str">
        <f>Zalaszentgrót!N151</f>
        <v>hosszú</v>
      </c>
      <c r="O175" s="1"/>
      <c r="P175" s="2"/>
      <c r="Q175" s="2"/>
      <c r="R175" s="2"/>
      <c r="S175" s="2"/>
      <c r="T175" s="3"/>
      <c r="U175" s="3"/>
      <c r="V175" s="3"/>
      <c r="W175" s="3"/>
      <c r="X175" s="3"/>
      <c r="Y175" s="3"/>
      <c r="Z175" s="3">
        <f>Batyk!Z124+Pakod!Z124+Zalabér!Z123+Zalaszentgrót!Z151+Zalavég!Z125</f>
        <v>1535</v>
      </c>
      <c r="AA175" s="3"/>
      <c r="AB175" s="3"/>
      <c r="AC175" s="4"/>
    </row>
    <row r="176" spans="1:29" ht="60" x14ac:dyDescent="0.25">
      <c r="A176" s="182">
        <f>Zalaszentgrót!A152</f>
        <v>221</v>
      </c>
      <c r="B176" s="30">
        <f>Zalaszentgrót!B152</f>
        <v>0</v>
      </c>
      <c r="C176" s="132" t="str">
        <f>Zalaszentgrót!C152</f>
        <v>Zalaszentgrót Felsőaranyod szennyvízátemelő</v>
      </c>
      <c r="D176" s="132" t="str">
        <f>Zalaszentgrót!D152</f>
        <v>Szivattyú csere</v>
      </c>
      <c r="E176" s="33" t="str">
        <f>Zalaszentgrót!E152</f>
        <v>A szivattyú kora, műszaki állapota miatt fennáll a meghibásodás veszélye.</v>
      </c>
      <c r="F176" s="33" t="str">
        <f>Zalaszentgrót!F152</f>
        <v>A folyamatos szennyvíztovábbítás biztosítása, szennyvízkiömlések megelőzése.</v>
      </c>
      <c r="G176" s="33" t="str">
        <f>Zalaszentgrót!G152</f>
        <v>Megfelelő hatékonyságú technológia. A gépészeti funkciókat kifogástalanul ellátó szerelvények.</v>
      </c>
      <c r="H176" s="34">
        <f>Zalaszentgrót!H152</f>
        <v>0</v>
      </c>
      <c r="I176" s="108" t="str">
        <f>Zalaszentgrót!I152</f>
        <v>Zalaszentgrót osztatlan közös</v>
      </c>
      <c r="J176" s="108">
        <f t="shared" ref="J176:J180" si="24">SUM(O176:AC176)</f>
        <v>818</v>
      </c>
      <c r="K176" s="34">
        <f>Zalaszentgrót!K152</f>
        <v>0</v>
      </c>
      <c r="L176" s="100">
        <f>Zalaszentgrót!L152</f>
        <v>48580</v>
      </c>
      <c r="M176" s="100">
        <f>Zalaszentgrót!M152</f>
        <v>48944</v>
      </c>
      <c r="N176" s="36" t="str">
        <f>Zalaszentgrót!N152</f>
        <v>hosszú</v>
      </c>
      <c r="O176" s="1"/>
      <c r="P176" s="2"/>
      <c r="Q176" s="2"/>
      <c r="R176" s="2"/>
      <c r="S176" s="2"/>
      <c r="T176" s="3"/>
      <c r="U176" s="3"/>
      <c r="V176" s="3"/>
      <c r="W176" s="3"/>
      <c r="X176" s="3"/>
      <c r="Y176" s="3"/>
      <c r="Z176" s="3">
        <f>Batyk!Z125+Pakod!Z125+Zalabér!Z124+Zalaszentgrót!Z152+Zalavég!Z126</f>
        <v>818</v>
      </c>
      <c r="AA176" s="3"/>
      <c r="AB176" s="3"/>
      <c r="AC176" s="4"/>
    </row>
    <row r="177" spans="1:30" ht="60" x14ac:dyDescent="0.25">
      <c r="A177" s="182">
        <f>Zalaszentgrót!A153</f>
        <v>222</v>
      </c>
      <c r="B177" s="30">
        <f>Zalaszentgrót!B153</f>
        <v>0</v>
      </c>
      <c r="C177" s="132" t="str">
        <f>Zalaszentgrót!C153</f>
        <v>Zalaszentgrót Kisszentgrót 2. szennyvízátemelő</v>
      </c>
      <c r="D177" s="132" t="str">
        <f>Zalaszentgrót!D153</f>
        <v>Szivattyú csere</v>
      </c>
      <c r="E177" s="33" t="str">
        <f>Zalaszentgrót!E153</f>
        <v>A szivattyú kora, műszaki állapota miatt fennáll a meghibásodás veszélye.</v>
      </c>
      <c r="F177" s="33" t="str">
        <f>Zalaszentgrót!F153</f>
        <v>A folyamatos szennyvíztovábbítás biztosítása, szennyvízkiömlések megelőzése.</v>
      </c>
      <c r="G177" s="33" t="str">
        <f>Zalaszentgrót!G153</f>
        <v>Megfelelő hatékonyságú technológia. A gépészeti funkciókat kifogástalanul ellátó szerelvények.</v>
      </c>
      <c r="H177" s="34">
        <f>Zalaszentgrót!H153</f>
        <v>0</v>
      </c>
      <c r="I177" s="108" t="str">
        <f>Zalaszentgrót!I153</f>
        <v>Zalaszentgrót osztatlan közös</v>
      </c>
      <c r="J177" s="108">
        <f t="shared" si="24"/>
        <v>818</v>
      </c>
      <c r="K177" s="34">
        <f>Zalaszentgrót!K153</f>
        <v>0</v>
      </c>
      <c r="L177" s="100">
        <f>Zalaszentgrót!L153</f>
        <v>48580</v>
      </c>
      <c r="M177" s="100">
        <f>Zalaszentgrót!M153</f>
        <v>48944</v>
      </c>
      <c r="N177" s="36" t="str">
        <f>Zalaszentgrót!N153</f>
        <v>hosszú</v>
      </c>
      <c r="O177" s="1"/>
      <c r="P177" s="2"/>
      <c r="Q177" s="2"/>
      <c r="R177" s="2"/>
      <c r="S177" s="2"/>
      <c r="T177" s="3"/>
      <c r="U177" s="3"/>
      <c r="V177" s="3"/>
      <c r="W177" s="3"/>
      <c r="X177" s="3"/>
      <c r="Y177" s="3"/>
      <c r="Z177" s="3">
        <f>Batyk!Z126+Pakod!Z126+Zalabér!Z125+Zalaszentgrót!Z153+Zalavég!Z127</f>
        <v>818</v>
      </c>
      <c r="AA177" s="3"/>
      <c r="AB177" s="3"/>
      <c r="AC177" s="4"/>
    </row>
    <row r="178" spans="1:30" ht="60" x14ac:dyDescent="0.25">
      <c r="A178" s="182">
        <f>Zalaszentgrót!A154</f>
        <v>223</v>
      </c>
      <c r="B178" s="30">
        <f>Zalaszentgrót!B154</f>
        <v>0</v>
      </c>
      <c r="C178" s="132" t="str">
        <f>Zalaszentgrót!C154</f>
        <v>Zalaszentgrót Zalaudvarnok 3. szennyvízátemelő</v>
      </c>
      <c r="D178" s="132" t="str">
        <f>Zalaszentgrót!D154</f>
        <v>Szivattyú csere</v>
      </c>
      <c r="E178" s="33" t="str">
        <f>Zalaszentgrót!E154</f>
        <v>A szivattyú kora, műszaki állapota miatt fennáll a meghibásodás veszélye.</v>
      </c>
      <c r="F178" s="33" t="str">
        <f>Zalaszentgrót!F154</f>
        <v>A folyamatos szennyvíztovábbítás biztosítása, szennyvízkiömlések megelőzése.</v>
      </c>
      <c r="G178" s="33" t="str">
        <f>Zalaszentgrót!G154</f>
        <v>Megfelelő hatékonyságú technológia. A gépészeti funkciókat kifogástalanul ellátó szerelvények.</v>
      </c>
      <c r="H178" s="34">
        <f>Zalaszentgrót!H154</f>
        <v>0</v>
      </c>
      <c r="I178" s="108" t="str">
        <f>Zalaszentgrót!I154</f>
        <v>Zalaszentgrót osztatlan közös</v>
      </c>
      <c r="J178" s="108">
        <f t="shared" si="24"/>
        <v>818</v>
      </c>
      <c r="K178" s="34">
        <f>Zalaszentgrót!K154</f>
        <v>0</v>
      </c>
      <c r="L178" s="100">
        <f>Zalaszentgrót!L154</f>
        <v>48580</v>
      </c>
      <c r="M178" s="100">
        <f>Zalaszentgrót!M154</f>
        <v>48944</v>
      </c>
      <c r="N178" s="36" t="str">
        <f>Zalaszentgrót!N154</f>
        <v>hosszú</v>
      </c>
      <c r="O178" s="1"/>
      <c r="P178" s="2"/>
      <c r="Q178" s="2"/>
      <c r="R178" s="2"/>
      <c r="S178" s="2"/>
      <c r="T178" s="3"/>
      <c r="U178" s="3"/>
      <c r="V178" s="3"/>
      <c r="W178" s="3"/>
      <c r="X178" s="3"/>
      <c r="Y178" s="3"/>
      <c r="Z178" s="3">
        <f>Batyk!Z127+Pakod!Z127+Zalabér!Z126+Zalaszentgrót!Z154+Zalavég!Z128</f>
        <v>818</v>
      </c>
      <c r="AA178" s="3"/>
      <c r="AB178" s="3"/>
      <c r="AC178" s="4"/>
    </row>
    <row r="179" spans="1:30" ht="60" x14ac:dyDescent="0.25">
      <c r="A179" s="182">
        <f>Zalaszentgrót!A155</f>
        <v>224</v>
      </c>
      <c r="B179" s="30">
        <f>Zalaszentgrót!B155</f>
        <v>0</v>
      </c>
      <c r="C179" s="132" t="str">
        <f>Zalaszentgrót!C155</f>
        <v>Zalaszentgrót Zalaudvarnok 4. szennyvízátemelő</v>
      </c>
      <c r="D179" s="132" t="str">
        <f>Zalaszentgrót!D155</f>
        <v>Szivattyú csere</v>
      </c>
      <c r="E179" s="33" t="str">
        <f>Zalaszentgrót!E155</f>
        <v>A szivattyú kora, műszaki állapota miatt fennáll a meghibásodás veszélye.</v>
      </c>
      <c r="F179" s="33" t="str">
        <f>Zalaszentgrót!F155</f>
        <v>A folyamatos szennyvíztovábbítás biztosítása, szennyvízkiömlések megelőzése.</v>
      </c>
      <c r="G179" s="33" t="str">
        <f>Zalaszentgrót!G155</f>
        <v>Megfelelő hatékonyságú technológia. A gépészeti funkciókat kifogástalanul ellátó szerelvények.</v>
      </c>
      <c r="H179" s="34">
        <f>Zalaszentgrót!H155</f>
        <v>0</v>
      </c>
      <c r="I179" s="108" t="str">
        <f>Zalaszentgrót!I155</f>
        <v>Zalaszentgrót osztatlan közös</v>
      </c>
      <c r="J179" s="108">
        <f t="shared" si="24"/>
        <v>818</v>
      </c>
      <c r="K179" s="34">
        <f>Zalaszentgrót!K155</f>
        <v>0</v>
      </c>
      <c r="L179" s="100">
        <f>Zalaszentgrót!L155</f>
        <v>48580</v>
      </c>
      <c r="M179" s="100">
        <f>Zalaszentgrót!M155</f>
        <v>48944</v>
      </c>
      <c r="N179" s="36" t="str">
        <f>Zalaszentgrót!N155</f>
        <v>hosszú</v>
      </c>
      <c r="O179" s="1"/>
      <c r="P179" s="2"/>
      <c r="Q179" s="2"/>
      <c r="R179" s="2"/>
      <c r="S179" s="2"/>
      <c r="T179" s="3"/>
      <c r="U179" s="3"/>
      <c r="V179" s="3"/>
      <c r="W179" s="3"/>
      <c r="X179" s="3"/>
      <c r="Y179" s="3"/>
      <c r="Z179" s="3">
        <f>Batyk!Z128+Pakod!Z128+Zalabér!Z127+Zalaszentgrót!Z155+Zalavég!Z129</f>
        <v>818</v>
      </c>
      <c r="AA179" s="3"/>
      <c r="AB179" s="3"/>
      <c r="AC179" s="4"/>
    </row>
    <row r="180" spans="1:30" ht="60" x14ac:dyDescent="0.25">
      <c r="A180" s="182">
        <f>Zalaszentgrót!A156</f>
        <v>225</v>
      </c>
      <c r="B180" s="30">
        <f>Zalaszentgrót!B156</f>
        <v>0</v>
      </c>
      <c r="C180" s="132" t="str">
        <f>Zalaszentgrót!C156</f>
        <v>Zalaszentgrót Zalaudvarnok 5. szennyvízátemelő</v>
      </c>
      <c r="D180" s="132" t="str">
        <f>Zalaszentgrót!D156</f>
        <v>Szivattyú csere</v>
      </c>
      <c r="E180" s="33" t="str">
        <f>Zalaszentgrót!E156</f>
        <v>A szivattyú kora, műszaki állapota miatt fennáll a meghibásodás veszélye.</v>
      </c>
      <c r="F180" s="33" t="str">
        <f>Zalaszentgrót!F156</f>
        <v>A folyamatos szennyvíztovábbítás biztosítása, szennyvízkiömlések megelőzése.</v>
      </c>
      <c r="G180" s="33" t="str">
        <f>Zalaszentgrót!G156</f>
        <v>Megfelelő hatékonyságú technológia. A gépészeti funkciókat kifogástalanul ellátó szerelvények.</v>
      </c>
      <c r="H180" s="34">
        <f>Zalaszentgrót!H156</f>
        <v>0</v>
      </c>
      <c r="I180" s="108" t="str">
        <f>Zalaszentgrót!I156</f>
        <v>Zalaszentgrót osztatlan közös</v>
      </c>
      <c r="J180" s="108">
        <f t="shared" si="24"/>
        <v>818</v>
      </c>
      <c r="K180" s="34">
        <f>Zalaszentgrót!K156</f>
        <v>0</v>
      </c>
      <c r="L180" s="100">
        <f>Zalaszentgrót!L156</f>
        <v>48580</v>
      </c>
      <c r="M180" s="100">
        <f>Zalaszentgrót!M156</f>
        <v>48944</v>
      </c>
      <c r="N180" s="36" t="str">
        <f>Zalaszentgrót!N156</f>
        <v>hosszú</v>
      </c>
      <c r="O180" s="1"/>
      <c r="P180" s="2"/>
      <c r="Q180" s="2"/>
      <c r="R180" s="2"/>
      <c r="S180" s="2"/>
      <c r="T180" s="3"/>
      <c r="U180" s="3"/>
      <c r="V180" s="3"/>
      <c r="W180" s="3"/>
      <c r="X180" s="3"/>
      <c r="Y180" s="3"/>
      <c r="Z180" s="3">
        <f>Batyk!Z129+Pakod!Z129+Zalabér!Z128+Zalaszentgrót!Z156+Zalavég!Z130</f>
        <v>818</v>
      </c>
      <c r="AA180" s="3"/>
      <c r="AB180" s="3"/>
      <c r="AC180" s="4"/>
    </row>
    <row r="181" spans="1:30" x14ac:dyDescent="0.25">
      <c r="A181" s="105">
        <v>0</v>
      </c>
      <c r="B181" s="47" t="s">
        <v>3</v>
      </c>
      <c r="C181" s="42"/>
      <c r="D181" s="197"/>
      <c r="E181" s="42"/>
      <c r="F181" s="42"/>
      <c r="G181" s="42"/>
      <c r="H181" s="48"/>
      <c r="I181" s="112"/>
      <c r="J181" s="112"/>
      <c r="K181" s="48"/>
      <c r="L181" s="44"/>
      <c r="M181" s="44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9"/>
    </row>
    <row r="182" spans="1:30" s="62" customFormat="1" ht="60" x14ac:dyDescent="0.25">
      <c r="A182" s="51">
        <f>Zalaszentgrót!A178</f>
        <v>74</v>
      </c>
      <c r="B182" s="51">
        <f>Zalaszentgrót!B178</f>
        <v>0</v>
      </c>
      <c r="C182" s="51" t="str">
        <f>Zalaszentgrót!C178</f>
        <v>Zalaszentgrót Kisszentgrót 1.</v>
      </c>
      <c r="D182" s="51" t="str">
        <f>Zalaszentgrót!D178</f>
        <v>FMC vezérlő cseréje Siemens PLC-re, beillesztés a ff. Rendszerbe</v>
      </c>
      <c r="E182" s="51" t="str">
        <f>Zalaszentgrót!E178</f>
        <v>Az elektromos, irányítástechnikai  szerelvények és vezetékek, műszaki állapota miatt fennáll a meghibásodás veszélye.</v>
      </c>
      <c r="F182" s="51" t="str">
        <f>Zalaszentgrót!F178</f>
        <v>A szennyvízszivattyú elektromos megtáplálása, a folyamatos távfelügyelet biztosítása.</v>
      </c>
      <c r="G182" s="51" t="str">
        <f>Zalaszentgrót!G178</f>
        <v>Az elektromos paramétereihez illeszkedő erős- és gyengeáramú vezérlőszekrény</v>
      </c>
      <c r="H182" s="51">
        <f>Zalaszentgrót!H178</f>
        <v>0</v>
      </c>
      <c r="I182" s="108" t="str">
        <f>Zalaszentgrót!I178</f>
        <v>Zalaszentgrót osztatlan közös</v>
      </c>
      <c r="J182" s="110">
        <f>SUM(O182:AC182)</f>
        <v>2194</v>
      </c>
      <c r="K182" s="110">
        <f>Zalaszentgrót!K178</f>
        <v>0</v>
      </c>
      <c r="L182" s="205">
        <f>Zalaszentgrót!L178</f>
        <v>44927</v>
      </c>
      <c r="M182" s="205">
        <f>Zalaszentgrót!M178</f>
        <v>45291</v>
      </c>
      <c r="N182" s="110" t="str">
        <f>Zalaszentgrót!N178</f>
        <v>közép</v>
      </c>
      <c r="O182" s="206"/>
      <c r="P182" s="208">
        <f>Batyk!P151+Pakod!P151+Zalabér!P150+Zalaszentgrót!P178+Zalavég!P152</f>
        <v>2194</v>
      </c>
      <c r="Q182" s="207"/>
      <c r="R182" s="207"/>
      <c r="S182" s="207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90" x14ac:dyDescent="0.25">
      <c r="A183" s="182">
        <f>Zalaszentgrót!A179</f>
        <v>75</v>
      </c>
      <c r="B183" s="30">
        <f>Zalaszentgrót!B179</f>
        <v>0</v>
      </c>
      <c r="C183" s="64" t="str">
        <f>Zalaszentgrót!C179</f>
        <v>Zalaszentgrót Liget tér</v>
      </c>
      <c r="D183" s="174" t="str">
        <f>Zalaszentgrót!D179</f>
        <v>folyamatfelügyelet kiépítése, és beillesztése a központi rendszerbe, jelenlegi Urh rádiós kommunkiáció átalakítása GPRS rendszerre, új vezérlő szekrény kiépítése Siemens PLCvel GPRS kommunikációval</v>
      </c>
      <c r="E183" s="66" t="str">
        <f>Zalaszentgrót!E179</f>
        <v>Az elektromos, irányítástechnikai  szerelvények és vezetékek, műszaki állapota miatt fennáll a meghibásodás veszélye.</v>
      </c>
      <c r="F183" s="66" t="str">
        <f>Zalaszentgrót!F179</f>
        <v>A szennyvízszivattyú elektromos megtáplálása, a folyamatos távfelügyelet biztosítása.</v>
      </c>
      <c r="G183" s="66" t="str">
        <f>Zalaszentgrót!G179</f>
        <v>Az elektromos paramétereihez illeszkedő erős- és gyengeáramú vezérlőszekrény</v>
      </c>
      <c r="H183" s="34">
        <f>Zalaszentgrót!H179</f>
        <v>0</v>
      </c>
      <c r="I183" s="108" t="str">
        <f>Zalaszentgrót!I179</f>
        <v>Zalaszentgrót</v>
      </c>
      <c r="J183" s="108">
        <f t="shared" si="3"/>
        <v>4208</v>
      </c>
      <c r="K183" s="34">
        <f>Zalaszentgrót!K179</f>
        <v>0</v>
      </c>
      <c r="L183" s="100">
        <f>Zalaszentgrót!L179</f>
        <v>44927</v>
      </c>
      <c r="M183" s="100">
        <f>Zalaszentgrót!M179</f>
        <v>45291</v>
      </c>
      <c r="N183" s="57" t="str">
        <f>Zalaszentgrót!N179</f>
        <v>közép</v>
      </c>
      <c r="O183" s="21">
        <f>Zalaszentgrót!O179</f>
        <v>0</v>
      </c>
      <c r="P183" s="2">
        <f>Zalaszentgrót!P179</f>
        <v>4208</v>
      </c>
      <c r="Q183" s="2">
        <f>Zalaszentgrót!Q179</f>
        <v>0</v>
      </c>
      <c r="R183" s="2">
        <f>Zalaszentgrót!R179</f>
        <v>0</v>
      </c>
      <c r="S183" s="2">
        <f>Zalaszentgrót!S179</f>
        <v>0</v>
      </c>
      <c r="T183" s="3">
        <f>Zalaszentgrót!T179</f>
        <v>0</v>
      </c>
      <c r="U183" s="3">
        <f>Zalaszentgrót!U179</f>
        <v>0</v>
      </c>
      <c r="V183" s="3">
        <f>Zalaszentgrót!V179</f>
        <v>0</v>
      </c>
      <c r="W183" s="3">
        <f>Zalaszentgrót!W179</f>
        <v>0</v>
      </c>
      <c r="X183" s="3">
        <f>Zalaszentgrót!X179</f>
        <v>0</v>
      </c>
      <c r="Y183" s="3">
        <f>Zalaszentgrót!Y179</f>
        <v>0</v>
      </c>
      <c r="Z183" s="3">
        <f>Zalaszentgrót!Z179</f>
        <v>0</v>
      </c>
      <c r="AA183" s="3">
        <f>Zalaszentgrót!AA179</f>
        <v>0</v>
      </c>
      <c r="AB183" s="3">
        <f>Zalaszentgrót!AB179</f>
        <v>0</v>
      </c>
      <c r="AC183" s="4">
        <f>Zalaszentgrót!AC179</f>
        <v>0</v>
      </c>
      <c r="AD183" s="27"/>
    </row>
    <row r="184" spans="1:30" s="62" customFormat="1" ht="90" x14ac:dyDescent="0.25">
      <c r="A184" s="182">
        <f>Zalaszentgrót!A180</f>
        <v>76</v>
      </c>
      <c r="B184" s="30">
        <f>Zalaszentgrót!B180</f>
        <v>0</v>
      </c>
      <c r="C184" s="64" t="str">
        <f>Zalaszentgrót!C180</f>
        <v>Zalaszentgrót Tűztorony tér</v>
      </c>
      <c r="D184" s="174" t="str">
        <f>Zalaszentgrót!D180</f>
        <v>folyamatfelügyelet kiépítése, és beillesztése a központi rendszerbe, jelenlegi Urh rádiós kommunkiáció átalakítása GPRS rendszerre, új vezérlő szekrény kiépítése Siemens PLCvel GPRS kommunikációval</v>
      </c>
      <c r="E184" s="66" t="str">
        <f>Zalaszentgrót!E180</f>
        <v>Az elektromos, irányítástechnikai  szerelvények és vezetékek, műszaki állapota miatt fennáll a meghibásodás veszélye.</v>
      </c>
      <c r="F184" s="66" t="str">
        <f>Zalaszentgrót!F180</f>
        <v>A szennyvízszivattyú elektromos megtáplálása, a folyamatos távfelügyelet biztosítása.</v>
      </c>
      <c r="G184" s="66" t="str">
        <f>Zalaszentgrót!G180</f>
        <v>Az elektromos paramétereihez illeszkedő erős- és gyengeáramú vezérlőszekrény</v>
      </c>
      <c r="H184" s="34">
        <f>Zalaszentgrót!H180</f>
        <v>0</v>
      </c>
      <c r="I184" s="108" t="str">
        <f>Zalaszentgrót!I180</f>
        <v>Zalaszentgrót</v>
      </c>
      <c r="J184" s="108">
        <f t="shared" si="3"/>
        <v>4208</v>
      </c>
      <c r="K184" s="34">
        <f>Zalaszentgrót!K180</f>
        <v>0</v>
      </c>
      <c r="L184" s="100">
        <f>Zalaszentgrót!L180</f>
        <v>44927</v>
      </c>
      <c r="M184" s="100">
        <f>Zalaszentgrót!M180</f>
        <v>45291</v>
      </c>
      <c r="N184" s="57" t="str">
        <f>Zalaszentgrót!N180</f>
        <v>közép</v>
      </c>
      <c r="O184" s="21">
        <f>Zalaszentgrót!O180</f>
        <v>0</v>
      </c>
      <c r="P184" s="2">
        <f>Zalaszentgrót!P180</f>
        <v>4208</v>
      </c>
      <c r="Q184" s="2">
        <f>Zalaszentgrót!Q180</f>
        <v>0</v>
      </c>
      <c r="R184" s="2">
        <f>Zalaszentgrót!R180</f>
        <v>0</v>
      </c>
      <c r="S184" s="2">
        <f>Zalaszentgrót!S180</f>
        <v>0</v>
      </c>
      <c r="T184" s="3">
        <f>Zalaszentgrót!T180</f>
        <v>0</v>
      </c>
      <c r="U184" s="3">
        <f>Zalaszentgrót!U180</f>
        <v>0</v>
      </c>
      <c r="V184" s="3">
        <f>Zalaszentgrót!V180</f>
        <v>0</v>
      </c>
      <c r="W184" s="3">
        <f>Zalaszentgrót!W180</f>
        <v>0</v>
      </c>
      <c r="X184" s="3">
        <f>Zalaszentgrót!X180</f>
        <v>0</v>
      </c>
      <c r="Y184" s="3">
        <f>Zalaszentgrót!Y180</f>
        <v>0</v>
      </c>
      <c r="Z184" s="3">
        <f>Zalaszentgrót!Z180</f>
        <v>0</v>
      </c>
      <c r="AA184" s="3">
        <f>Zalaszentgrót!AA180</f>
        <v>0</v>
      </c>
      <c r="AB184" s="3">
        <f>Zalaszentgrót!AB180</f>
        <v>0</v>
      </c>
      <c r="AC184" s="4">
        <f>Zalaszentgrót!AC180</f>
        <v>0</v>
      </c>
      <c r="AD184" s="27"/>
    </row>
    <row r="185" spans="1:30" s="62" customFormat="1" ht="90" x14ac:dyDescent="0.25">
      <c r="A185" s="182">
        <f>Zalaszentgrót!A181</f>
        <v>77</v>
      </c>
      <c r="B185" s="30">
        <f>Zalaszentgrót!B181</f>
        <v>0</v>
      </c>
      <c r="C185" s="64" t="str">
        <f>Zalaszentgrót!C181</f>
        <v>Zalaszentgrót Szentpéteri utca</v>
      </c>
      <c r="D185" s="174" t="str">
        <f>Zalaszentgrót!D181</f>
        <v>folyamatfelügyelet kiépítése, és beillesztése a központi rendszerbe, jelenlegi Urh rádiós kommunkiáció átalakítása GPRS rendszerre, új vezérlő szekrény kiépítése Siemens PLCvel GPRS kommunikációval</v>
      </c>
      <c r="E185" s="66" t="str">
        <f>Zalaszentgrót!E181</f>
        <v>Az elektromos, irányítástechnikai  szerelvények és vezetékek, műszaki állapota miatt fennáll a meghibásodás veszélye.</v>
      </c>
      <c r="F185" s="66" t="str">
        <f>Zalaszentgrót!F181</f>
        <v>A szennyvízszivattyú elektromos megtáplálása, a folyamatos távfelügyelet biztosítása.</v>
      </c>
      <c r="G185" s="66" t="str">
        <f>Zalaszentgrót!G181</f>
        <v>Az elektromos paramétereihez illeszkedő erős- és gyengeáramú vezérlőszekrény</v>
      </c>
      <c r="H185" s="34">
        <f>Zalaszentgrót!H181</f>
        <v>0</v>
      </c>
      <c r="I185" s="108" t="str">
        <f>Zalaszentgrót!I181</f>
        <v>Zalaszentgrót</v>
      </c>
      <c r="J185" s="108">
        <f t="shared" si="3"/>
        <v>4208</v>
      </c>
      <c r="K185" s="34">
        <f>Zalaszentgrót!K181</f>
        <v>0</v>
      </c>
      <c r="L185" s="100">
        <f>Zalaszentgrót!L181</f>
        <v>44927</v>
      </c>
      <c r="M185" s="100">
        <f>Zalaszentgrót!M181</f>
        <v>45291</v>
      </c>
      <c r="N185" s="57" t="str">
        <f>Zalaszentgrót!N181</f>
        <v>közép</v>
      </c>
      <c r="O185" s="21">
        <f>Zalaszentgrót!O181</f>
        <v>0</v>
      </c>
      <c r="P185" s="2">
        <f>Zalaszentgrót!P181</f>
        <v>4208</v>
      </c>
      <c r="Q185" s="2">
        <f>Zalaszentgrót!Q181</f>
        <v>0</v>
      </c>
      <c r="R185" s="2">
        <f>Zalaszentgrót!R181</f>
        <v>0</v>
      </c>
      <c r="S185" s="2">
        <f>Zalaszentgrót!S181</f>
        <v>0</v>
      </c>
      <c r="T185" s="3">
        <f>Zalaszentgrót!T181</f>
        <v>0</v>
      </c>
      <c r="U185" s="3">
        <f>Zalaszentgrót!U181</f>
        <v>0</v>
      </c>
      <c r="V185" s="3">
        <f>Zalaszentgrót!V181</f>
        <v>0</v>
      </c>
      <c r="W185" s="3">
        <f>Zalaszentgrót!W181</f>
        <v>0</v>
      </c>
      <c r="X185" s="3">
        <f>Zalaszentgrót!X181</f>
        <v>0</v>
      </c>
      <c r="Y185" s="3">
        <f>Zalaszentgrót!Y181</f>
        <v>0</v>
      </c>
      <c r="Z185" s="3">
        <f>Zalaszentgrót!Z181</f>
        <v>0</v>
      </c>
      <c r="AA185" s="3">
        <f>Zalaszentgrót!AA181</f>
        <v>0</v>
      </c>
      <c r="AB185" s="3">
        <f>Zalaszentgrót!AB181</f>
        <v>0</v>
      </c>
      <c r="AC185" s="4">
        <f>Zalaszentgrót!AC181</f>
        <v>0</v>
      </c>
      <c r="AD185" s="27"/>
    </row>
    <row r="186" spans="1:30" s="62" customFormat="1" ht="90" x14ac:dyDescent="0.25">
      <c r="A186" s="182">
        <f>Zalaszentgrót!A182</f>
        <v>78</v>
      </c>
      <c r="B186" s="30">
        <f>Zalaszentgrót!B182</f>
        <v>0</v>
      </c>
      <c r="C186" s="64" t="str">
        <f>Zalaszentgrót!C182</f>
        <v>Zalaszentgrót Aranyod 1. szv átemelő</v>
      </c>
      <c r="D186" s="174" t="str">
        <f>Zalaszentgrót!D182</f>
        <v>vezérlőszekrény és műszerezés cseréje,Siemens PLC kiépítése és M2M GPRS kommunikáció, 2db frekvenciaváltó kiépítése</v>
      </c>
      <c r="E186" s="66" t="str">
        <f>Zalaszentgrót!E182</f>
        <v>Az elektromos, irányítástechnikai  szerelvények és vezetékek, műszaki állapota miatt fennáll a meghibásodás veszélye.</v>
      </c>
      <c r="F186" s="66" t="str">
        <f>Zalaszentgrót!F182</f>
        <v>A szennyvízszivattyú elektromos megtáplálása, a folyamatos távfelügyelet biztosítása.</v>
      </c>
      <c r="G186" s="66" t="str">
        <f>Zalaszentgrót!G182</f>
        <v>Az elektromos paramétereihez illeszkedő erős- és gyengeáramú vezérlőszekrény</v>
      </c>
      <c r="H186" s="34">
        <f>Zalaszentgrót!H182</f>
        <v>0</v>
      </c>
      <c r="I186" s="108" t="str">
        <f>Zalaszentgrót!I182</f>
        <v>Zalaszentgrót osztatlan közös</v>
      </c>
      <c r="J186" s="108">
        <f t="shared" ref="J186" si="25">SUM(O186:AC186)</f>
        <v>7882</v>
      </c>
      <c r="K186" s="34">
        <f>Zalaszentgrót!K182</f>
        <v>0</v>
      </c>
      <c r="L186" s="100">
        <f>Zalaszentgrót!L182</f>
        <v>44927</v>
      </c>
      <c r="M186" s="100">
        <f>Zalaszentgrót!M182</f>
        <v>45291</v>
      </c>
      <c r="N186" s="57" t="str">
        <f>Zalaszentgrót!N182</f>
        <v>közép</v>
      </c>
      <c r="O186" s="21"/>
      <c r="P186" s="115">
        <f>Batyk!P152+Pakod!P152+Zalabér!P151+Zalaszentgrót!P182+Zalavég!P153</f>
        <v>7882</v>
      </c>
      <c r="Q186" s="115">
        <f>Batyk!Q152+Pakod!Q152+Zalabér!Q151+Zalaszentgrót!Q182+Zalavég!Q153</f>
        <v>0</v>
      </c>
      <c r="R186" s="2"/>
      <c r="S186" s="2"/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82">
        <f>Zalaszentgrót!A183</f>
        <v>79</v>
      </c>
      <c r="B187" s="30">
        <f>Zalaszentgrót!B183</f>
        <v>0</v>
      </c>
      <c r="C187" s="132" t="s">
        <v>217</v>
      </c>
      <c r="D187" s="174" t="s">
        <v>229</v>
      </c>
      <c r="E187" s="66" t="str">
        <f>Zalaszentgrót!E183</f>
        <v>Az elektromos, irányítástechnikai  szerelvények és vezetékek, műszaki állapota miatt fennáll a meghibásodás veszélye.</v>
      </c>
      <c r="F187" s="66" t="str">
        <f>Zalaszentgrót!F183</f>
        <v>A szennyvízszivattyú elektromos megtáplálása, a folyamatos távfelügyelet biztosítása.</v>
      </c>
      <c r="G187" s="66" t="str">
        <f>Zalaszentgrót!G183</f>
        <v>Az elektromos paramétereihez illeszkedő erős- és gyengeáramú vezérlőszekrény</v>
      </c>
      <c r="H187" s="34">
        <f>Zalaszentgrót!H183</f>
        <v>0</v>
      </c>
      <c r="I187" s="108" t="str">
        <f>Zalaszentgrót!I183</f>
        <v>Zalaszentgrót osztatlan közös</v>
      </c>
      <c r="J187" s="108">
        <f t="shared" si="3"/>
        <v>2194</v>
      </c>
      <c r="K187" s="34">
        <f>Zalaszentgrót!K183</f>
        <v>0</v>
      </c>
      <c r="L187" s="100">
        <v>44927</v>
      </c>
      <c r="M187" s="100">
        <v>45291</v>
      </c>
      <c r="N187" s="54" t="str">
        <f>Zalaszentgrót!N183</f>
        <v>közép</v>
      </c>
      <c r="O187" s="21">
        <f>Zalaszentgrót!O183</f>
        <v>0</v>
      </c>
      <c r="P187" s="115">
        <f>Batyk!P153+Pakod!P153+Zalabér!P152+Zalaszentgrót!P183+Zalavég!P154</f>
        <v>2194</v>
      </c>
      <c r="Q187" s="115">
        <f>Batyk!Q153+Pakod!Q153+Zalabér!Q152+Zalaszentgrót!Q183+Zalavég!Q154</f>
        <v>0</v>
      </c>
      <c r="R187" s="115">
        <f>Zalaszentgrót!R183</f>
        <v>0</v>
      </c>
      <c r="S187" s="115">
        <f>Zalaszentgrót!S183</f>
        <v>0</v>
      </c>
      <c r="T187" s="3">
        <f>Zalaszentgrót!T183</f>
        <v>0</v>
      </c>
      <c r="U187" s="3">
        <f>Zalaszentgrót!U183</f>
        <v>0</v>
      </c>
      <c r="V187" s="3">
        <f>Zalaszentgrót!V183</f>
        <v>0</v>
      </c>
      <c r="W187" s="3">
        <f>Zalaszentgrót!W183</f>
        <v>0</v>
      </c>
      <c r="X187" s="3">
        <f>Zalaszentgrót!X183</f>
        <v>0</v>
      </c>
      <c r="Y187" s="3">
        <f>Zalaszentgrót!Y183</f>
        <v>0</v>
      </c>
      <c r="Z187" s="3">
        <f>Zalaszentgrót!Z183</f>
        <v>0</v>
      </c>
      <c r="AA187" s="3">
        <f>Zalaszentgrót!AA183</f>
        <v>0</v>
      </c>
      <c r="AB187" s="3">
        <f>Zalaszentgrót!AB183</f>
        <v>0</v>
      </c>
      <c r="AC187" s="4">
        <f>Zalaszentgrót!AC183</f>
        <v>0</v>
      </c>
      <c r="AD187" s="27"/>
    </row>
    <row r="188" spans="1:30" s="62" customFormat="1" ht="60" x14ac:dyDescent="0.25">
      <c r="A188" s="182">
        <f>Zalaszentgrót!A184</f>
        <v>80</v>
      </c>
      <c r="B188" s="30">
        <f>Zalaszentgrót!B184</f>
        <v>0</v>
      </c>
      <c r="C188" s="132" t="s">
        <v>218</v>
      </c>
      <c r="D188" s="174" t="s">
        <v>204</v>
      </c>
      <c r="E188" s="66" t="str">
        <f>Zalaszentgrót!E184</f>
        <v>Az elektromos, irányítástechnikai  szerelvények és vezetékek, műszaki állapota miatt fennáll a meghibásodás veszélye.</v>
      </c>
      <c r="F188" s="66" t="str">
        <f>Zalaszentgrót!F184</f>
        <v>A szennyvízszivattyú elektromos megtáplálása, a folyamatos távfelügyelet biztosítása.</v>
      </c>
      <c r="G188" s="66" t="str">
        <f>Zalaszentgrót!G184</f>
        <v>Az elektromos paramétereihez illeszkedő erős- és gyengeáramú vezérlőszekrény</v>
      </c>
      <c r="H188" s="34">
        <f>Zalaszentgrót!H184</f>
        <v>0</v>
      </c>
      <c r="I188" s="108" t="str">
        <f>Zalaszentgrót!I184</f>
        <v>Zalaszentgrót osztatlan közös</v>
      </c>
      <c r="J188" s="108">
        <f t="shared" si="3"/>
        <v>4303</v>
      </c>
      <c r="K188" s="34">
        <f>Zalaszentgrót!K184</f>
        <v>0</v>
      </c>
      <c r="L188" s="100">
        <v>44927</v>
      </c>
      <c r="M188" s="100">
        <v>45291</v>
      </c>
      <c r="N188" s="54" t="str">
        <f>Zalaszentgrót!N184</f>
        <v>közép</v>
      </c>
      <c r="O188" s="21">
        <f>Zalaszentgrót!O184</f>
        <v>0</v>
      </c>
      <c r="P188" s="115">
        <f>Batyk!P154+Pakod!P154+Zalabér!P153+Zalaszentgrót!P184+Zalavég!P155</f>
        <v>4303</v>
      </c>
      <c r="Q188" s="115">
        <f>Batyk!Q154+Pakod!Q154+Zalabér!Q153+Zalaszentgrót!Q184+Zalavég!Q155</f>
        <v>0</v>
      </c>
      <c r="R188" s="115">
        <f>Zalaszentgrót!R184</f>
        <v>0</v>
      </c>
      <c r="S188" s="115">
        <f>Zalaszentgrót!S184</f>
        <v>0</v>
      </c>
      <c r="T188" s="3">
        <f>Zalaszentgrót!T184</f>
        <v>0</v>
      </c>
      <c r="U188" s="3">
        <f>Zalaszentgrót!U184</f>
        <v>0</v>
      </c>
      <c r="V188" s="3">
        <f>Zalaszentgrót!V184</f>
        <v>0</v>
      </c>
      <c r="W188" s="3">
        <f>Zalaszentgrót!W184</f>
        <v>0</v>
      </c>
      <c r="X188" s="3">
        <f>Zalaszentgrót!X184</f>
        <v>0</v>
      </c>
      <c r="Y188" s="3">
        <f>Zalaszentgrót!Y184</f>
        <v>0</v>
      </c>
      <c r="Z188" s="3">
        <f>Zalaszentgrót!Z184</f>
        <v>0</v>
      </c>
      <c r="AA188" s="3">
        <f>Zalaszentgrót!AA184</f>
        <v>0</v>
      </c>
      <c r="AB188" s="3">
        <f>Zalaszentgrót!AB184</f>
        <v>0</v>
      </c>
      <c r="AC188" s="4">
        <f>Zalaszentgrót!AC184</f>
        <v>0</v>
      </c>
      <c r="AD188" s="27"/>
    </row>
    <row r="189" spans="1:30" s="62" customFormat="1" ht="60" x14ac:dyDescent="0.25">
      <c r="A189" s="182">
        <f>Zalaszentgrót!A185</f>
        <v>101</v>
      </c>
      <c r="B189" s="30">
        <f>Zalaszentgrót!B185</f>
        <v>0</v>
      </c>
      <c r="C189" s="132" t="str">
        <f>Zalaszentgrót!C185</f>
        <v>Zalaszentgrót Tüskeszentpéter szennyvízátemelő</v>
      </c>
      <c r="D189" s="174" t="str">
        <f>Zalaszentgrót!D185</f>
        <v>FMC200 vezérlő cseréje Siemens PLC-re, beillesztés a ff. Rendszerbe</v>
      </c>
      <c r="E189" s="66" t="str">
        <f>Zalaszentgrót!E185</f>
        <v>Az elektromos, irányítástechnikai  szerelvények és vezetékek, műszaki állapota miatt fennáll a meghibásodás veszélye.</v>
      </c>
      <c r="F189" s="66" t="str">
        <f>Zalaszentgrót!F185</f>
        <v>A szennyvízszivattyú elektromos megtáplálása, a folyamatos távfelügyelet biztosítása.</v>
      </c>
      <c r="G189" s="66" t="str">
        <f>Zalaszentgrót!G185</f>
        <v>Az elektromos paramétereihez illeszkedő erős- és gyengeáramú vezérlőszekrény</v>
      </c>
      <c r="H189" s="34">
        <f>Zalaszentgrót!H185</f>
        <v>0</v>
      </c>
      <c r="I189" s="108" t="str">
        <f>Zalaszentgrót!I185</f>
        <v>Zalaszentgrót osztatlan közös</v>
      </c>
      <c r="J189" s="108">
        <f>SUM(O189:AC189)</f>
        <v>2194</v>
      </c>
      <c r="K189" s="34">
        <f>Zalaszentgrót!K185</f>
        <v>0</v>
      </c>
      <c r="L189" s="100">
        <f>Zalaszentgrót!L185</f>
        <v>45292</v>
      </c>
      <c r="M189" s="100">
        <f>Zalaszentgrót!M185</f>
        <v>45657</v>
      </c>
      <c r="N189" s="54" t="str">
        <f>Zalaszentgrót!N185</f>
        <v>közép</v>
      </c>
      <c r="O189" s="21">
        <f>Batyk!O155+Pakod!O155+Zalabér!O154+Zalaszentgrót!O185+Zalavég!O156</f>
        <v>0</v>
      </c>
      <c r="P189" s="115">
        <f>Batyk!P155+Pakod!P155+Zalabér!P154+Zalaszentgrót!P185+Zalavég!P156</f>
        <v>0</v>
      </c>
      <c r="Q189" s="115">
        <f>Batyk!Q155+Pakod!Q155+Zalabér!Q154+Zalaszentgrót!Q185+Zalavég!Q156</f>
        <v>2194</v>
      </c>
      <c r="R189" s="115">
        <f>Zalaszentgrót!R185</f>
        <v>0</v>
      </c>
      <c r="S189" s="115">
        <f>Zalaszentgrót!S185</f>
        <v>0</v>
      </c>
      <c r="T189" s="3">
        <f>Zalaszentgrót!T185</f>
        <v>0</v>
      </c>
      <c r="U189" s="3">
        <f>Zalaszentgrót!U185</f>
        <v>0</v>
      </c>
      <c r="V189" s="3">
        <f>Zalaszentgrót!V185</f>
        <v>0</v>
      </c>
      <c r="W189" s="3">
        <f>Zalaszentgrót!W185</f>
        <v>0</v>
      </c>
      <c r="X189" s="3">
        <f>Zalaszentgrót!X185</f>
        <v>0</v>
      </c>
      <c r="Y189" s="3">
        <f>Zalaszentgrót!Y185</f>
        <v>0</v>
      </c>
      <c r="Z189" s="3">
        <f>Zalaszentgrót!Z185</f>
        <v>0</v>
      </c>
      <c r="AA189" s="3">
        <f>Zalaszentgrót!AA185</f>
        <v>0</v>
      </c>
      <c r="AB189" s="3">
        <f>Zalaszentgrót!AB185</f>
        <v>0</v>
      </c>
      <c r="AC189" s="4">
        <f>Zalaszentgrót!AC185</f>
        <v>0</v>
      </c>
      <c r="AD189" s="27"/>
    </row>
    <row r="190" spans="1:30" s="62" customFormat="1" ht="60" x14ac:dyDescent="0.25">
      <c r="A190" s="110">
        <f>Zalaszentgrót!A186</f>
        <v>102</v>
      </c>
      <c r="B190" s="110">
        <f>Zalaszentgrót!B186</f>
        <v>0</v>
      </c>
      <c r="C190" s="51" t="str">
        <f>Zalaszentgrót!C186</f>
        <v>Zalaszentgrót Zalaudvarnok I. szennyvízátemelő</v>
      </c>
      <c r="D190" s="51" t="str">
        <f>Zalaszentgrót!D186</f>
        <v>FMC vezérlő cseréje Siemens PLC-re, beillesztés a ff. Rendszerbe</v>
      </c>
      <c r="E190" s="51" t="str">
        <f>Zalaszentgrót!E186</f>
        <v>Az elektromos, irányítástechnikai  szerelvények és vezetékek, műszaki állapota miatt fennáll a meghibásodás veszélye.</v>
      </c>
      <c r="F190" s="51" t="str">
        <f>Zalaszentgrót!F186</f>
        <v>A szennyvízszivattyú elektromos megtáplálása, a folyamatos távfelügyelet biztosítása.</v>
      </c>
      <c r="G190" s="51" t="str">
        <f>Zalaszentgrót!G186</f>
        <v>Az elektromos paramétereihez illeszkedő erős- és gyengeáramú vezérlőszekrény</v>
      </c>
      <c r="H190" s="110">
        <f>Zalaszentgrót!H186</f>
        <v>0</v>
      </c>
      <c r="I190" s="108" t="str">
        <f>Zalaszentgrót!I186</f>
        <v>Zalaszentgrót osztatlan közös</v>
      </c>
      <c r="J190" s="108">
        <f>SUM(O190:AC190)</f>
        <v>2194</v>
      </c>
      <c r="K190" s="110">
        <f>Zalaszentgrót!K186</f>
        <v>0</v>
      </c>
      <c r="L190" s="205">
        <f>Zalaszentgrót!L186</f>
        <v>45292</v>
      </c>
      <c r="M190" s="205">
        <f>Zalaszentgrót!M186</f>
        <v>45657</v>
      </c>
      <c r="N190" s="110" t="str">
        <f>Zalaszentgrót!N186</f>
        <v>közép</v>
      </c>
      <c r="O190" s="261">
        <f>Zalaszentgrót!O186</f>
        <v>0</v>
      </c>
      <c r="P190" s="260">
        <f>Zalaszentgrót!P186</f>
        <v>0</v>
      </c>
      <c r="Q190" s="115">
        <f>Batyk!Q156+Pakod!Q156+Zalabér!Q155+Zalaszentgrót!Q186+Zalavég!Q157</f>
        <v>2194</v>
      </c>
      <c r="R190" s="2"/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60" x14ac:dyDescent="0.25">
      <c r="A191" s="110">
        <f>Zalaszentgrót!A187</f>
        <v>103</v>
      </c>
      <c r="B191" s="110">
        <f>Zalaszentgrót!B187</f>
        <v>0</v>
      </c>
      <c r="C191" s="51" t="str">
        <f>Zalaszentgrót!C187</f>
        <v>Pakod 4. szennyvízátemelő</v>
      </c>
      <c r="D191" s="51" t="str">
        <f>Zalaszentgrót!D187</f>
        <v>FMC vezérlő cseréje Siemens PLC-re, beillesztés a ff. Rendszerbe</v>
      </c>
      <c r="E191" s="51" t="str">
        <f>Zalaszentgrót!E187</f>
        <v>Az elektromos, irányítástechnikai  szerelvények és vezetékek, műszaki állapota miatt fennáll a meghibásodás veszélye.</v>
      </c>
      <c r="F191" s="51" t="str">
        <f>Zalaszentgrót!F187</f>
        <v>A szennyvízszivattyú elektromos megtáplálása, a folyamatos távfelügyelet biztosítása.</v>
      </c>
      <c r="G191" s="51" t="str">
        <f>Zalaszentgrót!G187</f>
        <v>Az elektromos paramétereihez illeszkedő erős- és gyengeáramú vezérlőszekrény</v>
      </c>
      <c r="H191" s="110">
        <f>Zalaszentgrót!H187</f>
        <v>0</v>
      </c>
      <c r="I191" s="108" t="str">
        <f>Zalaszentgrót!I187</f>
        <v>Zalaszentgrót osztatlan közös</v>
      </c>
      <c r="J191" s="108">
        <f>SUM(O191:AC191)</f>
        <v>2194</v>
      </c>
      <c r="K191" s="110">
        <f>Zalaszentgrót!K187</f>
        <v>0</v>
      </c>
      <c r="L191" s="205">
        <f>Zalaszentgrót!L187</f>
        <v>45292</v>
      </c>
      <c r="M191" s="205">
        <f>Zalaszentgrót!M187</f>
        <v>45657</v>
      </c>
      <c r="N191" s="110" t="str">
        <f>Zalaszentgrót!N187</f>
        <v>közép</v>
      </c>
      <c r="O191" s="261">
        <f>Zalaszentgrót!O187</f>
        <v>0</v>
      </c>
      <c r="P191" s="260">
        <f>Zalaszentgrót!P187</f>
        <v>0</v>
      </c>
      <c r="Q191" s="115">
        <f>Batyk!Q157+Pakod!Q157+Zalabér!Q156+Zalaszentgrót!Q187+Zalavég!Q158</f>
        <v>2194</v>
      </c>
      <c r="R191" s="2"/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82">
        <f>Zalavég!A159</f>
        <v>104</v>
      </c>
      <c r="B192" s="30">
        <f>Zalavég!B159</f>
        <v>0</v>
      </c>
      <c r="C192" s="64" t="s">
        <v>115</v>
      </c>
      <c r="D192" s="174" t="s">
        <v>229</v>
      </c>
      <c r="E192" s="66" t="str">
        <f>Zalavég!E159</f>
        <v>Az elektromos, irányítástechnikai  szerelvények és vezetékek, műszaki állapota miatt fennáll a meghibásodás veszélye.</v>
      </c>
      <c r="F192" s="66" t="str">
        <f>Zalavég!F159</f>
        <v>A szennyvízszivattyú elektromos megtáplálása, a folyamatos távfelügyelet biztosítása.</v>
      </c>
      <c r="G192" s="66" t="str">
        <f>Zalavég!G159</f>
        <v>Az elektromos paramétereihez illeszkedő erős- és gyengeáramú vezérlőszekrény</v>
      </c>
      <c r="H192" s="34">
        <f>Zalavég!H159</f>
        <v>0</v>
      </c>
      <c r="I192" s="108" t="str">
        <f>Zalavég!I159</f>
        <v>Zalaszentgrót osztatlan közös</v>
      </c>
      <c r="J192" s="108">
        <f t="shared" ref="J192" si="26">SUM(O192:AC192)</f>
        <v>2194</v>
      </c>
      <c r="K192" s="34">
        <f>Zalavég!K159</f>
        <v>0</v>
      </c>
      <c r="L192" s="100">
        <v>45292</v>
      </c>
      <c r="M192" s="100">
        <v>45657</v>
      </c>
      <c r="N192" s="54" t="str">
        <f>Zalavég!N159</f>
        <v>közép</v>
      </c>
      <c r="O192" s="21">
        <f>Zalavég!O159</f>
        <v>0</v>
      </c>
      <c r="P192" s="115">
        <f>Batyk!P158+Pakod!P158+Zalabér!P157+Zalaszentgrót!P188+Zalavég!P159</f>
        <v>0</v>
      </c>
      <c r="Q192" s="115">
        <f>Batyk!Q158+Pakod!Q158+Zalabér!Q157+Zalaszentgrót!Q188+Zalavég!Q159</f>
        <v>2194</v>
      </c>
      <c r="R192" s="115">
        <f>Zalavég!R159</f>
        <v>0</v>
      </c>
      <c r="S192" s="115">
        <f>Zalavég!S159</f>
        <v>0</v>
      </c>
      <c r="T192" s="3">
        <f>Zalavég!T159</f>
        <v>0</v>
      </c>
      <c r="U192" s="3">
        <f>Zalavég!U159</f>
        <v>0</v>
      </c>
      <c r="V192" s="3">
        <f>Zalavég!V159</f>
        <v>0</v>
      </c>
      <c r="W192" s="3">
        <f>Zalavég!W159</f>
        <v>0</v>
      </c>
      <c r="X192" s="3">
        <f>Zalavég!X159</f>
        <v>0</v>
      </c>
      <c r="Y192" s="3">
        <f>Zalavég!Y159</f>
        <v>0</v>
      </c>
      <c r="Z192" s="3">
        <f>Zalavég!Z159</f>
        <v>0</v>
      </c>
      <c r="AA192" s="3">
        <f>Zalavég!AA159</f>
        <v>0</v>
      </c>
      <c r="AB192" s="3">
        <f>Zalavég!AB159</f>
        <v>0</v>
      </c>
      <c r="AC192" s="4">
        <f>Zalavég!AC159</f>
        <v>0</v>
      </c>
      <c r="AD192" s="27"/>
    </row>
    <row r="193" spans="1:30" s="62" customFormat="1" ht="60" x14ac:dyDescent="0.25">
      <c r="A193" s="182">
        <f>Batyk!A180</f>
        <v>81</v>
      </c>
      <c r="B193" s="30">
        <f>Batyk!B180</f>
        <v>0</v>
      </c>
      <c r="C193" s="64" t="str">
        <f>Batyk!C180</f>
        <v>Batyk</v>
      </c>
      <c r="D193" s="174" t="str">
        <f>Batyk!D180</f>
        <v>villamos és irányítástechnika felújítása</v>
      </c>
      <c r="E193" s="66" t="str">
        <f>Batyk!E180</f>
        <v>Az elektromos, irányítástechnikai  szerelvények és vezetékek, műszaki állapota miatt fennáll a meghibásodás veszélye.</v>
      </c>
      <c r="F193" s="66" t="str">
        <f>Batyk!F180</f>
        <v>A szennyvízszivattyú elektromos megtáplálása, a folyamatos távfelügyelet biztosítása.</v>
      </c>
      <c r="G193" s="66" t="str">
        <f>Batyk!G180</f>
        <v>Az elektromos paramétereihez illeszkedő erős- és gyengeáramú vezérlőszekrény</v>
      </c>
      <c r="H193" s="34">
        <f>Batyk!H180</f>
        <v>0</v>
      </c>
      <c r="I193" s="108" t="str">
        <f>Batyk!I180</f>
        <v>Zalaszentgrót osztatlan közös</v>
      </c>
      <c r="J193" s="108">
        <f t="shared" ref="J193:J224" si="27">SUM(O193:AC193)</f>
        <v>1500</v>
      </c>
      <c r="K193" s="34">
        <f>Batyk!K180</f>
        <v>0</v>
      </c>
      <c r="L193" s="100">
        <f>Batyk!L180</f>
        <v>44927</v>
      </c>
      <c r="M193" s="100">
        <f>Batyk!M180</f>
        <v>46387</v>
      </c>
      <c r="N193" s="57" t="str">
        <f>Batyk!N180</f>
        <v>közép</v>
      </c>
      <c r="O193" s="1">
        <f>Batyk!O180</f>
        <v>0</v>
      </c>
      <c r="P193" s="2">
        <f>Batyk!P180+Pakod!P180+Zalabér!P179+Zalaszentgrót!P211+Zalavég!P181</f>
        <v>375</v>
      </c>
      <c r="Q193" s="2">
        <f>Batyk!Q180+Pakod!Q180+Zalabér!Q179+Zalaszentgrót!Q211+Zalavég!Q181</f>
        <v>375</v>
      </c>
      <c r="R193" s="2">
        <f>Batyk!R180+Pakod!R180+Zalabér!R179+Zalaszentgrót!R211+Zalavég!R181</f>
        <v>375</v>
      </c>
      <c r="S193" s="2">
        <f>Batyk!S180+Pakod!S180+Zalabér!S179+Zalaszentgrót!S211+Zalavég!S181</f>
        <v>375</v>
      </c>
      <c r="T193" s="3">
        <f>Batyk!T180+Pakod!T180+Zalabér!T179+Zalaszentgrót!T211+Zalavég!T181</f>
        <v>0</v>
      </c>
      <c r="U193" s="3">
        <f>Batyk!U180+Pakod!U180+Zalabér!U179+Zalaszentgrót!U211+Zalavég!U181</f>
        <v>0</v>
      </c>
      <c r="V193" s="3">
        <f>Batyk!V180+Pakod!V180+Zalabér!V179+Zalaszentgrót!V211+Zalavég!V181</f>
        <v>0</v>
      </c>
      <c r="W193" s="3">
        <f>Batyk!W180+Pakod!W180+Zalabér!W179+Zalaszentgrót!W211+Zalavég!W181</f>
        <v>0</v>
      </c>
      <c r="X193" s="3">
        <f>Batyk!X180+Pakod!X180+Zalabér!X179+Zalaszentgrót!X211+Zalavég!X181</f>
        <v>0</v>
      </c>
      <c r="Y193" s="3">
        <f>Batyk!Y180+Pakod!Y180+Zalabér!Y179+Zalaszentgrót!Y211+Zalavég!Y181</f>
        <v>0</v>
      </c>
      <c r="Z193" s="3">
        <f>Batyk!Z180+Pakod!Z180+Zalabér!Z179+Zalaszentgrót!Z211+Zalavég!Z181</f>
        <v>0</v>
      </c>
      <c r="AA193" s="3">
        <f>Batyk!AA180+Pakod!AA180+Zalabér!AA179+Zalaszentgrót!AA211+Zalavég!AA181</f>
        <v>0</v>
      </c>
      <c r="AB193" s="3">
        <f>Batyk!AB180+Pakod!AB180+Zalabér!AB179+Zalaszentgrót!AB211+Zalavég!AB181</f>
        <v>0</v>
      </c>
      <c r="AC193" s="4">
        <f>Batyk!AC180+Pakod!AC180+Zalabér!AC179+Zalaszentgrót!AC211+Zalavég!AC181</f>
        <v>0</v>
      </c>
      <c r="AD193" s="27"/>
    </row>
    <row r="194" spans="1:30" s="62" customFormat="1" ht="60" x14ac:dyDescent="0.25">
      <c r="A194" s="182">
        <f>Pakod!A182</f>
        <v>82</v>
      </c>
      <c r="B194" s="30">
        <f>Pakod!B182</f>
        <v>0</v>
      </c>
      <c r="C194" s="64" t="str">
        <f>Pakod!C182</f>
        <v>Pakod</v>
      </c>
      <c r="D194" s="174" t="str">
        <f>Pakod!D182</f>
        <v>villamos és irányítástechnika felújítása</v>
      </c>
      <c r="E194" s="66" t="str">
        <f>Pakod!E182</f>
        <v>Az elektromos, irányítástechnikai  szerelvények és vezetékek, műszaki állapota miatt fennáll a meghibásodás veszélye.</v>
      </c>
      <c r="F194" s="66" t="str">
        <f>Pakod!F182</f>
        <v>A szennyvízszivattyú elektromos megtáplálása, a folyamatos távfelügyelet biztosítása.</v>
      </c>
      <c r="G194" s="66" t="str">
        <f>Pakod!G182</f>
        <v>Az elektromos paramétereihez illeszkedő erős- és gyengeáramú vezérlőszekrény</v>
      </c>
      <c r="H194" s="34">
        <f>Pakod!H182</f>
        <v>0</v>
      </c>
      <c r="I194" s="108" t="str">
        <f>Pakod!I182</f>
        <v>Zalaszentgrót osztatlan közös</v>
      </c>
      <c r="J194" s="108">
        <f t="shared" si="27"/>
        <v>3363</v>
      </c>
      <c r="K194" s="34">
        <f>Pakod!K182</f>
        <v>0</v>
      </c>
      <c r="L194" s="100">
        <f>Pakod!L182</f>
        <v>44927</v>
      </c>
      <c r="M194" s="100">
        <f>Pakod!M182</f>
        <v>46387</v>
      </c>
      <c r="N194" s="57" t="str">
        <f>Pakod!N182</f>
        <v>közép</v>
      </c>
      <c r="O194" s="1">
        <f>Pakod!O182</f>
        <v>0</v>
      </c>
      <c r="P194" s="2">
        <f>Batyk!P182+Pakod!P182+Zalabér!P181+Zalaszentgrót!P213+Zalavég!P183</f>
        <v>840</v>
      </c>
      <c r="Q194" s="2">
        <f>Batyk!Q182+Pakod!Q182+Zalabér!Q181+Zalaszentgrót!Q213+Zalavég!Q183</f>
        <v>841</v>
      </c>
      <c r="R194" s="2">
        <f>Batyk!R182+Pakod!R182+Zalabér!R181+Zalaszentgrót!R213+Zalavég!R183</f>
        <v>841</v>
      </c>
      <c r="S194" s="2">
        <f>Batyk!S182+Pakod!S182+Zalabér!S181+Zalaszentgrót!S213+Zalavég!S183</f>
        <v>841</v>
      </c>
      <c r="T194" s="3">
        <f>Batyk!T182+Pakod!T182+Zalabér!T181+Zalaszentgrót!T213+Zalavég!T183</f>
        <v>0</v>
      </c>
      <c r="U194" s="3">
        <f>Batyk!U182+Pakod!U182+Zalabér!U181+Zalaszentgrót!U213+Zalavég!U183</f>
        <v>0</v>
      </c>
      <c r="V194" s="3">
        <f>Batyk!V182+Pakod!V182+Zalabér!V181+Zalaszentgrót!V213+Zalavég!V183</f>
        <v>0</v>
      </c>
      <c r="W194" s="3">
        <f>Batyk!W182+Pakod!W182+Zalabér!W181+Zalaszentgrót!W213+Zalavég!W183</f>
        <v>0</v>
      </c>
      <c r="X194" s="3">
        <f>Batyk!X182+Pakod!X182+Zalabér!X181+Zalaszentgrót!X213+Zalavég!X183</f>
        <v>0</v>
      </c>
      <c r="Y194" s="3">
        <f>Batyk!Y182+Pakod!Y182+Zalabér!Y181+Zalaszentgrót!Y213+Zalavég!Y183</f>
        <v>0</v>
      </c>
      <c r="Z194" s="3">
        <f>Batyk!Z182+Pakod!Z182+Zalabér!Z181+Zalaszentgrót!Z213+Zalavég!Z183</f>
        <v>0</v>
      </c>
      <c r="AA194" s="3">
        <f>Batyk!AA182+Pakod!AA182+Zalabér!AA181+Zalaszentgrót!AA213+Zalavég!AA183</f>
        <v>0</v>
      </c>
      <c r="AB194" s="3">
        <f>Batyk!AB182+Pakod!AB182+Zalabér!AB181+Zalaszentgrót!AB213+Zalavég!AB183</f>
        <v>0</v>
      </c>
      <c r="AC194" s="4">
        <f>Batyk!AC182+Pakod!AC182+Zalabér!AC181+Zalaszentgrót!AC213+Zalavég!AC183</f>
        <v>0</v>
      </c>
      <c r="AD194" s="27"/>
    </row>
    <row r="195" spans="1:30" s="62" customFormat="1" ht="60" x14ac:dyDescent="0.25">
      <c r="A195" s="182">
        <f>Zalabér!A183</f>
        <v>83</v>
      </c>
      <c r="B195" s="30">
        <f>Zalabér!B183</f>
        <v>0</v>
      </c>
      <c r="C195" s="64" t="str">
        <f>Zalabér!C183</f>
        <v>Zalabér</v>
      </c>
      <c r="D195" s="174" t="str">
        <f>Zalabér!D183</f>
        <v>villamos és irányítástechnika felújítása</v>
      </c>
      <c r="E195" s="66" t="str">
        <f>Zalabér!E183</f>
        <v>Az elektromos, irányítástechnikai  szerelvények és vezetékek, műszaki állapota miatt fennáll a meghibásodás veszélye.</v>
      </c>
      <c r="F195" s="66" t="str">
        <f>Zalabér!F183</f>
        <v>A szennyvízszivattyú elektromos megtáplálása, a folyamatos távfelügyelet biztosítása.</v>
      </c>
      <c r="G195" s="66" t="str">
        <f>Zalabér!G183</f>
        <v>Az elektromos paramétereihez illeszkedő erős- és gyengeáramú vezérlőszekrény</v>
      </c>
      <c r="H195" s="34">
        <f>Zalabér!H183</f>
        <v>0</v>
      </c>
      <c r="I195" s="108" t="str">
        <f>Zalabér!I183</f>
        <v>Zalaszentgrót osztatlan közös</v>
      </c>
      <c r="J195" s="108">
        <f t="shared" si="27"/>
        <v>2944</v>
      </c>
      <c r="K195" s="34">
        <f>Zalabér!K183</f>
        <v>0</v>
      </c>
      <c r="L195" s="100">
        <f>Zalabér!L183</f>
        <v>44927</v>
      </c>
      <c r="M195" s="100">
        <f>Zalabér!M183</f>
        <v>46387</v>
      </c>
      <c r="N195" s="57" t="str">
        <f>Zalabér!N183</f>
        <v>közép</v>
      </c>
      <c r="O195" s="1">
        <f>Zalabér!O183</f>
        <v>0</v>
      </c>
      <c r="P195" s="2">
        <f>Batyk!P184+Pakod!P184+Zalabér!P183+Zalaszentgrót!P215+Zalavég!P185</f>
        <v>736</v>
      </c>
      <c r="Q195" s="2">
        <f>Batyk!Q184+Pakod!Q184+Zalabér!Q183+Zalaszentgrót!Q215+Zalavég!Q185</f>
        <v>736</v>
      </c>
      <c r="R195" s="2">
        <f>Batyk!R184+Pakod!R184+Zalabér!R183+Zalaszentgrót!R215+Zalavég!R185</f>
        <v>736</v>
      </c>
      <c r="S195" s="2">
        <f>Batyk!S184+Pakod!S184+Zalabér!S183+Zalaszentgrót!S215+Zalavég!S185</f>
        <v>736</v>
      </c>
      <c r="T195" s="3">
        <f>Batyk!T184+Pakod!T184+Zalabér!T183+Zalaszentgrót!T215+Zalavég!T185</f>
        <v>0</v>
      </c>
      <c r="U195" s="3">
        <f>Batyk!U184+Pakod!U184+Zalabér!U183+Zalaszentgrót!U215+Zalavég!U185</f>
        <v>0</v>
      </c>
      <c r="V195" s="3">
        <f>Batyk!V184+Pakod!V184+Zalabér!V183+Zalaszentgrót!V215+Zalavég!V185</f>
        <v>0</v>
      </c>
      <c r="W195" s="3">
        <f>Batyk!W184+Pakod!W184+Zalabér!W183+Zalaszentgrót!W215+Zalavég!W185</f>
        <v>0</v>
      </c>
      <c r="X195" s="3">
        <f>Batyk!X184+Pakod!X184+Zalabér!X183+Zalaszentgrót!X215+Zalavég!X185</f>
        <v>0</v>
      </c>
      <c r="Y195" s="3">
        <f>Batyk!Y184+Pakod!Y184+Zalabér!Y183+Zalaszentgrót!Y215+Zalavég!Y185</f>
        <v>0</v>
      </c>
      <c r="Z195" s="3">
        <f>Batyk!Z184+Pakod!Z184+Zalabér!Z183+Zalaszentgrót!Z215+Zalavég!Z185</f>
        <v>0</v>
      </c>
      <c r="AA195" s="3">
        <f>Batyk!AA184+Pakod!AA184+Zalabér!AA183+Zalaszentgrót!AA215+Zalavég!AA185</f>
        <v>0</v>
      </c>
      <c r="AB195" s="3">
        <f>Batyk!AB184+Pakod!AB184+Zalabér!AB183+Zalaszentgrót!AB215+Zalavég!AB185</f>
        <v>0</v>
      </c>
      <c r="AC195" s="4">
        <f>Batyk!AC184+Pakod!AC184+Zalabér!AC183+Zalaszentgrót!AC215+Zalavég!AC185</f>
        <v>0</v>
      </c>
      <c r="AD195" s="27"/>
    </row>
    <row r="196" spans="1:30" s="62" customFormat="1" ht="60" x14ac:dyDescent="0.25">
      <c r="A196" s="182">
        <f>Zalaszentgrót!A217</f>
        <v>84</v>
      </c>
      <c r="B196" s="30">
        <f>Zalaszentgrót!B217</f>
        <v>0</v>
      </c>
      <c r="C196" s="64" t="str">
        <f>Zalaszentgrót!C217</f>
        <v>Zalaszentgrót</v>
      </c>
      <c r="D196" s="174" t="str">
        <f>Zalaszentgrót!D217</f>
        <v>villamos és irányítástechnika felújítása</v>
      </c>
      <c r="E196" s="66" t="str">
        <f>Zalaszentgrót!E217</f>
        <v>Az elektromos, irányítástechnikai  szerelvények és vezetékek, műszaki állapota miatt fennáll a meghibásodás veszélye.</v>
      </c>
      <c r="F196" s="66" t="str">
        <f>Zalaszentgrót!F217</f>
        <v>A szennyvízszivattyú elektromos megtáplálása, a folyamatos távfelügyelet biztosítása.</v>
      </c>
      <c r="G196" s="66" t="str">
        <f>Zalaszentgrót!G217</f>
        <v>Az elektromos paramétereihez illeszkedő erős- és gyengeáramú vezérlőszekrény</v>
      </c>
      <c r="H196" s="34">
        <f>Zalaszentgrót!H217</f>
        <v>0</v>
      </c>
      <c r="I196" s="108" t="str">
        <f>Zalaszentgrót!I217</f>
        <v>Zalaszentgrót osztatlan közös</v>
      </c>
      <c r="J196" s="108">
        <f t="shared" si="27"/>
        <v>7036</v>
      </c>
      <c r="K196" s="34">
        <f>Zalaszentgrót!K217</f>
        <v>0</v>
      </c>
      <c r="L196" s="100">
        <f>Zalaszentgrót!L217</f>
        <v>44927</v>
      </c>
      <c r="M196" s="100">
        <f>Zalaszentgrót!M217</f>
        <v>46387</v>
      </c>
      <c r="N196" s="57" t="str">
        <f>Zalaszentgrót!N217</f>
        <v>közép</v>
      </c>
      <c r="O196" s="1">
        <f>Zalaszentgrót!O217</f>
        <v>0</v>
      </c>
      <c r="P196" s="2">
        <f>Batyk!P186+Pakod!P186+Zalabér!P185+Zalaszentgrót!P217+Zalavég!P187</f>
        <v>1759</v>
      </c>
      <c r="Q196" s="2">
        <f>Batyk!Q186+Pakod!Q186+Zalabér!Q185+Zalaszentgrót!Q217+Zalavég!Q187</f>
        <v>1759</v>
      </c>
      <c r="R196" s="2">
        <f>Batyk!R186+Pakod!R186+Zalabér!R185+Zalaszentgrót!R217+Zalavég!R187</f>
        <v>1759</v>
      </c>
      <c r="S196" s="2">
        <f>Batyk!S186+Pakod!S186+Zalabér!S185+Zalaszentgrót!S217+Zalavég!S187</f>
        <v>1759</v>
      </c>
      <c r="T196" s="3">
        <f>Batyk!T186+Pakod!T186+Zalabér!T185+Zalaszentgrót!T217+Zalavég!T187</f>
        <v>0</v>
      </c>
      <c r="U196" s="3">
        <f>Batyk!U186+Pakod!U186+Zalabér!U185+Zalaszentgrót!U217+Zalavég!U187</f>
        <v>0</v>
      </c>
      <c r="V196" s="3">
        <f>Batyk!V186+Pakod!V186+Zalabér!V185+Zalaszentgrót!V217+Zalavég!V187</f>
        <v>0</v>
      </c>
      <c r="W196" s="3">
        <f>Batyk!W186+Pakod!W186+Zalabér!W185+Zalaszentgrót!W217+Zalavég!W187</f>
        <v>0</v>
      </c>
      <c r="X196" s="3">
        <f>Batyk!X186+Pakod!X186+Zalabér!X185+Zalaszentgrót!X217+Zalavég!X187</f>
        <v>0</v>
      </c>
      <c r="Y196" s="3">
        <f>Batyk!Y186+Pakod!Y186+Zalabér!Y185+Zalaszentgrót!Y217+Zalavég!Y187</f>
        <v>0</v>
      </c>
      <c r="Z196" s="3">
        <f>Batyk!Z186+Pakod!Z186+Zalabér!Z185+Zalaszentgrót!Z217+Zalavég!Z187</f>
        <v>0</v>
      </c>
      <c r="AA196" s="3">
        <f>Batyk!AA186+Pakod!AA186+Zalabér!AA185+Zalaszentgrót!AA217+Zalavég!AA187</f>
        <v>0</v>
      </c>
      <c r="AB196" s="3">
        <f>Batyk!AB186+Pakod!AB186+Zalabér!AB185+Zalaszentgrót!AB217+Zalavég!AB187</f>
        <v>0</v>
      </c>
      <c r="AC196" s="4">
        <f>Batyk!AC186+Pakod!AC186+Zalabér!AC185+Zalaszentgrót!AC217+Zalavég!AC187</f>
        <v>0</v>
      </c>
      <c r="AD196" s="27"/>
    </row>
    <row r="197" spans="1:30" s="62" customFormat="1" ht="60" x14ac:dyDescent="0.25">
      <c r="A197" s="182">
        <f>Zalavég!A189</f>
        <v>85</v>
      </c>
      <c r="B197" s="30">
        <f>Zalavég!B189</f>
        <v>0</v>
      </c>
      <c r="C197" s="64" t="str">
        <f>Zalavég!C189</f>
        <v>Zalavég</v>
      </c>
      <c r="D197" s="174" t="str">
        <f>Zalavég!D189</f>
        <v>villamos és irányítástechnika felújítása</v>
      </c>
      <c r="E197" s="66" t="str">
        <f>Zalavég!E189</f>
        <v>Az elektromos, irányítástechnikai  szerelvények és vezetékek, műszaki állapota miatt fennáll a meghibásodás veszélye.</v>
      </c>
      <c r="F197" s="66" t="str">
        <f>Zalavég!F189</f>
        <v>A szennyvízszivattyú elektromos megtáplálása, a folyamatos távfelügyelet biztosítása.</v>
      </c>
      <c r="G197" s="66" t="str">
        <f>Zalavég!G189</f>
        <v>Az elektromos paramétereihez illeszkedő erős- és gyengeáramú vezérlőszekrény</v>
      </c>
      <c r="H197" s="34">
        <f>Zalavég!H189</f>
        <v>0</v>
      </c>
      <c r="I197" s="108" t="str">
        <f>Zalavég!I189</f>
        <v>Zalaszentgrót osztatlan közös</v>
      </c>
      <c r="J197" s="108">
        <f t="shared" si="27"/>
        <v>1688</v>
      </c>
      <c r="K197" s="34">
        <f>Zalavég!K189</f>
        <v>0</v>
      </c>
      <c r="L197" s="100">
        <f>Zalavég!L189</f>
        <v>44927</v>
      </c>
      <c r="M197" s="100">
        <f>Zalavég!M189</f>
        <v>46387</v>
      </c>
      <c r="N197" s="57" t="str">
        <f>Zalavég!N189</f>
        <v>közép</v>
      </c>
      <c r="O197" s="1">
        <f>Zalavég!O189</f>
        <v>0</v>
      </c>
      <c r="P197" s="2">
        <f>Batyk!P188+Pakod!P188+Zalabér!P187+Zalaszentgrót!P219+Zalavég!P189</f>
        <v>422</v>
      </c>
      <c r="Q197" s="2">
        <f>Batyk!Q188+Pakod!Q188+Zalabér!Q187+Zalaszentgrót!Q219+Zalavég!Q189</f>
        <v>422</v>
      </c>
      <c r="R197" s="2">
        <f>Batyk!R188+Pakod!R188+Zalabér!R187+Zalaszentgrót!R219+Zalavég!R189</f>
        <v>422</v>
      </c>
      <c r="S197" s="2">
        <f>Batyk!S188+Pakod!S188+Zalabér!S187+Zalaszentgrót!S219+Zalavég!S189</f>
        <v>422</v>
      </c>
      <c r="T197" s="3">
        <f>Batyk!T188+Pakod!T188+Zalabér!T187+Zalaszentgrót!T219+Zalavég!T189</f>
        <v>0</v>
      </c>
      <c r="U197" s="3">
        <f>Batyk!U188+Pakod!U188+Zalabér!U187+Zalaszentgrót!U219+Zalavég!U189</f>
        <v>0</v>
      </c>
      <c r="V197" s="3">
        <f>Batyk!V188+Pakod!V188+Zalabér!V187+Zalaszentgrót!V219+Zalavég!V189</f>
        <v>0</v>
      </c>
      <c r="W197" s="3">
        <f>Batyk!W188+Pakod!W188+Zalabér!W187+Zalaszentgrót!W219+Zalavég!W189</f>
        <v>0</v>
      </c>
      <c r="X197" s="3">
        <f>Batyk!X188+Pakod!X188+Zalabér!X187+Zalaszentgrót!X219+Zalavég!X189</f>
        <v>0</v>
      </c>
      <c r="Y197" s="3">
        <f>Batyk!Y188+Pakod!Y188+Zalabér!Y187+Zalaszentgrót!Y219+Zalavég!Y189</f>
        <v>0</v>
      </c>
      <c r="Z197" s="3">
        <f>Batyk!Z188+Pakod!Z188+Zalabér!Z187+Zalaszentgrót!Z219+Zalavég!Z189</f>
        <v>0</v>
      </c>
      <c r="AA197" s="3">
        <f>Batyk!AA188+Pakod!AA188+Zalabér!AA187+Zalaszentgrót!AA219+Zalavég!AA189</f>
        <v>0</v>
      </c>
      <c r="AB197" s="3">
        <f>Batyk!AB188+Pakod!AB188+Zalabér!AB187+Zalaszentgrót!AB219+Zalavég!AB189</f>
        <v>0</v>
      </c>
      <c r="AC197" s="4">
        <f>Batyk!AC188+Pakod!AC188+Zalabér!AC187+Zalaszentgrót!AC219+Zalavég!AC189</f>
        <v>0</v>
      </c>
      <c r="AD197" s="27"/>
    </row>
    <row r="198" spans="1:30" s="62" customFormat="1" ht="60" x14ac:dyDescent="0.25">
      <c r="A198" s="182">
        <f>Zalaszentgrót!A189</f>
        <v>105</v>
      </c>
      <c r="B198" s="30">
        <f>Zalaszentgrót!B189</f>
        <v>0</v>
      </c>
      <c r="C198" s="64" t="str">
        <f>Zalaszentgrót!C189</f>
        <v>Zalaszentgrót Kisszentgrót 1.</v>
      </c>
      <c r="D198" s="174" t="str">
        <f>Zalaszentgrót!D189</f>
        <v>villamos és irányítástechnika felújítása</v>
      </c>
      <c r="E198" s="66" t="str">
        <f>Zalaszentgrót!E189</f>
        <v>Az elektromos, irányítástechnikai  szerelvények és vezetékek, műszaki állapota miatt fennáll a meghibásodás veszélye.</v>
      </c>
      <c r="F198" s="66" t="str">
        <f>Zalaszentgrót!F189</f>
        <v>A szennyvízszivattyú elektromos megtáplálása, a folyamatos távfelügyelet biztosítása.</v>
      </c>
      <c r="G198" s="66" t="str">
        <f>Zalaszentgrót!G189</f>
        <v>Az elektromos paramétereihez illeszkedő erős- és gyengeáramú vezérlőszekrény</v>
      </c>
      <c r="H198" s="34">
        <f>Zalaszentgrót!H189</f>
        <v>0</v>
      </c>
      <c r="I198" s="108" t="str">
        <f>Zalaszentgrót!I189</f>
        <v>Zalaszentgrót</v>
      </c>
      <c r="J198" s="108">
        <f t="shared" si="27"/>
        <v>2000</v>
      </c>
      <c r="K198" s="34">
        <f>Zalaszentgrót!K189</f>
        <v>0</v>
      </c>
      <c r="L198" s="100">
        <f>Zalaszentgrót!L189</f>
        <v>45292</v>
      </c>
      <c r="M198" s="100">
        <f>Zalaszentgrót!M189</f>
        <v>45657</v>
      </c>
      <c r="N198" s="54" t="str">
        <f>Zalaszentgrót!N189</f>
        <v>közép</v>
      </c>
      <c r="O198" s="21">
        <f>Zalaszentgrót!O189</f>
        <v>0</v>
      </c>
      <c r="P198" s="115">
        <f>Zalaszentgrót!P189</f>
        <v>0</v>
      </c>
      <c r="Q198" s="115">
        <f>Zalaszentgrót!Q189</f>
        <v>2000</v>
      </c>
      <c r="R198" s="115">
        <f>Zalaszentgrót!R189</f>
        <v>0</v>
      </c>
      <c r="S198" s="115">
        <f>Zalaszentgrót!S189</f>
        <v>0</v>
      </c>
      <c r="T198" s="3">
        <f>Zalaszentgrót!T189</f>
        <v>0</v>
      </c>
      <c r="U198" s="3">
        <f>Zalaszentgrót!U189</f>
        <v>0</v>
      </c>
      <c r="V198" s="3">
        <f>Zalaszentgrót!V189</f>
        <v>0</v>
      </c>
      <c r="W198" s="3">
        <f>Zalaszentgrót!W189</f>
        <v>0</v>
      </c>
      <c r="X198" s="3">
        <f>Zalaszentgrót!X189</f>
        <v>0</v>
      </c>
      <c r="Y198" s="3">
        <f>Zalaszentgrót!Y189</f>
        <v>0</v>
      </c>
      <c r="Z198" s="3">
        <f>Zalaszentgrót!Z189</f>
        <v>0</v>
      </c>
      <c r="AA198" s="3">
        <f>Zalaszentgrót!AA189</f>
        <v>0</v>
      </c>
      <c r="AB198" s="3">
        <f>Zalaszentgrót!AB189</f>
        <v>0</v>
      </c>
      <c r="AC198" s="4">
        <f>Zalaszentgrót!AC189</f>
        <v>0</v>
      </c>
      <c r="AD198" s="27"/>
    </row>
    <row r="199" spans="1:30" s="62" customFormat="1" ht="60" x14ac:dyDescent="0.25">
      <c r="A199" s="182">
        <f>Zalabér!A158</f>
        <v>106</v>
      </c>
      <c r="B199" s="30">
        <f>Zalabér!B158</f>
        <v>0</v>
      </c>
      <c r="C199" s="64" t="str">
        <f>Zalabér!C158</f>
        <v>Zalabér 2.</v>
      </c>
      <c r="D199" s="174" t="str">
        <f>Zalabér!D158</f>
        <v>villamos és irányítástechnika felújítása</v>
      </c>
      <c r="E199" s="66" t="str">
        <f>Zalabér!E158</f>
        <v>Az elektromos, irányítástechnikai  szerelvények és vezetékek, műszaki állapota miatt fennáll a meghibásodás veszélye.</v>
      </c>
      <c r="F199" s="66" t="str">
        <f>Zalabér!F158</f>
        <v>A szennyvízszivattyú elektromos megtáplálása, a folyamatos távfelügyelet biztosítása.</v>
      </c>
      <c r="G199" s="66" t="str">
        <f>Zalabér!G158</f>
        <v>Az elektromos paramétereihez illeszkedő erős- és gyengeáramú vezérlőszekrény</v>
      </c>
      <c r="H199" s="34">
        <f>Zalabér!H158</f>
        <v>0</v>
      </c>
      <c r="I199" s="108" t="str">
        <f>Zalabér!I158</f>
        <v>Zalaszentgrót osztatlan közös</v>
      </c>
      <c r="J199" s="108">
        <f t="shared" si="27"/>
        <v>2000</v>
      </c>
      <c r="K199" s="34">
        <f>Zalabér!K158</f>
        <v>0</v>
      </c>
      <c r="L199" s="100">
        <f>Zalabér!L158</f>
        <v>45292</v>
      </c>
      <c r="M199" s="100">
        <f>Zalabér!M158</f>
        <v>45657</v>
      </c>
      <c r="N199" s="57" t="str">
        <f>Zalabér!N158</f>
        <v>közép</v>
      </c>
      <c r="O199" s="1">
        <f>Zalabér!O158</f>
        <v>0</v>
      </c>
      <c r="P199" s="2">
        <f>Zalabér!P158</f>
        <v>0</v>
      </c>
      <c r="Q199" s="2">
        <f>Batyk!Q159+Pakod!Q159+Zalabér!Q158+Zalaszentgrót!Q190+Zalavég!Q160</f>
        <v>2000</v>
      </c>
      <c r="R199" s="2">
        <f>Zalabér!R158</f>
        <v>0</v>
      </c>
      <c r="S199" s="2">
        <f>Zalabér!S158</f>
        <v>0</v>
      </c>
      <c r="T199" s="3">
        <f>Zalabér!T158</f>
        <v>0</v>
      </c>
      <c r="U199" s="3">
        <f>Zalabér!U158</f>
        <v>0</v>
      </c>
      <c r="V199" s="3">
        <f>Zalabér!V158</f>
        <v>0</v>
      </c>
      <c r="W199" s="3">
        <f>Zalabér!W158</f>
        <v>0</v>
      </c>
      <c r="X199" s="3">
        <f>Zalabér!X158</f>
        <v>0</v>
      </c>
      <c r="Y199" s="3">
        <f>Zalabér!Y158</f>
        <v>0</v>
      </c>
      <c r="Z199" s="3">
        <f>Zalabér!Z158</f>
        <v>0</v>
      </c>
      <c r="AA199" s="3">
        <f>Zalabér!AA158</f>
        <v>0</v>
      </c>
      <c r="AB199" s="3">
        <f>Zalabér!AB158</f>
        <v>0</v>
      </c>
      <c r="AC199" s="4">
        <f>Zalabér!AC158</f>
        <v>0</v>
      </c>
      <c r="AD199" s="27"/>
    </row>
    <row r="200" spans="1:30" s="62" customFormat="1" ht="60" x14ac:dyDescent="0.25">
      <c r="A200" s="182">
        <f>Zalaszentgrót!A191</f>
        <v>117</v>
      </c>
      <c r="B200" s="51">
        <f>Zalaszentgrót!B191</f>
        <v>0</v>
      </c>
      <c r="C200" s="51" t="str">
        <f>Zalaszentgrót!C191</f>
        <v>Zalaszentgrót Csáford 1. szv.átemelő</v>
      </c>
      <c r="D200" s="51" t="str">
        <f>Zalaszentgrót!D191</f>
        <v>FMC csere</v>
      </c>
      <c r="E200" s="51" t="str">
        <f>Zalaszentgrót!E191</f>
        <v>Az elektromos, irányítástechnikai  szerelvények és vezetékek, műszaki állapota miatt fennáll a meghibásodás veszélye.</v>
      </c>
      <c r="F200" s="51" t="str">
        <f>Zalaszentgrót!F191</f>
        <v>A szennyvízszivattyú elektromos megtáplálása, a folyamatos távfelügyelet biztosítása.</v>
      </c>
      <c r="G200" s="51" t="str">
        <f>Zalaszentgrót!G191</f>
        <v>Az elektromos paramétereihez illeszkedő erős- és gyengeáramú vezérlőszekrény</v>
      </c>
      <c r="H200" s="51">
        <f>Zalaszentgrót!H191</f>
        <v>0</v>
      </c>
      <c r="I200" s="108" t="str">
        <f>Zalaszentgrót!I191</f>
        <v>Zalaszentgrót osztatlan közös</v>
      </c>
      <c r="J200" s="110">
        <f t="shared" ref="J200:J205" si="28">SUM(O200:AC200)</f>
        <v>2352</v>
      </c>
      <c r="K200" s="110">
        <f>Zalaszentgrót!K191</f>
        <v>0</v>
      </c>
      <c r="L200" s="205">
        <f>Zalaszentgrót!L191</f>
        <v>45658</v>
      </c>
      <c r="M200" s="205">
        <f>Zalaszentgrót!M191</f>
        <v>46022</v>
      </c>
      <c r="N200" s="110" t="str">
        <f>Zalaszentgrót!N191</f>
        <v>közép</v>
      </c>
      <c r="O200" s="206"/>
      <c r="P200" s="207"/>
      <c r="Q200" s="207"/>
      <c r="R200" s="207">
        <f>Batyk!R160+Pakod!R160+Zalabér!R159+Zalaszentgrót!R191+Zalavég!R161</f>
        <v>2352</v>
      </c>
      <c r="S200" s="207"/>
      <c r="T200" s="3"/>
      <c r="U200" s="3"/>
      <c r="V200" s="3"/>
      <c r="W200" s="3"/>
      <c r="X200" s="3"/>
      <c r="Y200" s="3"/>
      <c r="Z200" s="3"/>
      <c r="AA200" s="3"/>
      <c r="AB200" s="3"/>
      <c r="AC200" s="4"/>
      <c r="AD200" s="27"/>
    </row>
    <row r="201" spans="1:30" s="62" customFormat="1" ht="60" x14ac:dyDescent="0.25">
      <c r="A201" s="182">
        <f>Zalaszentgrót!A192</f>
        <v>118</v>
      </c>
      <c r="B201" s="51">
        <f>Zalaszentgrót!B192</f>
        <v>0</v>
      </c>
      <c r="C201" s="51" t="str">
        <f>Zalaszentgrót!C192</f>
        <v>Zalaszentgrót Kisszentgrót 3. szennyvízátemelő</v>
      </c>
      <c r="D201" s="51" t="str">
        <f>Zalaszentgrót!D192</f>
        <v>FMC csere</v>
      </c>
      <c r="E201" s="51" t="str">
        <f>Zalaszentgrót!E192</f>
        <v>Az elektromos, irányítástechnikai  szerelvények és vezetékek, műszaki állapota miatt fennáll a meghibásodás veszélye.</v>
      </c>
      <c r="F201" s="51" t="str">
        <f>Zalaszentgrót!F192</f>
        <v>A szennyvízszivattyú elektromos megtáplálása, a folyamatos távfelügyelet biztosítása.</v>
      </c>
      <c r="G201" s="51" t="str">
        <f>Zalaszentgrót!G192</f>
        <v>Az elektromos paramétereihez illeszkedő erős- és gyengeáramú vezérlőszekrény</v>
      </c>
      <c r="H201" s="51">
        <f>Zalaszentgrót!H192</f>
        <v>0</v>
      </c>
      <c r="I201" s="108" t="str">
        <f>Zalaszentgrót!I192</f>
        <v>Zalaszentgrót osztatlan közös</v>
      </c>
      <c r="J201" s="110">
        <f t="shared" si="28"/>
        <v>2352</v>
      </c>
      <c r="K201" s="110">
        <f>Zalaszentgrót!K192</f>
        <v>0</v>
      </c>
      <c r="L201" s="205">
        <f>Zalaszentgrót!L192</f>
        <v>45658</v>
      </c>
      <c r="M201" s="205">
        <f>Zalaszentgrót!M192</f>
        <v>46022</v>
      </c>
      <c r="N201" s="110" t="str">
        <f>Zalaszentgrót!N192</f>
        <v>közép</v>
      </c>
      <c r="O201" s="206"/>
      <c r="P201" s="207"/>
      <c r="Q201" s="207"/>
      <c r="R201" s="207">
        <f>Batyk!R161+Pakod!R161+Zalabér!R160+Zalaszentgrót!R192+Zalavég!R162</f>
        <v>2352</v>
      </c>
      <c r="S201" s="207"/>
      <c r="T201" s="3"/>
      <c r="U201" s="3"/>
      <c r="V201" s="3"/>
      <c r="W201" s="3"/>
      <c r="X201" s="3"/>
      <c r="Y201" s="3"/>
      <c r="Z201" s="3"/>
      <c r="AA201" s="3"/>
      <c r="AB201" s="3"/>
      <c r="AC201" s="4"/>
      <c r="AD201" s="27"/>
    </row>
    <row r="202" spans="1:30" s="62" customFormat="1" ht="60" x14ac:dyDescent="0.25">
      <c r="A202" s="182">
        <f>Zalaszentgrót!A193</f>
        <v>119</v>
      </c>
      <c r="B202" s="51">
        <f>Zalaszentgrót!B193</f>
        <v>0</v>
      </c>
      <c r="C202" s="51" t="str">
        <f>Zalaszentgrót!C193</f>
        <v>Zalaszentgrót Zalaudvarnok 3. szennyvízátemelő</v>
      </c>
      <c r="D202" s="51" t="str">
        <f>Zalaszentgrót!D193</f>
        <v>FMC csere</v>
      </c>
      <c r="E202" s="51" t="str">
        <f>Zalaszentgrót!E193</f>
        <v>Az elektromos, irányítástechnikai  szerelvények és vezetékek, műszaki állapota miatt fennáll a meghibásodás veszélye.</v>
      </c>
      <c r="F202" s="51" t="str">
        <f>Zalaszentgrót!F193</f>
        <v>A szennyvízszivattyú elektromos megtáplálása, a folyamatos távfelügyelet biztosítása.</v>
      </c>
      <c r="G202" s="51" t="str">
        <f>Zalaszentgrót!G193</f>
        <v>Az elektromos paramétereihez illeszkedő erős- és gyengeáramú vezérlőszekrény</v>
      </c>
      <c r="H202" s="51">
        <f>Zalaszentgrót!H193</f>
        <v>0</v>
      </c>
      <c r="I202" s="108" t="str">
        <f>Zalaszentgrót!I193</f>
        <v>Zalaszentgrót osztatlan közös</v>
      </c>
      <c r="J202" s="110">
        <f t="shared" si="28"/>
        <v>2352</v>
      </c>
      <c r="K202" s="110">
        <f>Zalaszentgrót!K193</f>
        <v>0</v>
      </c>
      <c r="L202" s="205">
        <f>Zalaszentgrót!L193</f>
        <v>45658</v>
      </c>
      <c r="M202" s="205">
        <f>Zalaszentgrót!M193</f>
        <v>46022</v>
      </c>
      <c r="N202" s="110" t="str">
        <f>Zalaszentgrót!N193</f>
        <v>közép</v>
      </c>
      <c r="O202" s="206"/>
      <c r="P202" s="207"/>
      <c r="Q202" s="207"/>
      <c r="R202" s="207">
        <f>Batyk!R162+Pakod!R162+Zalabér!R161+Zalaszentgrót!R193+Zalavég!R163</f>
        <v>2352</v>
      </c>
      <c r="S202" s="207"/>
      <c r="T202" s="3"/>
      <c r="U202" s="3"/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182">
        <f>Zalaszentgrót!A194</f>
        <v>120</v>
      </c>
      <c r="B203" s="51">
        <f>Zalaszentgrót!B194</f>
        <v>0</v>
      </c>
      <c r="C203" s="51" t="str">
        <f>Zalaszentgrót!C194</f>
        <v>Zalaszentgrót Zalaudvarnok 4. szennyvízátemelő</v>
      </c>
      <c r="D203" s="51" t="str">
        <f>Zalaszentgrót!D194</f>
        <v>FMC csere</v>
      </c>
      <c r="E203" s="51" t="str">
        <f>Zalaszentgrót!E194</f>
        <v>Az elektromos, irányítástechnikai  szerelvények és vezetékek, műszaki állapota miatt fennáll a meghibásodás veszélye.</v>
      </c>
      <c r="F203" s="51" t="str">
        <f>Zalaszentgrót!F194</f>
        <v>A szennyvízszivattyú elektromos megtáplálása, a folyamatos távfelügyelet biztosítása.</v>
      </c>
      <c r="G203" s="51" t="str">
        <f>Zalaszentgrót!G194</f>
        <v>Az elektromos paramétereihez illeszkedő erős- és gyengeáramú vezérlőszekrény</v>
      </c>
      <c r="H203" s="51">
        <f>Zalaszentgrót!H194</f>
        <v>0</v>
      </c>
      <c r="I203" s="108" t="str">
        <f>Zalaszentgrót!I194</f>
        <v>Zalaszentgrót osztatlan közös</v>
      </c>
      <c r="J203" s="110">
        <f t="shared" si="28"/>
        <v>2352</v>
      </c>
      <c r="K203" s="110">
        <f>Zalaszentgrót!K194</f>
        <v>0</v>
      </c>
      <c r="L203" s="205">
        <f>Zalaszentgrót!L194</f>
        <v>45658</v>
      </c>
      <c r="M203" s="205">
        <f>Zalaszentgrót!M194</f>
        <v>46022</v>
      </c>
      <c r="N203" s="110" t="str">
        <f>Zalaszentgrót!N194</f>
        <v>közép</v>
      </c>
      <c r="O203" s="206"/>
      <c r="P203" s="207"/>
      <c r="Q203" s="207"/>
      <c r="R203" s="207">
        <f>Batyk!R163+Pakod!R163+Zalabér!R162+Zalaszentgrót!R194+Zalavég!R164</f>
        <v>2352</v>
      </c>
      <c r="S203" s="207"/>
      <c r="T203" s="3"/>
      <c r="U203" s="3"/>
      <c r="V203" s="3"/>
      <c r="W203" s="3"/>
      <c r="X203" s="3"/>
      <c r="Y203" s="3"/>
      <c r="Z203" s="3"/>
      <c r="AA203" s="3"/>
      <c r="AB203" s="3"/>
      <c r="AC203" s="4"/>
      <c r="AD203" s="27"/>
    </row>
    <row r="204" spans="1:30" s="62" customFormat="1" ht="60" x14ac:dyDescent="0.25">
      <c r="A204" s="182">
        <f>Zalaszentgrót!A195</f>
        <v>121</v>
      </c>
      <c r="B204" s="51">
        <f>Zalaszentgrót!B195</f>
        <v>0</v>
      </c>
      <c r="C204" s="51" t="str">
        <f>Zalaszentgrót!C195</f>
        <v>Zalaszentgrót Zalaudvarnok 5. szennyvízátemelő</v>
      </c>
      <c r="D204" s="51" t="str">
        <f>Zalaszentgrót!D195</f>
        <v>FMC csere</v>
      </c>
      <c r="E204" s="51" t="str">
        <f>Zalaszentgrót!E195</f>
        <v>Az elektromos, irányítástechnikai  szerelvények és vezetékek, műszaki állapota miatt fennáll a meghibásodás veszélye.</v>
      </c>
      <c r="F204" s="51" t="str">
        <f>Zalaszentgrót!F195</f>
        <v>A szennyvízszivattyú elektromos megtáplálása, a folyamatos távfelügyelet biztosítása.</v>
      </c>
      <c r="G204" s="51" t="str">
        <f>Zalaszentgrót!G195</f>
        <v>Az elektromos paramétereihez illeszkedő erős- és gyengeáramú vezérlőszekrény</v>
      </c>
      <c r="H204" s="51">
        <f>Zalaszentgrót!H195</f>
        <v>0</v>
      </c>
      <c r="I204" s="108" t="str">
        <f>Zalaszentgrót!I195</f>
        <v>Zalaszentgrót osztatlan közös</v>
      </c>
      <c r="J204" s="110">
        <f t="shared" si="28"/>
        <v>2352</v>
      </c>
      <c r="K204" s="110">
        <f>Zalaszentgrót!K195</f>
        <v>0</v>
      </c>
      <c r="L204" s="205">
        <f>Zalaszentgrót!L195</f>
        <v>45658</v>
      </c>
      <c r="M204" s="205">
        <f>Zalaszentgrót!M195</f>
        <v>46022</v>
      </c>
      <c r="N204" s="110" t="str">
        <f>Zalaszentgrót!N195</f>
        <v>közép</v>
      </c>
      <c r="O204" s="206"/>
      <c r="P204" s="207"/>
      <c r="Q204" s="207"/>
      <c r="R204" s="207">
        <f>Batyk!R164+Pakod!R164+Zalabér!R163+Zalaszentgrót!R195+Zalavég!R165</f>
        <v>2352</v>
      </c>
      <c r="S204" s="207"/>
      <c r="T204" s="3"/>
      <c r="U204" s="3"/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182">
        <f>Zalaszentgrót!A196</f>
        <v>122</v>
      </c>
      <c r="B205" s="51">
        <f>Zalaszentgrót!B196</f>
        <v>0</v>
      </c>
      <c r="C205" s="51" t="str">
        <f>Zalaszentgrót!C196</f>
        <v>Batyk 1. szennyvízátemelő</v>
      </c>
      <c r="D205" s="51" t="str">
        <f>Zalaszentgrót!D196</f>
        <v>FMC csere</v>
      </c>
      <c r="E205" s="51" t="str">
        <f>Zalaszentgrót!E196</f>
        <v>Az elektromos, irányítástechnikai  szerelvények és vezetékek, műszaki állapota miatt fennáll a meghibásodás veszélye.</v>
      </c>
      <c r="F205" s="51" t="str">
        <f>Zalaszentgrót!F196</f>
        <v>A szennyvízszivattyú elektromos megtáplálása, a folyamatos távfelügyelet biztosítása.</v>
      </c>
      <c r="G205" s="51" t="str">
        <f>Zalaszentgrót!G196</f>
        <v>Az elektromos paramétereihez illeszkedő erős- és gyengeáramú vezérlőszekrény</v>
      </c>
      <c r="H205" s="51">
        <f>Zalaszentgrót!H196</f>
        <v>0</v>
      </c>
      <c r="I205" s="108" t="str">
        <f>Zalaszentgrót!I196</f>
        <v>Zalaszentgrót osztatlan közös</v>
      </c>
      <c r="J205" s="110">
        <f t="shared" si="28"/>
        <v>2352</v>
      </c>
      <c r="K205" s="110">
        <f>Zalaszentgrót!K196</f>
        <v>0</v>
      </c>
      <c r="L205" s="205">
        <f>Zalaszentgrót!L196</f>
        <v>45658</v>
      </c>
      <c r="M205" s="205">
        <f>Zalaszentgrót!M196</f>
        <v>46022</v>
      </c>
      <c r="N205" s="110" t="str">
        <f>Zalaszentgrót!N196</f>
        <v>közép</v>
      </c>
      <c r="O205" s="206"/>
      <c r="P205" s="207"/>
      <c r="Q205" s="207"/>
      <c r="R205" s="207">
        <f>Batyk!R165+Pakod!R165+Zalabér!R164+Zalaszentgrót!R196+Zalavég!R166</f>
        <v>2352</v>
      </c>
      <c r="S205" s="207"/>
      <c r="T205" s="3"/>
      <c r="U205" s="3"/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182">
        <f>Batyk!A166</f>
        <v>123</v>
      </c>
      <c r="B206" s="30">
        <f>Batyk!B166</f>
        <v>0</v>
      </c>
      <c r="C206" s="64" t="str">
        <f>Batyk!C166</f>
        <v>Batyk 2.</v>
      </c>
      <c r="D206" s="174" t="str">
        <f>Batyk!D166</f>
        <v>villamos és irányítástechnika felújítása</v>
      </c>
      <c r="E206" s="66" t="str">
        <f>Batyk!E166</f>
        <v>Az elektromos, irányítástechnikai  szerelvények és vezetékek, műszaki állapota miatt fennáll a meghibásodás veszélye.</v>
      </c>
      <c r="F206" s="66" t="str">
        <f>Batyk!F166</f>
        <v>A szennyvízszivattyú elektromos megtáplálása, a folyamatos távfelügyelet biztosítása.</v>
      </c>
      <c r="G206" s="66" t="str">
        <f>Batyk!G166</f>
        <v>Az elektromos paramétereihez illeszkedő erős- és gyengeáramú vezérlőszekrény</v>
      </c>
      <c r="H206" s="34">
        <f>Batyk!H166</f>
        <v>0</v>
      </c>
      <c r="I206" s="108" t="str">
        <f>Batyk!I166</f>
        <v>Zalaszentgrót osztatlan közös</v>
      </c>
      <c r="J206" s="108">
        <f t="shared" si="27"/>
        <v>2000</v>
      </c>
      <c r="K206" s="34">
        <f>Batyk!K166</f>
        <v>0</v>
      </c>
      <c r="L206" s="100">
        <f>Batyk!L166</f>
        <v>45658</v>
      </c>
      <c r="M206" s="100">
        <f>Batyk!M166</f>
        <v>46022</v>
      </c>
      <c r="N206" s="57" t="str">
        <f>Batyk!N166</f>
        <v>közép</v>
      </c>
      <c r="O206" s="1">
        <f>Batyk!O166</f>
        <v>0</v>
      </c>
      <c r="P206" s="2">
        <f>Batyk!P166</f>
        <v>0</v>
      </c>
      <c r="Q206" s="2">
        <f>Batyk!Q166</f>
        <v>0</v>
      </c>
      <c r="R206" s="2">
        <f>Batyk!R166+Pakod!R166+Zalabér!R165+Zalaszentgrót!R197+Zalavég!R167</f>
        <v>2000</v>
      </c>
      <c r="S206" s="2">
        <f>Batyk!S166</f>
        <v>0</v>
      </c>
      <c r="T206" s="3">
        <f>Batyk!T166</f>
        <v>0</v>
      </c>
      <c r="U206" s="3">
        <f>Batyk!U166</f>
        <v>0</v>
      </c>
      <c r="V206" s="3">
        <f>Batyk!V166</f>
        <v>0</v>
      </c>
      <c r="W206" s="3">
        <f>Batyk!W166</f>
        <v>0</v>
      </c>
      <c r="X206" s="3">
        <f>Batyk!X166</f>
        <v>0</v>
      </c>
      <c r="Y206" s="3">
        <f>Batyk!Y166</f>
        <v>0</v>
      </c>
      <c r="Z206" s="3">
        <f>Batyk!Z166</f>
        <v>0</v>
      </c>
      <c r="AA206" s="3">
        <f>Batyk!AA166</f>
        <v>0</v>
      </c>
      <c r="AB206" s="3">
        <f>Batyk!AB166</f>
        <v>0</v>
      </c>
      <c r="AC206" s="4">
        <f>Batyk!AC166</f>
        <v>0</v>
      </c>
      <c r="AD206" s="27"/>
    </row>
    <row r="207" spans="1:30" s="62" customFormat="1" ht="60" x14ac:dyDescent="0.25">
      <c r="A207" s="182">
        <f>Pakod!A167</f>
        <v>138</v>
      </c>
      <c r="B207" s="30">
        <f>Pakod!B167</f>
        <v>0</v>
      </c>
      <c r="C207" s="64" t="str">
        <f>Pakod!C167</f>
        <v>Pakod 3.</v>
      </c>
      <c r="D207" s="174" t="str">
        <f>Pakod!D167</f>
        <v>villamos és irányítástechnika felújítása</v>
      </c>
      <c r="E207" s="66" t="str">
        <f>Pakod!E167</f>
        <v>Az elektromos, irányítástechnikai  szerelvények és vezetékek, műszaki állapota miatt fennáll a meghibásodás veszélye.</v>
      </c>
      <c r="F207" s="66" t="str">
        <f>Pakod!F167</f>
        <v>A szennyvízszivattyú elektromos megtáplálása, a folyamatos távfelügyelet biztosítása.</v>
      </c>
      <c r="G207" s="66" t="str">
        <f>Pakod!G167</f>
        <v>Az elektromos paramétereihez illeszkedő erős- és gyengeáramú vezérlőszekrény</v>
      </c>
      <c r="H207" s="34">
        <f>Pakod!H167</f>
        <v>0</v>
      </c>
      <c r="I207" s="108" t="str">
        <f>Pakod!I167</f>
        <v>Zalaszentgrót osztatlan közös</v>
      </c>
      <c r="J207" s="108">
        <f t="shared" si="27"/>
        <v>2000</v>
      </c>
      <c r="K207" s="34">
        <f>Pakod!K167</f>
        <v>0</v>
      </c>
      <c r="L207" s="100">
        <f>Pakod!L167</f>
        <v>46023</v>
      </c>
      <c r="M207" s="100">
        <f>Pakod!M167</f>
        <v>46387</v>
      </c>
      <c r="N207" s="57" t="str">
        <f>Pakod!N167</f>
        <v>közép</v>
      </c>
      <c r="O207" s="1">
        <f>Pakod!O167</f>
        <v>0</v>
      </c>
      <c r="P207" s="2">
        <f>Pakod!P167</f>
        <v>0</v>
      </c>
      <c r="Q207" s="2">
        <f>Pakod!Q167</f>
        <v>0</v>
      </c>
      <c r="R207" s="2">
        <f>Pakod!R167</f>
        <v>0</v>
      </c>
      <c r="S207" s="2">
        <f>Batyk!S167+Pakod!S167+Zalabér!S166+Zalaszentgrót!S198+Zalavég!S168</f>
        <v>2000</v>
      </c>
      <c r="T207" s="3">
        <f>Pakod!T167</f>
        <v>0</v>
      </c>
      <c r="U207" s="3">
        <f>Pakod!U167</f>
        <v>0</v>
      </c>
      <c r="V207" s="3">
        <f>Pakod!V167</f>
        <v>0</v>
      </c>
      <c r="W207" s="3">
        <f>Pakod!W167</f>
        <v>0</v>
      </c>
      <c r="X207" s="3">
        <f>Pakod!X167</f>
        <v>0</v>
      </c>
      <c r="Y207" s="3">
        <f>Pakod!Y167</f>
        <v>0</v>
      </c>
      <c r="Z207" s="3">
        <f>Pakod!Z167</f>
        <v>0</v>
      </c>
      <c r="AA207" s="3">
        <f>Pakod!AA167</f>
        <v>0</v>
      </c>
      <c r="AB207" s="3">
        <f>Pakod!AB167</f>
        <v>0</v>
      </c>
      <c r="AC207" s="4">
        <f>Pakod!AC167</f>
        <v>0</v>
      </c>
      <c r="AD207" s="27"/>
    </row>
    <row r="208" spans="1:30" s="62" customFormat="1" ht="60" x14ac:dyDescent="0.25">
      <c r="A208" s="182">
        <f>Batyk!A168</f>
        <v>139</v>
      </c>
      <c r="B208" s="30">
        <f>Batyk!B168</f>
        <v>0</v>
      </c>
      <c r="C208" s="64" t="str">
        <f>Batyk!C168</f>
        <v>Batyk 3.</v>
      </c>
      <c r="D208" s="174" t="str">
        <f>Batyk!D168</f>
        <v>villamos és irányítástechnika felújítása</v>
      </c>
      <c r="E208" s="66" t="str">
        <f>Batyk!E168</f>
        <v>Az elektromos, irányítástechnikai  szerelvények és vezetékek, műszaki állapota miatt fennáll a meghibásodás veszélye.</v>
      </c>
      <c r="F208" s="66" t="str">
        <f>Batyk!F168</f>
        <v>A szennyvízszivattyú elektromos megtáplálása, a folyamatos távfelügyelet biztosítása.</v>
      </c>
      <c r="G208" s="66" t="str">
        <f>Batyk!G168</f>
        <v>Az elektromos paramétereihez illeszkedő erős- és gyengeáramú vezérlőszekrény</v>
      </c>
      <c r="H208" s="34">
        <f>Batyk!H168</f>
        <v>0</v>
      </c>
      <c r="I208" s="108" t="str">
        <f>Batyk!I168</f>
        <v>Zalaszentgrót osztatlan közös</v>
      </c>
      <c r="J208" s="108">
        <f t="shared" si="27"/>
        <v>2000</v>
      </c>
      <c r="K208" s="34">
        <f>Batyk!K168</f>
        <v>0</v>
      </c>
      <c r="L208" s="100">
        <f>Batyk!L168</f>
        <v>46023</v>
      </c>
      <c r="M208" s="100">
        <f>Batyk!M168</f>
        <v>46387</v>
      </c>
      <c r="N208" s="57" t="str">
        <f>Batyk!N168</f>
        <v>közép</v>
      </c>
      <c r="O208" s="1">
        <f>Batyk!O168</f>
        <v>0</v>
      </c>
      <c r="P208" s="2">
        <f>Batyk!P168</f>
        <v>0</v>
      </c>
      <c r="Q208" s="2">
        <f>Batyk!Q168</f>
        <v>0</v>
      </c>
      <c r="R208" s="2">
        <f>Batyk!R168</f>
        <v>0</v>
      </c>
      <c r="S208" s="2">
        <f>Batyk!S168+Pakod!S168+Zalabér!S167+Zalaszentgrót!S199+Zalavég!S169</f>
        <v>2000</v>
      </c>
      <c r="T208" s="3">
        <f>Batyk!T168</f>
        <v>0</v>
      </c>
      <c r="U208" s="3">
        <f>Batyk!U168</f>
        <v>0</v>
      </c>
      <c r="V208" s="3">
        <f>Batyk!V168</f>
        <v>0</v>
      </c>
      <c r="W208" s="3">
        <f>Batyk!W168</f>
        <v>0</v>
      </c>
      <c r="X208" s="3">
        <f>Batyk!X168</f>
        <v>0</v>
      </c>
      <c r="Y208" s="3">
        <f>Batyk!Y168</f>
        <v>0</v>
      </c>
      <c r="Z208" s="3">
        <f>Batyk!Z168</f>
        <v>0</v>
      </c>
      <c r="AA208" s="3">
        <f>Batyk!AA168</f>
        <v>0</v>
      </c>
      <c r="AB208" s="3">
        <f>Batyk!AB168</f>
        <v>0</v>
      </c>
      <c r="AC208" s="4">
        <f>Batyk!AC168</f>
        <v>0</v>
      </c>
      <c r="AD208" s="27"/>
    </row>
    <row r="209" spans="1:30" s="62" customFormat="1" ht="60" x14ac:dyDescent="0.25">
      <c r="A209" s="182">
        <f>Pakod!A169</f>
        <v>170</v>
      </c>
      <c r="B209" s="30">
        <f>Pakod!B169</f>
        <v>0</v>
      </c>
      <c r="C209" s="64" t="str">
        <f>Pakod!C169</f>
        <v>Pakod 5.</v>
      </c>
      <c r="D209" s="174" t="str">
        <f>Pakod!D169</f>
        <v>villamos és irányítástechnika felújítása</v>
      </c>
      <c r="E209" s="66" t="str">
        <f>Pakod!E169</f>
        <v>Az elektromos, irányítástechnikai  szerelvények és vezetékek, műszaki állapota miatt fennáll a meghibásodás veszélye.</v>
      </c>
      <c r="F209" s="66" t="str">
        <f>Pakod!F169</f>
        <v>A szennyvízszivattyú elektromos megtáplálása, a folyamatos távfelügyelet biztosítása.</v>
      </c>
      <c r="G209" s="66" t="str">
        <f>Pakod!G169</f>
        <v>Az elektromos paramétereihez illeszkedő erős- és gyengeáramú vezérlőszekrény</v>
      </c>
      <c r="H209" s="34">
        <f>Pakod!H169</f>
        <v>0</v>
      </c>
      <c r="I209" s="108" t="str">
        <f>Pakod!I169</f>
        <v>Zalaszentgrót osztatlan közös</v>
      </c>
      <c r="J209" s="108">
        <f t="shared" si="27"/>
        <v>2000</v>
      </c>
      <c r="K209" s="34">
        <f>Pakod!K169</f>
        <v>0</v>
      </c>
      <c r="L209" s="100">
        <f>Pakod!L169</f>
        <v>46388</v>
      </c>
      <c r="M209" s="100">
        <f>Pakod!M169</f>
        <v>46752</v>
      </c>
      <c r="N209" s="57" t="str">
        <f>Pakod!N169</f>
        <v>hosszú</v>
      </c>
      <c r="O209" s="1">
        <f>Pakod!O169</f>
        <v>0</v>
      </c>
      <c r="P209" s="2">
        <f>Pakod!P169</f>
        <v>0</v>
      </c>
      <c r="Q209" s="2">
        <f>Pakod!Q169</f>
        <v>0</v>
      </c>
      <c r="R209" s="2">
        <f>Pakod!R169</f>
        <v>0</v>
      </c>
      <c r="S209" s="2">
        <f>Pakod!S169</f>
        <v>0</v>
      </c>
      <c r="T209" s="3">
        <f>Batyk!T169+Pakod!T169+Zalabér!T168+Zalaszentgrót!T200+Zalavég!T170</f>
        <v>2000</v>
      </c>
      <c r="U209" s="3">
        <f>Pakod!U169</f>
        <v>0</v>
      </c>
      <c r="V209" s="3">
        <f>Pakod!V169</f>
        <v>0</v>
      </c>
      <c r="W209" s="3">
        <f>Pakod!W169</f>
        <v>0</v>
      </c>
      <c r="X209" s="3">
        <f>Pakod!X169</f>
        <v>0</v>
      </c>
      <c r="Y209" s="3">
        <f>Pakod!Y169</f>
        <v>0</v>
      </c>
      <c r="Z209" s="3">
        <f>Pakod!Z169</f>
        <v>0</v>
      </c>
      <c r="AA209" s="3">
        <f>Pakod!AA169</f>
        <v>0</v>
      </c>
      <c r="AB209" s="3">
        <f>Pakod!AB169</f>
        <v>0</v>
      </c>
      <c r="AC209" s="4">
        <f>Pakod!AC169</f>
        <v>0</v>
      </c>
      <c r="AD209" s="27"/>
    </row>
    <row r="210" spans="1:30" s="62" customFormat="1" ht="60" x14ac:dyDescent="0.25">
      <c r="A210" s="182">
        <f>Zalabér!A169</f>
        <v>171</v>
      </c>
      <c r="B210" s="30">
        <f>Zalabér!B169</f>
        <v>0</v>
      </c>
      <c r="C210" s="64" t="str">
        <f>Zalabér!C169</f>
        <v>Zalabér 3.</v>
      </c>
      <c r="D210" s="174" t="str">
        <f>Zalabér!D169</f>
        <v>villamos és irányítástechnika felújítása</v>
      </c>
      <c r="E210" s="66" t="str">
        <f>Zalabér!E169</f>
        <v>Az elektromos, irányítástechnikai  szerelvények és vezetékek, műszaki állapota miatt fennáll a meghibásodás veszélye.</v>
      </c>
      <c r="F210" s="66" t="str">
        <f>Zalabér!F169</f>
        <v>A szennyvízszivattyú elektromos megtáplálása, a folyamatos távfelügyelet biztosítása.</v>
      </c>
      <c r="G210" s="66" t="str">
        <f>Zalabér!G169</f>
        <v>Az elektromos paramétereihez illeszkedő erős- és gyengeáramú vezérlőszekrény</v>
      </c>
      <c r="H210" s="34">
        <f>Zalabér!H169</f>
        <v>0</v>
      </c>
      <c r="I210" s="108" t="str">
        <f>Zalabér!I169</f>
        <v>Zalaszentgrót osztatlan közös</v>
      </c>
      <c r="J210" s="108">
        <f t="shared" si="27"/>
        <v>2000</v>
      </c>
      <c r="K210" s="34">
        <f>Zalabér!K169</f>
        <v>0</v>
      </c>
      <c r="L210" s="100">
        <f>Zalabér!L169</f>
        <v>46388</v>
      </c>
      <c r="M210" s="100">
        <f>Zalabér!M169</f>
        <v>46752</v>
      </c>
      <c r="N210" s="57" t="str">
        <f>Zalabér!N169</f>
        <v>hosszú</v>
      </c>
      <c r="O210" s="1">
        <f>Zalabér!O169</f>
        <v>0</v>
      </c>
      <c r="P210" s="2">
        <f>Zalabér!P169</f>
        <v>0</v>
      </c>
      <c r="Q210" s="2">
        <f>Zalabér!Q169</f>
        <v>0</v>
      </c>
      <c r="R210" s="2">
        <f>Zalabér!R169</f>
        <v>0</v>
      </c>
      <c r="S210" s="2">
        <f>Zalabér!S169</f>
        <v>0</v>
      </c>
      <c r="T210" s="3">
        <f>Batyk!T170+Pakod!T170+Zalabér!T169+Zalaszentgrót!T201+Zalavég!T171</f>
        <v>2000</v>
      </c>
      <c r="U210" s="3">
        <f>Zalabér!U169</f>
        <v>0</v>
      </c>
      <c r="V210" s="3">
        <f>Zalabér!V169</f>
        <v>0</v>
      </c>
      <c r="W210" s="3">
        <f>Zalabér!W169</f>
        <v>0</v>
      </c>
      <c r="X210" s="3">
        <f>Zalabér!X169</f>
        <v>0</v>
      </c>
      <c r="Y210" s="3">
        <f>Zalabér!Y169</f>
        <v>0</v>
      </c>
      <c r="Z210" s="3">
        <f>Zalabér!Z169</f>
        <v>0</v>
      </c>
      <c r="AA210" s="3">
        <f>Zalabér!AA169</f>
        <v>0</v>
      </c>
      <c r="AB210" s="3">
        <f>Zalabér!AB169</f>
        <v>0</v>
      </c>
      <c r="AC210" s="4">
        <f>Zalabér!AC169</f>
        <v>0</v>
      </c>
      <c r="AD210" s="27"/>
    </row>
    <row r="211" spans="1:30" s="62" customFormat="1" ht="60" x14ac:dyDescent="0.25">
      <c r="A211" s="182">
        <f>Batyk!A181</f>
        <v>172</v>
      </c>
      <c r="B211" s="30">
        <f>Batyk!B181</f>
        <v>0</v>
      </c>
      <c r="C211" s="64" t="str">
        <f>Batyk!C181</f>
        <v>Batyk</v>
      </c>
      <c r="D211" s="174" t="str">
        <f>Batyk!D181</f>
        <v>villamos és irányítástechnika felújítása</v>
      </c>
      <c r="E211" s="66" t="str">
        <f>Batyk!E181</f>
        <v>Az elektromos, irányítástechnikai  szerelvények és vezetékek, műszaki állapota miatt fennáll a meghibásodás veszélye.</v>
      </c>
      <c r="F211" s="66" t="str">
        <f>Batyk!F181</f>
        <v>A szennyvízszivattyú elektromos megtáplálása, a folyamatos távfelügyelet biztosítása.</v>
      </c>
      <c r="G211" s="66" t="str">
        <f>Batyk!G181</f>
        <v>Az elektromos paramétereihez illeszkedő erős- és gyengeáramú vezérlőszekrény</v>
      </c>
      <c r="H211" s="34">
        <f>Batyk!H181</f>
        <v>0</v>
      </c>
      <c r="I211" s="108" t="str">
        <f>Batyk!I181</f>
        <v>Zalaszentgrót osztatlan közös</v>
      </c>
      <c r="J211" s="108">
        <f t="shared" si="27"/>
        <v>3220</v>
      </c>
      <c r="K211" s="34">
        <f>Batyk!K181</f>
        <v>0</v>
      </c>
      <c r="L211" s="100">
        <f>Batyk!L181</f>
        <v>46388</v>
      </c>
      <c r="M211" s="100">
        <f>Batyk!M181</f>
        <v>50040</v>
      </c>
      <c r="N211" s="57" t="str">
        <f>Batyk!N181</f>
        <v>hosszú</v>
      </c>
      <c r="O211" s="1">
        <f>Batyk!O181</f>
        <v>0</v>
      </c>
      <c r="P211" s="2">
        <f>Batyk!P181+Pakod!P181+Zalabér!P180+Zalaszentgrót!P212+Zalavég!P182</f>
        <v>0</v>
      </c>
      <c r="Q211" s="2">
        <f>Batyk!Q181+Pakod!Q181+Zalabér!Q180+Zalaszentgrót!Q212+Zalavég!Q182</f>
        <v>0</v>
      </c>
      <c r="R211" s="2">
        <f>Batyk!R181+Pakod!R181+Zalabér!R180+Zalaszentgrót!R212+Zalavég!R182</f>
        <v>0</v>
      </c>
      <c r="S211" s="2">
        <f>Batyk!S181+Pakod!S181+Zalabér!S180+Zalaszentgrót!S212+Zalavég!S182</f>
        <v>0</v>
      </c>
      <c r="T211" s="3">
        <f>Batyk!T181+Pakod!T181+Zalabér!T180+Zalaszentgrót!T212+Zalavég!T182</f>
        <v>322</v>
      </c>
      <c r="U211" s="3">
        <f>Batyk!U181+Pakod!U181+Zalabér!U180+Zalaszentgrót!U212+Zalavég!U182</f>
        <v>322</v>
      </c>
      <c r="V211" s="3">
        <f>Batyk!V181+Pakod!V181+Zalabér!V180+Zalaszentgrót!V212+Zalavég!V182</f>
        <v>322</v>
      </c>
      <c r="W211" s="3">
        <f>Batyk!W181+Pakod!W181+Zalabér!W180+Zalaszentgrót!W212+Zalavég!W182</f>
        <v>322</v>
      </c>
      <c r="X211" s="3">
        <f>Batyk!X181+Pakod!X181+Zalabér!X180+Zalaszentgrót!X212+Zalavég!X182</f>
        <v>322</v>
      </c>
      <c r="Y211" s="3">
        <f>Batyk!Y181+Pakod!Y181+Zalabér!Y180+Zalaszentgrót!Y212+Zalavég!Y182</f>
        <v>322</v>
      </c>
      <c r="Z211" s="3">
        <f>Batyk!Z181+Pakod!Z181+Zalabér!Z180+Zalaszentgrót!Z212+Zalavég!Z182</f>
        <v>322</v>
      </c>
      <c r="AA211" s="3">
        <f>Batyk!AA181+Pakod!AA181+Zalabér!AA180+Zalaszentgrót!AA212+Zalavég!AA182</f>
        <v>322</v>
      </c>
      <c r="AB211" s="3">
        <f>Batyk!AB181+Pakod!AB181+Zalabér!AB180+Zalaszentgrót!AB212+Zalavég!AB182</f>
        <v>322</v>
      </c>
      <c r="AC211" s="4">
        <f>Batyk!AC181+Pakod!AC181+Zalabér!AC180+Zalaszentgrót!AC212+Zalavég!AC182</f>
        <v>322</v>
      </c>
      <c r="AD211" s="27"/>
    </row>
    <row r="212" spans="1:30" s="62" customFormat="1" ht="60" x14ac:dyDescent="0.25">
      <c r="A212" s="182">
        <f>Pakod!A183</f>
        <v>173</v>
      </c>
      <c r="B212" s="30">
        <f>Pakod!B183</f>
        <v>0</v>
      </c>
      <c r="C212" s="64" t="str">
        <f>Pakod!C183</f>
        <v>Pakod</v>
      </c>
      <c r="D212" s="174" t="str">
        <f>Pakod!D183</f>
        <v>villamos és irányítástechnika felújítása</v>
      </c>
      <c r="E212" s="66" t="str">
        <f>Pakod!E183</f>
        <v>Az elektromos, irányítástechnikai  szerelvények és vezetékek, műszaki állapota miatt fennáll a meghibásodás veszélye.</v>
      </c>
      <c r="F212" s="66" t="str">
        <f>Pakod!F183</f>
        <v>A szennyvízszivattyú elektromos megtáplálása, a folyamatos távfelügyelet biztosítása.</v>
      </c>
      <c r="G212" s="66" t="str">
        <f>Pakod!G183</f>
        <v>Az elektromos paramétereihez illeszkedő erős- és gyengeáramú vezérlőszekrény</v>
      </c>
      <c r="H212" s="34">
        <f>Pakod!H183</f>
        <v>0</v>
      </c>
      <c r="I212" s="108" t="str">
        <f>Pakod!I183</f>
        <v>Zalaszentgrót osztatlan közös</v>
      </c>
      <c r="J212" s="108">
        <f t="shared" si="27"/>
        <v>7220</v>
      </c>
      <c r="K212" s="34">
        <f>Pakod!K183</f>
        <v>0</v>
      </c>
      <c r="L212" s="100">
        <f>Pakod!L183</f>
        <v>46388</v>
      </c>
      <c r="M212" s="100">
        <f>Pakod!M183</f>
        <v>50040</v>
      </c>
      <c r="N212" s="57" t="str">
        <f>Pakod!N183</f>
        <v>hosszú</v>
      </c>
      <c r="O212" s="1">
        <f>Pakod!O183</f>
        <v>0</v>
      </c>
      <c r="P212" s="2">
        <f>Batyk!P183+Pakod!P183+Zalabér!P182+Zalaszentgrót!P214+Zalavég!P184</f>
        <v>0</v>
      </c>
      <c r="Q212" s="2">
        <f>Batyk!Q183+Pakod!Q183+Zalabér!Q182+Zalaszentgrót!Q214+Zalavég!Q184</f>
        <v>0</v>
      </c>
      <c r="R212" s="2">
        <f>Batyk!R183+Pakod!R183+Zalabér!R182+Zalaszentgrót!R214+Zalavég!R184</f>
        <v>0</v>
      </c>
      <c r="S212" s="2">
        <f>Batyk!S183+Pakod!S183+Zalabér!S182+Zalaszentgrót!S214+Zalavég!S184</f>
        <v>0</v>
      </c>
      <c r="T212" s="3">
        <f>Batyk!T183+Pakod!T183+Zalabér!T182+Zalaszentgrót!T214+Zalavég!T184</f>
        <v>722</v>
      </c>
      <c r="U212" s="3">
        <f>Batyk!U183+Pakod!U183+Zalabér!U182+Zalaszentgrót!U214+Zalavég!U184</f>
        <v>722</v>
      </c>
      <c r="V212" s="3">
        <f>Batyk!V183+Pakod!V183+Zalabér!V182+Zalaszentgrót!V214+Zalavég!V184</f>
        <v>722</v>
      </c>
      <c r="W212" s="3">
        <f>Batyk!W183+Pakod!W183+Zalabér!W182+Zalaszentgrót!W214+Zalavég!W184</f>
        <v>722</v>
      </c>
      <c r="X212" s="3">
        <f>Batyk!X183+Pakod!X183+Zalabér!X182+Zalaszentgrót!X214+Zalavég!X184</f>
        <v>722</v>
      </c>
      <c r="Y212" s="3">
        <f>Batyk!Y183+Pakod!Y183+Zalabér!Y182+Zalaszentgrót!Y214+Zalavég!Y184</f>
        <v>722</v>
      </c>
      <c r="Z212" s="3">
        <f>Batyk!Z183+Pakod!Z183+Zalabér!Z182+Zalaszentgrót!Z214+Zalavég!Z184</f>
        <v>722</v>
      </c>
      <c r="AA212" s="3">
        <f>Batyk!AA183+Pakod!AA183+Zalabér!AA182+Zalaszentgrót!AA214+Zalavég!AA184</f>
        <v>722</v>
      </c>
      <c r="AB212" s="3">
        <f>Batyk!AB183+Pakod!AB183+Zalabér!AB182+Zalaszentgrót!AB214+Zalavég!AB184</f>
        <v>722</v>
      </c>
      <c r="AC212" s="4">
        <f>Batyk!AC183+Pakod!AC183+Zalabér!AC182+Zalaszentgrót!AC214+Zalavég!AC184</f>
        <v>722</v>
      </c>
      <c r="AD212" s="27"/>
    </row>
    <row r="213" spans="1:30" s="62" customFormat="1" ht="60" x14ac:dyDescent="0.25">
      <c r="A213" s="182">
        <f>Zalabér!A184</f>
        <v>174</v>
      </c>
      <c r="B213" s="30">
        <f>Zalabér!B184</f>
        <v>0</v>
      </c>
      <c r="C213" s="64" t="str">
        <f>Zalabér!C184</f>
        <v>Zalabér</v>
      </c>
      <c r="D213" s="174" t="str">
        <f>Zalabér!D184</f>
        <v>villamos és irányítástechnika felújítása</v>
      </c>
      <c r="E213" s="66" t="str">
        <f>Zalabér!E184</f>
        <v>Az elektromos, irányítástechnikai  szerelvények és vezetékek, műszaki állapota miatt fennáll a meghibásodás veszélye.</v>
      </c>
      <c r="F213" s="66" t="str">
        <f>Zalabér!F184</f>
        <v>A szennyvízszivattyú elektromos megtáplálása, a folyamatos távfelügyelet biztosítása.</v>
      </c>
      <c r="G213" s="66" t="str">
        <f>Zalabér!G184</f>
        <v>Az elektromos paramétereihez illeszkedő erős- és gyengeáramú vezérlőszekrény</v>
      </c>
      <c r="H213" s="34">
        <f>Zalabér!H184</f>
        <v>0</v>
      </c>
      <c r="I213" s="108" t="str">
        <f>Zalabér!I184</f>
        <v>Zalaszentgrót osztatlan közös</v>
      </c>
      <c r="J213" s="108">
        <f t="shared" si="27"/>
        <v>6350</v>
      </c>
      <c r="K213" s="34">
        <f>Zalabér!K184</f>
        <v>0</v>
      </c>
      <c r="L213" s="100">
        <f>Zalabér!L184</f>
        <v>46388</v>
      </c>
      <c r="M213" s="100">
        <f>Zalabér!M184</f>
        <v>50040</v>
      </c>
      <c r="N213" s="57" t="str">
        <f>Zalabér!N184</f>
        <v>hosszú</v>
      </c>
      <c r="O213" s="1">
        <f>Zalabér!O184</f>
        <v>0</v>
      </c>
      <c r="P213" s="2">
        <f>Batyk!P185+Pakod!P185+Zalabér!P184+Zalaszentgrót!P216+Zalavég!P186</f>
        <v>0</v>
      </c>
      <c r="Q213" s="2">
        <f>Batyk!Q185+Pakod!Q185+Zalabér!Q184+Zalaszentgrót!Q216+Zalavég!Q186</f>
        <v>0</v>
      </c>
      <c r="R213" s="2">
        <f>Batyk!R185+Pakod!R185+Zalabér!R184+Zalaszentgrót!R216+Zalavég!R186</f>
        <v>0</v>
      </c>
      <c r="S213" s="2">
        <f>Batyk!S185+Pakod!S185+Zalabér!S184+Zalaszentgrót!S216+Zalavég!S186</f>
        <v>0</v>
      </c>
      <c r="T213" s="3">
        <f>Batyk!T185+Pakod!T185+Zalabér!T184+Zalaszentgrót!T216+Zalavég!T186</f>
        <v>635</v>
      </c>
      <c r="U213" s="3">
        <f>Batyk!U185+Pakod!U185+Zalabér!U184+Zalaszentgrót!U216+Zalavég!U186</f>
        <v>635</v>
      </c>
      <c r="V213" s="3">
        <f>Batyk!V185+Pakod!V185+Zalabér!V184+Zalaszentgrót!V216+Zalavég!V186</f>
        <v>635</v>
      </c>
      <c r="W213" s="3">
        <f>Batyk!W185+Pakod!W185+Zalabér!W184+Zalaszentgrót!W216+Zalavég!W186</f>
        <v>635</v>
      </c>
      <c r="X213" s="3">
        <f>Batyk!X185+Pakod!X185+Zalabér!X184+Zalaszentgrót!X216+Zalavég!X186</f>
        <v>635</v>
      </c>
      <c r="Y213" s="3">
        <f>Batyk!Y185+Pakod!Y185+Zalabér!Y184+Zalaszentgrót!Y216+Zalavég!Y186</f>
        <v>635</v>
      </c>
      <c r="Z213" s="3">
        <f>Batyk!Z185+Pakod!Z185+Zalabér!Z184+Zalaszentgrót!Z216+Zalavég!Z186</f>
        <v>635</v>
      </c>
      <c r="AA213" s="3">
        <f>Batyk!AA185+Pakod!AA185+Zalabér!AA184+Zalaszentgrót!AA216+Zalavég!AA186</f>
        <v>635</v>
      </c>
      <c r="AB213" s="3">
        <f>Batyk!AB185+Pakod!AB185+Zalabér!AB184+Zalaszentgrót!AB216+Zalavég!AB186</f>
        <v>635</v>
      </c>
      <c r="AC213" s="4">
        <f>Batyk!AC185+Pakod!AC185+Zalabér!AC184+Zalaszentgrót!AC216+Zalavég!AC186</f>
        <v>635</v>
      </c>
      <c r="AD213" s="27"/>
    </row>
    <row r="214" spans="1:30" s="62" customFormat="1" ht="60" x14ac:dyDescent="0.25">
      <c r="A214" s="182">
        <f>Zalaszentgrót!A218</f>
        <v>175</v>
      </c>
      <c r="B214" s="30">
        <f>Zalaszentgrót!B218</f>
        <v>0</v>
      </c>
      <c r="C214" s="64" t="str">
        <f>Zalaszentgrót!C218</f>
        <v>Zalaszentgrót</v>
      </c>
      <c r="D214" s="174" t="str">
        <f>Zalaszentgrót!D218</f>
        <v>villamos és irányítástechnika felújítása</v>
      </c>
      <c r="E214" s="66" t="str">
        <f>Zalaszentgrót!E218</f>
        <v>Az elektromos, irányítástechnikai  szerelvények és vezetékek, műszaki állapota miatt fennáll a meghibásodás veszélye.</v>
      </c>
      <c r="F214" s="66" t="str">
        <f>Zalaszentgrót!F218</f>
        <v>A szennyvízszivattyú elektromos megtáplálása, a folyamatos távfelügyelet biztosítása.</v>
      </c>
      <c r="G214" s="66" t="str">
        <f>Zalaszentgrót!G218</f>
        <v>Az elektromos paramétereihez illeszkedő erős- és gyengeáramú vezérlőszekrény</v>
      </c>
      <c r="H214" s="34">
        <f>Zalaszentgrót!H218</f>
        <v>0</v>
      </c>
      <c r="I214" s="108" t="str">
        <f>Zalaszentgrót!I218</f>
        <v>Zalaszentgrót osztatlan közös</v>
      </c>
      <c r="J214" s="108">
        <f t="shared" si="27"/>
        <v>18164</v>
      </c>
      <c r="K214" s="34">
        <f>Zalaszentgrót!K218</f>
        <v>0</v>
      </c>
      <c r="L214" s="100">
        <f>Zalaszentgrót!L218</f>
        <v>46388</v>
      </c>
      <c r="M214" s="100">
        <f>Zalaszentgrót!M218</f>
        <v>50040</v>
      </c>
      <c r="N214" s="57" t="str">
        <f>Zalaszentgrót!N218</f>
        <v>hosszú</v>
      </c>
      <c r="O214" s="1">
        <f>Zalaszentgrót!O218</f>
        <v>0</v>
      </c>
      <c r="P214" s="2">
        <f>Batyk!P187+Pakod!P187+Zalabér!P186+Zalaszentgrót!P218+Zalavég!P188</f>
        <v>0</v>
      </c>
      <c r="Q214" s="2">
        <f>Batyk!Q187+Pakod!Q187+Zalabér!Q186+Zalaszentgrót!Q218+Zalavég!Q188</f>
        <v>0</v>
      </c>
      <c r="R214" s="2">
        <f>Batyk!R187+Pakod!R187+Zalabér!R186+Zalaszentgrót!R218+Zalavég!R188</f>
        <v>0</v>
      </c>
      <c r="S214" s="2">
        <f>Batyk!S187+Pakod!S187+Zalabér!S186+Zalaszentgrót!S218+Zalavég!S188</f>
        <v>0</v>
      </c>
      <c r="T214" s="3">
        <f>Batyk!T187+Pakod!T187+Zalabér!T186+Zalaszentgrót!T218+Zalavég!T188</f>
        <v>1817</v>
      </c>
      <c r="U214" s="3">
        <f>Batyk!U187+Pakod!U187+Zalabér!U186+Zalaszentgrót!U218+Zalavég!U188</f>
        <v>1816</v>
      </c>
      <c r="V214" s="3">
        <f>Batyk!V187+Pakod!V187+Zalabér!V186+Zalaszentgrót!V218+Zalavég!V188</f>
        <v>1817</v>
      </c>
      <c r="W214" s="3">
        <f>Batyk!W187+Pakod!W187+Zalabér!W186+Zalaszentgrót!W218+Zalavég!W188</f>
        <v>1816</v>
      </c>
      <c r="X214" s="3">
        <f>Batyk!X187+Pakod!X187+Zalabér!X186+Zalaszentgrót!X218+Zalavég!X188</f>
        <v>1816</v>
      </c>
      <c r="Y214" s="3">
        <f>Batyk!Y187+Pakod!Y187+Zalabér!Y186+Zalaszentgrót!Y218+Zalavég!Y188</f>
        <v>1816</v>
      </c>
      <c r="Z214" s="3">
        <f>Batyk!Z187+Pakod!Z187+Zalabér!Z186+Zalaszentgrót!Z218+Zalavég!Z188</f>
        <v>1816</v>
      </c>
      <c r="AA214" s="3">
        <f>Batyk!AA187+Pakod!AA187+Zalabér!AA186+Zalaszentgrót!AA218+Zalavég!AA188</f>
        <v>1817</v>
      </c>
      <c r="AB214" s="3">
        <f>Batyk!AB187+Pakod!AB187+Zalabér!AB186+Zalaszentgrót!AB218+Zalavég!AB188</f>
        <v>1817</v>
      </c>
      <c r="AC214" s="4">
        <f>Batyk!AC187+Pakod!AC187+Zalabér!AC186+Zalaszentgrót!AC218+Zalavég!AC188</f>
        <v>1816</v>
      </c>
      <c r="AD214" s="27"/>
    </row>
    <row r="215" spans="1:30" s="62" customFormat="1" ht="60" x14ac:dyDescent="0.25">
      <c r="A215" s="182">
        <f>Zalavég!A190</f>
        <v>176</v>
      </c>
      <c r="B215" s="30">
        <f>Zalavég!B190</f>
        <v>0</v>
      </c>
      <c r="C215" s="64" t="str">
        <f>Zalavég!C190</f>
        <v>Zalavég</v>
      </c>
      <c r="D215" s="174" t="str">
        <f>Zalavég!D190</f>
        <v>villamos és irányítástechnika felújítása</v>
      </c>
      <c r="E215" s="66" t="str">
        <f>Zalavég!E190</f>
        <v>Az elektromos, irányítástechnikai  szerelvények és vezetékek, műszaki állapota miatt fennáll a meghibásodás veszélye.</v>
      </c>
      <c r="F215" s="66" t="str">
        <f>Zalavég!F190</f>
        <v>A szennyvízszivattyú elektromos megtáplálása, a folyamatos távfelügyelet biztosítása.</v>
      </c>
      <c r="G215" s="66" t="str">
        <f>Zalavég!G190</f>
        <v>Az elektromos paramétereihez illeszkedő erős- és gyengeáramú vezérlőszekrény</v>
      </c>
      <c r="H215" s="34">
        <f>Zalavég!H190</f>
        <v>0</v>
      </c>
      <c r="I215" s="108" t="str">
        <f>Zalavég!I190</f>
        <v>Zalaszentgrót osztatlan közös</v>
      </c>
      <c r="J215" s="108">
        <f t="shared" si="27"/>
        <v>3612</v>
      </c>
      <c r="K215" s="34">
        <f>Zalavég!K190</f>
        <v>0</v>
      </c>
      <c r="L215" s="100">
        <f>Zalavég!L190</f>
        <v>46388</v>
      </c>
      <c r="M215" s="100">
        <f>Zalavég!M190</f>
        <v>50040</v>
      </c>
      <c r="N215" s="57" t="str">
        <f>Zalavég!N190</f>
        <v>hosszú</v>
      </c>
      <c r="O215" s="1">
        <f>Zalavég!O190</f>
        <v>0</v>
      </c>
      <c r="P215" s="2">
        <f>Batyk!P189+Pakod!P189+Zalabér!P188+Zalaszentgrót!P220+Zalavég!P190</f>
        <v>0</v>
      </c>
      <c r="Q215" s="2">
        <f>Batyk!Q189+Pakod!Q189+Zalabér!Q188+Zalaszentgrót!Q220+Zalavég!Q190</f>
        <v>0</v>
      </c>
      <c r="R215" s="2">
        <f>Batyk!R189+Pakod!R189+Zalabér!R188+Zalaszentgrót!R220+Zalavég!R190</f>
        <v>0</v>
      </c>
      <c r="S215" s="2">
        <f>Batyk!S189+Pakod!S189+Zalabér!S188+Zalaszentgrót!S220+Zalavég!S190</f>
        <v>0</v>
      </c>
      <c r="T215" s="3">
        <f>Batyk!T189+Pakod!T189+Zalabér!T188+Zalaszentgrót!T220+Zalavég!T190</f>
        <v>361</v>
      </c>
      <c r="U215" s="3">
        <f>Batyk!U189+Pakod!U189+Zalabér!U188+Zalaszentgrót!U220+Zalavég!U190</f>
        <v>361</v>
      </c>
      <c r="V215" s="3">
        <f>Batyk!V189+Pakod!V189+Zalabér!V188+Zalaszentgrót!V220+Zalavég!V190</f>
        <v>362</v>
      </c>
      <c r="W215" s="3">
        <f>Batyk!W189+Pakod!W189+Zalabér!W188+Zalaszentgrót!W220+Zalavég!W190</f>
        <v>361</v>
      </c>
      <c r="X215" s="3">
        <f>Batyk!X189+Pakod!X189+Zalabér!X188+Zalaszentgrót!X220+Zalavég!X190</f>
        <v>361</v>
      </c>
      <c r="Y215" s="3">
        <f>Batyk!Y189+Pakod!Y189+Zalabér!Y188+Zalaszentgrót!Y220+Zalavég!Y190</f>
        <v>361</v>
      </c>
      <c r="Z215" s="3">
        <f>Batyk!Z189+Pakod!Z189+Zalabér!Z188+Zalaszentgrót!Z220+Zalavég!Z190</f>
        <v>362</v>
      </c>
      <c r="AA215" s="3">
        <f>Batyk!AA189+Pakod!AA189+Zalabér!AA188+Zalaszentgrót!AA220+Zalavég!AA190</f>
        <v>361</v>
      </c>
      <c r="AB215" s="3">
        <f>Batyk!AB189+Pakod!AB189+Zalabér!AB188+Zalaszentgrót!AB220+Zalavég!AB190</f>
        <v>361</v>
      </c>
      <c r="AC215" s="4">
        <f>Batyk!AC189+Pakod!AC189+Zalabér!AC188+Zalaszentgrót!AC220+Zalavég!AC190</f>
        <v>361</v>
      </c>
      <c r="AD215" s="27"/>
    </row>
    <row r="216" spans="1:30" s="62" customFormat="1" ht="60" x14ac:dyDescent="0.25">
      <c r="A216" s="182">
        <f>Zalabér!A170</f>
        <v>178</v>
      </c>
      <c r="B216" s="30">
        <f>Zalabér!B170</f>
        <v>0</v>
      </c>
      <c r="C216" s="64" t="str">
        <f>Zalabér!C170</f>
        <v>Zalabér 4.</v>
      </c>
      <c r="D216" s="174" t="str">
        <f>Zalabér!D170</f>
        <v>villamos és irányítástechnika felújítása</v>
      </c>
      <c r="E216" s="66" t="str">
        <f>Zalabér!E170</f>
        <v>Az elektromos, irányítástechnikai  szerelvények és vezetékek, műszaki állapota miatt fennáll a meghibásodás veszélye.</v>
      </c>
      <c r="F216" s="66" t="str">
        <f>Zalabér!F170</f>
        <v>A szennyvízszivattyú elektromos megtáplálása, a folyamatos távfelügyelet biztosítása.</v>
      </c>
      <c r="G216" s="66" t="str">
        <f>Zalabér!G170</f>
        <v>Az elektromos paramétereihez illeszkedő erős- és gyengeáramú vezérlőszekrény</v>
      </c>
      <c r="H216" s="34">
        <f>Zalabér!H170</f>
        <v>0</v>
      </c>
      <c r="I216" s="108" t="str">
        <f>Zalabér!I170</f>
        <v>Zalaszentgrót osztatlan közös</v>
      </c>
      <c r="J216" s="108">
        <f t="shared" si="27"/>
        <v>2000</v>
      </c>
      <c r="K216" s="34">
        <f>Zalabér!K170</f>
        <v>0</v>
      </c>
      <c r="L216" s="100">
        <f>Zalabér!L170</f>
        <v>46753</v>
      </c>
      <c r="M216" s="100">
        <f>Zalabér!M170</f>
        <v>47118</v>
      </c>
      <c r="N216" s="57" t="str">
        <f>Zalabér!N170</f>
        <v>hosszú</v>
      </c>
      <c r="O216" s="1">
        <f>Zalabér!O170</f>
        <v>0</v>
      </c>
      <c r="P216" s="2">
        <f>Zalabér!P170</f>
        <v>0</v>
      </c>
      <c r="Q216" s="2">
        <f>Zalabér!Q170</f>
        <v>0</v>
      </c>
      <c r="R216" s="2">
        <f>Zalabér!R170</f>
        <v>0</v>
      </c>
      <c r="S216" s="2">
        <f>Zalabér!S170</f>
        <v>0</v>
      </c>
      <c r="T216" s="3">
        <f>Zalabér!T170</f>
        <v>0</v>
      </c>
      <c r="U216" s="3">
        <f>Batyk!U171+Pakod!U171+Zalabér!U170+Zalaszentgrót!U202+Zalavég!U172</f>
        <v>2000</v>
      </c>
      <c r="V216" s="3">
        <f>Zalabér!V170</f>
        <v>0</v>
      </c>
      <c r="W216" s="3">
        <f>Zalabér!W170</f>
        <v>0</v>
      </c>
      <c r="X216" s="3">
        <f>Zalabér!X170</f>
        <v>0</v>
      </c>
      <c r="Y216" s="3">
        <f>Zalabér!Y170</f>
        <v>0</v>
      </c>
      <c r="Z216" s="3">
        <f>Zalabér!Z170</f>
        <v>0</v>
      </c>
      <c r="AA216" s="3">
        <f>Zalabér!AA170</f>
        <v>0</v>
      </c>
      <c r="AB216" s="3">
        <f>Zalabér!AB170</f>
        <v>0</v>
      </c>
      <c r="AC216" s="4">
        <f>Zalabér!AC170</f>
        <v>0</v>
      </c>
      <c r="AD216" s="27"/>
    </row>
    <row r="217" spans="1:30" s="62" customFormat="1" ht="60" x14ac:dyDescent="0.25">
      <c r="A217" s="182">
        <f>Zalaszentgrót!A203</f>
        <v>179</v>
      </c>
      <c r="B217" s="30">
        <f>Zalaszentgrót!B203</f>
        <v>0</v>
      </c>
      <c r="C217" s="64" t="str">
        <f>Zalaszentgrót!C203</f>
        <v>Zalaszentgrót Aranyod 3.</v>
      </c>
      <c r="D217" s="174" t="str">
        <f>Zalaszentgrót!D203</f>
        <v>villamos és irányítástechnika felújítása</v>
      </c>
      <c r="E217" s="66" t="str">
        <f>Zalaszentgrót!E203</f>
        <v>Az elektromos, irányítástechnikai  szerelvények és vezetékek, műszaki állapota miatt fennáll a meghibásodás veszélye.</v>
      </c>
      <c r="F217" s="66" t="str">
        <f>Zalaszentgrót!F203</f>
        <v>A szennyvízszivattyú elektromos megtáplálása, a folyamatos távfelügyelet biztosítása.</v>
      </c>
      <c r="G217" s="66" t="str">
        <f>Zalaszentgrót!G203</f>
        <v>Az elektromos paramétereihez illeszkedő erős- és gyengeáramú vezérlőszekrény</v>
      </c>
      <c r="H217" s="34">
        <f>Zalaszentgrót!H203</f>
        <v>0</v>
      </c>
      <c r="I217" s="108" t="str">
        <f>Zalaszentgrót!I203</f>
        <v>Zalaszentgrót osztatlan közös</v>
      </c>
      <c r="J217" s="108">
        <f t="shared" si="27"/>
        <v>2000</v>
      </c>
      <c r="K217" s="34">
        <f>Zalaszentgrót!K203</f>
        <v>0</v>
      </c>
      <c r="L217" s="100">
        <f>Zalaszentgrót!L203</f>
        <v>46753</v>
      </c>
      <c r="M217" s="100">
        <f>Zalaszentgrót!M203</f>
        <v>47118</v>
      </c>
      <c r="N217" s="57" t="str">
        <f>Zalaszentgrót!N203</f>
        <v>hosszú</v>
      </c>
      <c r="O217" s="1">
        <f>Zalaszentgrót!O203</f>
        <v>0</v>
      </c>
      <c r="P217" s="2">
        <f>Zalaszentgrót!P203</f>
        <v>0</v>
      </c>
      <c r="Q217" s="2">
        <f>Zalaszentgrót!Q203</f>
        <v>0</v>
      </c>
      <c r="R217" s="2">
        <f>Zalaszentgrót!R203</f>
        <v>0</v>
      </c>
      <c r="S217" s="2">
        <f>Zalaszentgrót!S203</f>
        <v>0</v>
      </c>
      <c r="T217" s="3">
        <f>Zalaszentgrót!T203</f>
        <v>0</v>
      </c>
      <c r="U217" s="3">
        <f>Batyk!U172+Pakod!U172+Zalabér!U171+Zalaszentgrót!U203+Zalavég!U173</f>
        <v>2000</v>
      </c>
      <c r="V217" s="3">
        <f>Zalaszentgrót!V203</f>
        <v>0</v>
      </c>
      <c r="W217" s="3">
        <f>Zalaszentgrót!W203</f>
        <v>0</v>
      </c>
      <c r="X217" s="3">
        <f>Zalaszentgrót!X203</f>
        <v>0</v>
      </c>
      <c r="Y217" s="3">
        <f>Zalaszentgrót!Y203</f>
        <v>0</v>
      </c>
      <c r="Z217" s="3">
        <f>Zalaszentgrót!Z203</f>
        <v>0</v>
      </c>
      <c r="AA217" s="3">
        <f>Zalaszentgrót!AA203</f>
        <v>0</v>
      </c>
      <c r="AB217" s="3">
        <f>Zalaszentgrót!AB203</f>
        <v>0</v>
      </c>
      <c r="AC217" s="4">
        <f>Zalaszentgrót!AC203</f>
        <v>0</v>
      </c>
      <c r="AD217" s="27"/>
    </row>
    <row r="218" spans="1:30" s="62" customFormat="1" ht="60" x14ac:dyDescent="0.25">
      <c r="A218" s="182">
        <f>Zalaszentgrót!A204</f>
        <v>180</v>
      </c>
      <c r="B218" s="30">
        <f>Zalaszentgrót!B204</f>
        <v>0</v>
      </c>
      <c r="C218" s="64" t="str">
        <f>Zalaszentgrót!C204</f>
        <v>Zalaszentgrót Aranyod 4.</v>
      </c>
      <c r="D218" s="174" t="str">
        <f>Zalaszentgrót!D204</f>
        <v>villamos és irányítástechnika felújítása</v>
      </c>
      <c r="E218" s="66" t="str">
        <f>Zalaszentgrót!E204</f>
        <v>Az elektromos, irányítástechnikai  szerelvények és vezetékek, műszaki állapota miatt fennáll a meghibásodás veszélye.</v>
      </c>
      <c r="F218" s="66" t="str">
        <f>Zalaszentgrót!F204</f>
        <v>A szennyvízszivattyú elektromos megtáplálása, a folyamatos távfelügyelet biztosítása.</v>
      </c>
      <c r="G218" s="66" t="str">
        <f>Zalaszentgrót!G204</f>
        <v>Az elektromos paramétereihez illeszkedő erős- és gyengeáramú vezérlőszekrény</v>
      </c>
      <c r="H218" s="34">
        <f>Zalaszentgrót!H204</f>
        <v>0</v>
      </c>
      <c r="I218" s="108" t="str">
        <f>Zalaszentgrót!I204</f>
        <v>Zalaszentgrót osztatlan közös</v>
      </c>
      <c r="J218" s="108">
        <f t="shared" si="27"/>
        <v>2000</v>
      </c>
      <c r="K218" s="34">
        <f>Zalaszentgrót!K204</f>
        <v>0</v>
      </c>
      <c r="L218" s="100">
        <f>Zalaszentgrót!L204</f>
        <v>46753</v>
      </c>
      <c r="M218" s="100">
        <f>Zalaszentgrót!M204</f>
        <v>47118</v>
      </c>
      <c r="N218" s="57" t="str">
        <f>Zalaszentgrót!N204</f>
        <v>hosszú</v>
      </c>
      <c r="O218" s="1">
        <f>Zalaszentgrót!O204</f>
        <v>0</v>
      </c>
      <c r="P218" s="2">
        <f>Zalaszentgrót!P204</f>
        <v>0</v>
      </c>
      <c r="Q218" s="2">
        <f>Zalaszentgrót!Q204</f>
        <v>0</v>
      </c>
      <c r="R218" s="2">
        <f>Zalaszentgrót!R204</f>
        <v>0</v>
      </c>
      <c r="S218" s="2">
        <f>Zalaszentgrót!S204</f>
        <v>0</v>
      </c>
      <c r="T218" s="3">
        <f>Zalaszentgrót!T204</f>
        <v>0</v>
      </c>
      <c r="U218" s="3">
        <f>Batyk!U173+Pakod!U173+Zalabér!U172+Zalaszentgrót!U204+Zalavég!U174</f>
        <v>2000</v>
      </c>
      <c r="V218" s="3">
        <f>Zalaszentgrót!V204</f>
        <v>0</v>
      </c>
      <c r="W218" s="3">
        <f>Zalaszentgrót!W204</f>
        <v>0</v>
      </c>
      <c r="X218" s="3">
        <f>Zalaszentgrót!X204</f>
        <v>0</v>
      </c>
      <c r="Y218" s="3">
        <f>Zalaszentgrót!Y204</f>
        <v>0</v>
      </c>
      <c r="Z218" s="3">
        <f>Zalaszentgrót!Z204</f>
        <v>0</v>
      </c>
      <c r="AA218" s="3">
        <f>Zalaszentgrót!AA204</f>
        <v>0</v>
      </c>
      <c r="AB218" s="3">
        <f>Zalaszentgrót!AB204</f>
        <v>0</v>
      </c>
      <c r="AC218" s="4">
        <f>Zalaszentgrót!AC204</f>
        <v>0</v>
      </c>
      <c r="AD218" s="27"/>
    </row>
    <row r="219" spans="1:30" s="62" customFormat="1" ht="60" x14ac:dyDescent="0.25">
      <c r="A219" s="182">
        <f>Zalavég!A175</f>
        <v>181</v>
      </c>
      <c r="B219" s="30">
        <f>Zalavég!B175</f>
        <v>0</v>
      </c>
      <c r="C219" s="64" t="str">
        <f>Zalavég!C175</f>
        <v>Zalavég 2.</v>
      </c>
      <c r="D219" s="174" t="str">
        <f>Zalavég!D175</f>
        <v>villamos és irányítástechnika felújítása</v>
      </c>
      <c r="E219" s="66" t="str">
        <f>Zalavég!E175</f>
        <v>Az elektromos, irányítástechnikai  szerelvények és vezetékek, műszaki állapota miatt fennáll a meghibásodás veszélye.</v>
      </c>
      <c r="F219" s="66" t="str">
        <f>Zalavég!F175</f>
        <v>A szennyvízszivattyú elektromos megtáplálása, a folyamatos távfelügyelet biztosítása.</v>
      </c>
      <c r="G219" s="66" t="str">
        <f>Zalavég!G175</f>
        <v>Az elektromos paramétereihez illeszkedő erős- és gyengeáramú vezérlőszekrény</v>
      </c>
      <c r="H219" s="34">
        <f>Zalavég!H175</f>
        <v>0</v>
      </c>
      <c r="I219" s="108" t="str">
        <f>Zalavég!I175</f>
        <v>Zalaszentgrót osztatlan közös</v>
      </c>
      <c r="J219" s="108">
        <f t="shared" si="27"/>
        <v>2000</v>
      </c>
      <c r="K219" s="34">
        <f>Zalavég!K175</f>
        <v>0</v>
      </c>
      <c r="L219" s="100">
        <f>Zalavég!L175</f>
        <v>46753</v>
      </c>
      <c r="M219" s="100">
        <f>Zalavég!M175</f>
        <v>47118</v>
      </c>
      <c r="N219" s="57" t="str">
        <f>Zalavég!N175</f>
        <v>hosszú</v>
      </c>
      <c r="O219" s="1">
        <f>Zalavég!O175</f>
        <v>0</v>
      </c>
      <c r="P219" s="2">
        <f>Zalavég!P175</f>
        <v>0</v>
      </c>
      <c r="Q219" s="2">
        <f>Zalavég!Q175</f>
        <v>0</v>
      </c>
      <c r="R219" s="2">
        <f>Zalavég!R175</f>
        <v>0</v>
      </c>
      <c r="S219" s="2">
        <f>Zalavég!S175</f>
        <v>0</v>
      </c>
      <c r="T219" s="3">
        <f>Zalavég!T175</f>
        <v>0</v>
      </c>
      <c r="U219" s="3">
        <f>Batyk!U174+Pakod!U174+Zalabér!U173+Zalaszentgrót!U205+Zalavég!U175</f>
        <v>2000</v>
      </c>
      <c r="V219" s="3">
        <f>Zalavég!V175</f>
        <v>0</v>
      </c>
      <c r="W219" s="3">
        <f>Zalavég!W175</f>
        <v>0</v>
      </c>
      <c r="X219" s="3">
        <f>Zalavég!X175</f>
        <v>0</v>
      </c>
      <c r="Y219" s="3">
        <f>Zalavég!Y175</f>
        <v>0</v>
      </c>
      <c r="Z219" s="3">
        <f>Zalavég!Z175</f>
        <v>0</v>
      </c>
      <c r="AA219" s="3">
        <f>Zalavég!AA175</f>
        <v>0</v>
      </c>
      <c r="AB219" s="3">
        <f>Zalavég!AB175</f>
        <v>0</v>
      </c>
      <c r="AC219" s="4">
        <f>Zalavég!AC175</f>
        <v>0</v>
      </c>
      <c r="AD219" s="27"/>
    </row>
    <row r="220" spans="1:30" s="62" customFormat="1" ht="60" x14ac:dyDescent="0.25">
      <c r="A220" s="182">
        <f>Zalaszentgrót!A206</f>
        <v>184</v>
      </c>
      <c r="B220" s="30">
        <f>Zalaszentgrót!B206</f>
        <v>0</v>
      </c>
      <c r="C220" s="64" t="str">
        <f>Zalaszentgrót!C206</f>
        <v>Zalaszentgrót Csáford 2.</v>
      </c>
      <c r="D220" s="174" t="str">
        <f>Zalaszentgrót!D206</f>
        <v>villamos és irányítástechnika felújítása</v>
      </c>
      <c r="E220" s="66" t="str">
        <f>Zalaszentgrót!E206</f>
        <v>Az elektromos, irányítástechnikai  szerelvények és vezetékek, műszaki állapota miatt fennáll a meghibásodás veszélye.</v>
      </c>
      <c r="F220" s="66" t="str">
        <f>Zalaszentgrót!F206</f>
        <v>A szennyvízszivattyú elektromos megtáplálása, a folyamatos távfelügyelet biztosítása.</v>
      </c>
      <c r="G220" s="66" t="str">
        <f>Zalaszentgrót!G206</f>
        <v>Az elektromos paramétereihez illeszkedő erős- és gyengeáramú vezérlőszekrény</v>
      </c>
      <c r="H220" s="34">
        <f>Zalaszentgrót!H206</f>
        <v>0</v>
      </c>
      <c r="I220" s="108" t="str">
        <f>Zalaszentgrót!I206</f>
        <v>Zalaszentgrót osztatlan közös</v>
      </c>
      <c r="J220" s="108">
        <f t="shared" si="27"/>
        <v>2045</v>
      </c>
      <c r="K220" s="34">
        <f>Zalaszentgrót!K206</f>
        <v>0</v>
      </c>
      <c r="L220" s="100">
        <f>Zalaszentgrót!L206</f>
        <v>47119</v>
      </c>
      <c r="M220" s="100">
        <f>Zalaszentgrót!M206</f>
        <v>47483</v>
      </c>
      <c r="N220" s="57" t="str">
        <f>Zalaszentgrót!N206</f>
        <v>hosszú</v>
      </c>
      <c r="O220" s="1">
        <f>Zalaszentgrót!O206</f>
        <v>0</v>
      </c>
      <c r="P220" s="2">
        <f>Zalaszentgrót!P206</f>
        <v>0</v>
      </c>
      <c r="Q220" s="2">
        <f>Zalaszentgrót!Q206</f>
        <v>0</v>
      </c>
      <c r="R220" s="2">
        <f>Zalaszentgrót!R206</f>
        <v>0</v>
      </c>
      <c r="S220" s="2">
        <f>Zalaszentgrót!S206</f>
        <v>0</v>
      </c>
      <c r="T220" s="3">
        <f>Zalaszentgrót!T206</f>
        <v>0</v>
      </c>
      <c r="U220" s="3">
        <f>Zalaszentgrót!U206</f>
        <v>0</v>
      </c>
      <c r="V220" s="3">
        <f>Batyk!V175+Pakod!V175+Zalabér!V174+Zalaszentgrót!V206+Zalavég!V176</f>
        <v>2045</v>
      </c>
      <c r="W220" s="3">
        <f>Zalaszentgrót!W206</f>
        <v>0</v>
      </c>
      <c r="X220" s="3">
        <f>Zalaszentgrót!X206</f>
        <v>0</v>
      </c>
      <c r="Y220" s="3">
        <f>Zalaszentgrót!Y206</f>
        <v>0</v>
      </c>
      <c r="Z220" s="3">
        <f>Zalaszentgrót!Z206</f>
        <v>0</v>
      </c>
      <c r="AA220" s="3">
        <f>Zalaszentgrót!AA206</f>
        <v>0</v>
      </c>
      <c r="AB220" s="3">
        <f>Zalaszentgrót!AB206</f>
        <v>0</v>
      </c>
      <c r="AC220" s="4">
        <f>Zalaszentgrót!AC206</f>
        <v>0</v>
      </c>
      <c r="AD220" s="27"/>
    </row>
    <row r="221" spans="1:30" s="62" customFormat="1" ht="60" x14ac:dyDescent="0.25">
      <c r="A221" s="182">
        <f>Zalaszentgrót!A207</f>
        <v>185</v>
      </c>
      <c r="B221" s="30">
        <f>Zalaszentgrót!B207</f>
        <v>0</v>
      </c>
      <c r="C221" s="64" t="str">
        <f>Zalaszentgrót!C207</f>
        <v>Zalaszentgrót Csáford 3.</v>
      </c>
      <c r="D221" s="174" t="str">
        <f>Zalaszentgrót!D207</f>
        <v>villamos és irányítástechnika felújítása</v>
      </c>
      <c r="E221" s="66" t="str">
        <f>Zalaszentgrót!E207</f>
        <v>Az elektromos, irányítástechnikai  szerelvények és vezetékek, műszaki állapota miatt fennáll a meghibásodás veszélye.</v>
      </c>
      <c r="F221" s="66" t="str">
        <f>Zalaszentgrót!F207</f>
        <v>A szennyvízszivattyú elektromos megtáplálása, a folyamatos távfelügyelet biztosítása.</v>
      </c>
      <c r="G221" s="66" t="str">
        <f>Zalaszentgrót!G207</f>
        <v>Az elektromos paramétereihez illeszkedő erős- és gyengeáramú vezérlőszekrény</v>
      </c>
      <c r="H221" s="34">
        <f>Zalaszentgrót!H207</f>
        <v>0</v>
      </c>
      <c r="I221" s="108" t="str">
        <f>Zalaszentgrót!I207</f>
        <v>Zalaszentgrót osztatlan közös</v>
      </c>
      <c r="J221" s="108">
        <f t="shared" si="27"/>
        <v>2045</v>
      </c>
      <c r="K221" s="34">
        <f>Zalaszentgrót!K207</f>
        <v>0</v>
      </c>
      <c r="L221" s="100">
        <f>Zalaszentgrót!L207</f>
        <v>47119</v>
      </c>
      <c r="M221" s="100">
        <f>Zalaszentgrót!M207</f>
        <v>47483</v>
      </c>
      <c r="N221" s="57" t="str">
        <f>Zalaszentgrót!N207</f>
        <v>hosszú</v>
      </c>
      <c r="O221" s="1">
        <f>Zalaszentgrót!O207</f>
        <v>0</v>
      </c>
      <c r="P221" s="2">
        <f>Zalaszentgrót!P207</f>
        <v>0</v>
      </c>
      <c r="Q221" s="2">
        <f>Zalaszentgrót!Q207</f>
        <v>0</v>
      </c>
      <c r="R221" s="2">
        <f>Zalaszentgrót!R207</f>
        <v>0</v>
      </c>
      <c r="S221" s="2">
        <f>Zalaszentgrót!S207</f>
        <v>0</v>
      </c>
      <c r="T221" s="3">
        <f>Zalaszentgrót!T207</f>
        <v>0</v>
      </c>
      <c r="U221" s="3">
        <f>Zalaszentgrót!U207</f>
        <v>0</v>
      </c>
      <c r="V221" s="3">
        <f>Batyk!V176+Pakod!V176+Zalabér!V175+Zalaszentgrót!V207+Zalavég!V177</f>
        <v>2045</v>
      </c>
      <c r="W221" s="3">
        <f>Zalaszentgrót!W207</f>
        <v>0</v>
      </c>
      <c r="X221" s="3">
        <f>Zalaszentgrót!X207</f>
        <v>0</v>
      </c>
      <c r="Y221" s="3">
        <f>Zalaszentgrót!Y207</f>
        <v>0</v>
      </c>
      <c r="Z221" s="3">
        <f>Zalaszentgrót!Z207</f>
        <v>0</v>
      </c>
      <c r="AA221" s="3">
        <f>Zalaszentgrót!AA207</f>
        <v>0</v>
      </c>
      <c r="AB221" s="3">
        <f>Zalaszentgrót!AB207</f>
        <v>0</v>
      </c>
      <c r="AC221" s="4">
        <f>Zalaszentgrót!AC207</f>
        <v>0</v>
      </c>
      <c r="AD221" s="27"/>
    </row>
    <row r="222" spans="1:30" s="62" customFormat="1" ht="60" x14ac:dyDescent="0.25">
      <c r="A222" s="182">
        <f>Zalaszentgrót!A208</f>
        <v>206</v>
      </c>
      <c r="B222" s="30">
        <f>Zalaszentgrót!B208</f>
        <v>0</v>
      </c>
      <c r="C222" s="64" t="str">
        <f>Zalaszentgrót!C208</f>
        <v>Zalaszentgrót Csáford 4.</v>
      </c>
      <c r="D222" s="174" t="str">
        <f>Zalaszentgrót!D208</f>
        <v>villamos és irányítástechnika felújítása</v>
      </c>
      <c r="E222" s="66" t="str">
        <f>Zalaszentgrót!E208</f>
        <v>Az elektromos, irányítástechnikai  szerelvények és vezetékek, műszaki állapota miatt fennáll a meghibásodás veszélye.</v>
      </c>
      <c r="F222" s="66" t="str">
        <f>Zalaszentgrót!F208</f>
        <v>A szennyvízszivattyú elektromos megtáplálása, a folyamatos távfelügyelet biztosítása.</v>
      </c>
      <c r="G222" s="66" t="str">
        <f>Zalaszentgrót!G208</f>
        <v>Az elektromos paramétereihez illeszkedő erős- és gyengeáramú vezérlőszekrény</v>
      </c>
      <c r="H222" s="34">
        <f>Zalaszentgrót!H208</f>
        <v>0</v>
      </c>
      <c r="I222" s="108" t="str">
        <f>Zalaszentgrót!I208</f>
        <v>Zalaszentgrót osztatlan közös</v>
      </c>
      <c r="J222" s="108">
        <f t="shared" si="27"/>
        <v>2045</v>
      </c>
      <c r="K222" s="34">
        <f>Zalaszentgrót!K208</f>
        <v>0</v>
      </c>
      <c r="L222" s="100">
        <f>Zalaszentgrót!L208</f>
        <v>47849</v>
      </c>
      <c r="M222" s="100">
        <f>Zalaszentgrót!M208</f>
        <v>48213</v>
      </c>
      <c r="N222" s="57" t="str">
        <f>Zalaszentgrót!N208</f>
        <v>hosszú</v>
      </c>
      <c r="O222" s="1">
        <f>Zalaszentgrót!O208</f>
        <v>0</v>
      </c>
      <c r="P222" s="2">
        <f>Zalaszentgrót!P208</f>
        <v>0</v>
      </c>
      <c r="Q222" s="2">
        <f>Zalaszentgrót!Q208</f>
        <v>0</v>
      </c>
      <c r="R222" s="2">
        <f>Zalaszentgrót!R208</f>
        <v>0</v>
      </c>
      <c r="S222" s="2">
        <f>Zalaszentgrót!S208</f>
        <v>0</v>
      </c>
      <c r="T222" s="3">
        <f>Zalaszentgrót!T208</f>
        <v>0</v>
      </c>
      <c r="U222" s="3">
        <f>Zalaszentgrót!U208</f>
        <v>0</v>
      </c>
      <c r="V222" s="3">
        <f>Batyk!V177+Pakod!V177+Zalabér!V176+Zalaszentgrót!V208+Zalavég!V178</f>
        <v>0</v>
      </c>
      <c r="W222" s="3">
        <f>Batyk!W177+Pakod!W177+Zalabér!W176+Zalaszentgrót!W208+Zalavég!W178</f>
        <v>0</v>
      </c>
      <c r="X222" s="3">
        <f>Batyk!X177+Pakod!X177+Zalabér!X176+Zalaszentgrót!X208+Zalavég!X178</f>
        <v>2045</v>
      </c>
      <c r="Y222" s="3">
        <f>Zalaszentgrót!Y208</f>
        <v>0</v>
      </c>
      <c r="Z222" s="3">
        <f>Zalaszentgrót!Z208</f>
        <v>0</v>
      </c>
      <c r="AA222" s="3">
        <f>Zalaszentgrót!AA208</f>
        <v>0</v>
      </c>
      <c r="AB222" s="3">
        <f>Zalaszentgrót!AB208</f>
        <v>0</v>
      </c>
      <c r="AC222" s="4">
        <f>Zalaszentgrót!AC208</f>
        <v>0</v>
      </c>
      <c r="AD222" s="27"/>
    </row>
    <row r="223" spans="1:30" s="62" customFormat="1" ht="60" x14ac:dyDescent="0.25">
      <c r="A223" s="182">
        <f>Zalaszentgrót!A209</f>
        <v>216</v>
      </c>
      <c r="B223" s="30">
        <f>Zalaszentgrót!B209</f>
        <v>0</v>
      </c>
      <c r="C223" s="64" t="str">
        <f>Zalaszentgrót!C209</f>
        <v>Zalaszentgrót Felsőaranyod</v>
      </c>
      <c r="D223" s="174" t="str">
        <f>Zalaszentgrót!D209</f>
        <v>villamos és irányítástechnika felújítása</v>
      </c>
      <c r="E223" s="66" t="str">
        <f>Zalaszentgrót!E209</f>
        <v>Az elektromos, irányítástechnikai  szerelvények és vezetékek, műszaki állapota miatt fennáll a meghibásodás veszélye.</v>
      </c>
      <c r="F223" s="66" t="str">
        <f>Zalaszentgrót!F209</f>
        <v>A szennyvízszivattyú elektromos megtáplálása, a folyamatos távfelügyelet biztosítása.</v>
      </c>
      <c r="G223" s="66" t="str">
        <f>Zalaszentgrót!G209</f>
        <v>Az elektromos paramétereihez illeszkedő erős- és gyengeáramú vezérlőszekrény</v>
      </c>
      <c r="H223" s="34">
        <f>Zalaszentgrót!H209</f>
        <v>0</v>
      </c>
      <c r="I223" s="108" t="str">
        <f>Zalaszentgrót!I209</f>
        <v>Zalaszentgrót osztatlan közös</v>
      </c>
      <c r="J223" s="108">
        <f t="shared" si="27"/>
        <v>2000</v>
      </c>
      <c r="K223" s="34">
        <f>Zalaszentgrót!K209</f>
        <v>0</v>
      </c>
      <c r="L223" s="100">
        <f>Zalaszentgrót!L209</f>
        <v>48214</v>
      </c>
      <c r="M223" s="100">
        <f>Zalaszentgrót!M209</f>
        <v>48579</v>
      </c>
      <c r="N223" s="57" t="str">
        <f>Zalaszentgrót!N209</f>
        <v>hosszú</v>
      </c>
      <c r="O223" s="1">
        <f>Zalaszentgrót!O209</f>
        <v>0</v>
      </c>
      <c r="P223" s="2">
        <f>Zalaszentgrót!P209</f>
        <v>0</v>
      </c>
      <c r="Q223" s="2">
        <f>Zalaszentgrót!Q209</f>
        <v>0</v>
      </c>
      <c r="R223" s="2">
        <f>Zalaszentgrót!R209</f>
        <v>0</v>
      </c>
      <c r="S223" s="2">
        <f>Zalaszentgrót!S209</f>
        <v>0</v>
      </c>
      <c r="T223" s="3">
        <f>Zalaszentgrót!T209</f>
        <v>0</v>
      </c>
      <c r="U223" s="3">
        <f>Zalaszentgrót!U209</f>
        <v>0</v>
      </c>
      <c r="V223" s="3">
        <f>Zalaszentgrót!V209</f>
        <v>0</v>
      </c>
      <c r="W223" s="3">
        <f>Zalaszentgrót!W209</f>
        <v>0</v>
      </c>
      <c r="X223" s="3">
        <f>Batyk!X178+Pakod!X178+Zalabér!X177+Zalaszentgrót!X209+Zalavég!X179</f>
        <v>0</v>
      </c>
      <c r="Y223" s="3">
        <f>Batyk!Y178+Pakod!Y178+Zalabér!Y177+Zalaszentgrót!Y209+Zalavég!Y179</f>
        <v>2000</v>
      </c>
      <c r="Z223" s="3">
        <f>Zalaszentgrót!Z209</f>
        <v>0</v>
      </c>
      <c r="AA223" s="3">
        <f>Zalaszentgrót!AA209</f>
        <v>0</v>
      </c>
      <c r="AB223" s="3">
        <f>Zalaszentgrót!AB209</f>
        <v>0</v>
      </c>
      <c r="AC223" s="4">
        <f>Zalaszentgrót!AC209</f>
        <v>0</v>
      </c>
      <c r="AD223" s="27"/>
    </row>
    <row r="224" spans="1:30" s="62" customFormat="1" ht="60" x14ac:dyDescent="0.25">
      <c r="A224" s="182">
        <f>Zalaszentgrót!A210</f>
        <v>26</v>
      </c>
      <c r="B224" s="30">
        <f>Zalaszentgrót!B210</f>
        <v>0</v>
      </c>
      <c r="C224" s="64" t="str">
        <f>Zalaszentgrót!C210</f>
        <v>Zalaszentgrót Kisszentgrót 2.</v>
      </c>
      <c r="D224" s="174" t="str">
        <f>Zalaszentgrót!D210</f>
        <v>villamos és irányítástechnika felújítása</v>
      </c>
      <c r="E224" s="66" t="str">
        <f>Zalaszentgrót!E210</f>
        <v>Az elektromos, irányítástechnikai  szerelvények és vezetékek, műszaki állapota miatt fennáll a meghibásodás veszélye.</v>
      </c>
      <c r="F224" s="66" t="str">
        <f>Zalaszentgrót!F210</f>
        <v>A szennyvízszivattyú elektromos megtáplálása, a folyamatos távfelügyelet biztosítása.</v>
      </c>
      <c r="G224" s="66" t="str">
        <f>Zalaszentgrót!G210</f>
        <v>Az elektromos paramétereihez illeszkedő erős- és gyengeáramú vezérlőszekrény</v>
      </c>
      <c r="H224" s="34">
        <f>Zalaszentgrót!H210</f>
        <v>0</v>
      </c>
      <c r="I224" s="108" t="str">
        <f>Zalaszentgrót!I210</f>
        <v>Zalaszentgrót osztatlan közös</v>
      </c>
      <c r="J224" s="108">
        <f t="shared" si="27"/>
        <v>4088</v>
      </c>
      <c r="K224" s="34">
        <f>Zalaszentgrót!K210</f>
        <v>0</v>
      </c>
      <c r="L224" s="100">
        <f>Zalaszentgrót!L210</f>
        <v>48580</v>
      </c>
      <c r="M224" s="100">
        <f>Zalaszentgrót!M210</f>
        <v>49309</v>
      </c>
      <c r="N224" s="57" t="str">
        <f>Zalaszentgrót!N210</f>
        <v>hosszú</v>
      </c>
      <c r="O224" s="1">
        <f>Zalaszentgrót!O210</f>
        <v>0</v>
      </c>
      <c r="P224" s="2">
        <f>Zalaszentgrót!P210</f>
        <v>0</v>
      </c>
      <c r="Q224" s="2">
        <f>Zalaszentgrót!Q210</f>
        <v>0</v>
      </c>
      <c r="R224" s="2">
        <f>Zalaszentgrót!R210</f>
        <v>0</v>
      </c>
      <c r="S224" s="2">
        <f>Zalaszentgrót!S210</f>
        <v>0</v>
      </c>
      <c r="T224" s="3">
        <f>Zalaszentgrót!T210</f>
        <v>0</v>
      </c>
      <c r="U224" s="3">
        <f>Zalaszentgrót!U210</f>
        <v>0</v>
      </c>
      <c r="V224" s="3">
        <f>Zalaszentgrót!V210</f>
        <v>0</v>
      </c>
      <c r="W224" s="3">
        <f>Zalaszentgrót!W210</f>
        <v>0</v>
      </c>
      <c r="X224" s="3">
        <f>Zalaszentgrót!X210</f>
        <v>0</v>
      </c>
      <c r="Y224" s="3">
        <f>Batyk!Y180+Pakod!Y180+Zalabér!Y179+Zalaszentgrót!Y210+Zalavég!Y181</f>
        <v>0</v>
      </c>
      <c r="Z224" s="3">
        <f>Batyk!Z179+Pakod!Z179+Zalabér!Z178+Zalaszentgrót!Z210+Zalavég!Z180</f>
        <v>2044</v>
      </c>
      <c r="AA224" s="3">
        <f>Batyk!AA179+Pakod!AA179+Zalabér!AA178+Zalaszentgrót!AA210+Zalavég!AA180</f>
        <v>2044</v>
      </c>
      <c r="AB224" s="3">
        <f>Zalaszentgrót!AB210</f>
        <v>0</v>
      </c>
      <c r="AC224" s="4">
        <f>Zalaszentgrót!AC210</f>
        <v>0</v>
      </c>
      <c r="AD224" s="27"/>
    </row>
    <row r="225" spans="1:30" s="62" customFormat="1" x14ac:dyDescent="0.25">
      <c r="A225" s="117"/>
      <c r="B225" s="30" t="s">
        <v>184</v>
      </c>
      <c r="C225" s="64"/>
      <c r="D225" s="51"/>
      <c r="E225" s="66"/>
      <c r="F225" s="66"/>
      <c r="G225" s="66"/>
      <c r="H225" s="34"/>
      <c r="I225" s="108"/>
      <c r="J225" s="110">
        <f>SUM(J12:J224)</f>
        <v>994641.45</v>
      </c>
      <c r="K225" s="35"/>
      <c r="L225" s="100"/>
      <c r="M225" s="100"/>
      <c r="N225" s="36"/>
      <c r="O225" s="1"/>
      <c r="P225" s="2"/>
      <c r="Q225" s="2"/>
      <c r="R225" s="2"/>
      <c r="S225" s="2"/>
      <c r="T225" s="3"/>
      <c r="U225" s="3"/>
      <c r="V225" s="3"/>
      <c r="W225" s="3"/>
      <c r="X225" s="3"/>
      <c r="Y225" s="3"/>
      <c r="Z225" s="3"/>
      <c r="AA225" s="3"/>
      <c r="AB225" s="3"/>
      <c r="AC225" s="25"/>
      <c r="AD225" s="27"/>
    </row>
    <row r="226" spans="1:30" x14ac:dyDescent="0.25">
      <c r="A226" s="133" t="s">
        <v>7</v>
      </c>
      <c r="B226" s="134"/>
      <c r="C226" s="134"/>
      <c r="D226" s="198"/>
      <c r="E226" s="53"/>
      <c r="F226" s="53"/>
      <c r="G226" s="53"/>
      <c r="H226" s="53"/>
      <c r="I226" s="113"/>
      <c r="J226" s="135"/>
      <c r="K226" s="69"/>
      <c r="L226" s="136"/>
      <c r="M226" s="136"/>
      <c r="N226" s="69"/>
      <c r="O226" s="21"/>
      <c r="P226" s="115"/>
      <c r="Q226" s="115"/>
      <c r="R226" s="115"/>
      <c r="S226" s="115"/>
      <c r="T226" s="20"/>
      <c r="U226" s="20"/>
      <c r="V226" s="20"/>
      <c r="W226" s="20"/>
      <c r="X226" s="20"/>
      <c r="Y226" s="20"/>
      <c r="Z226" s="20"/>
      <c r="AA226" s="20"/>
      <c r="AB226" s="20"/>
      <c r="AC226" s="22"/>
    </row>
    <row r="227" spans="1:30" x14ac:dyDescent="0.25">
      <c r="A227" s="116"/>
      <c r="B227" s="39" t="s">
        <v>8</v>
      </c>
      <c r="C227" s="40"/>
      <c r="D227" s="187"/>
      <c r="E227" s="40"/>
      <c r="F227" s="40"/>
      <c r="G227" s="40"/>
      <c r="H227" s="41"/>
      <c r="I227" s="111"/>
      <c r="J227" s="106"/>
      <c r="K227" s="42"/>
      <c r="L227" s="103"/>
      <c r="M227" s="104"/>
      <c r="N227" s="42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  <c r="AC227" s="49"/>
    </row>
    <row r="228" spans="1:30" x14ac:dyDescent="0.25">
      <c r="A228" s="105"/>
      <c r="B228" s="47" t="s">
        <v>1</v>
      </c>
      <c r="C228" s="42"/>
      <c r="D228" s="197"/>
      <c r="E228" s="42"/>
      <c r="F228" s="42"/>
      <c r="G228" s="42"/>
      <c r="H228" s="41"/>
      <c r="I228" s="112"/>
      <c r="J228" s="106"/>
      <c r="K228" s="48"/>
      <c r="L228" s="103"/>
      <c r="M228" s="104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9"/>
    </row>
    <row r="229" spans="1:30" ht="45" x14ac:dyDescent="0.25">
      <c r="A229" s="182">
        <f>Zalaszentgrót!A226</f>
        <v>3</v>
      </c>
      <c r="B229" s="30">
        <f>Zalaszentgrót!B226</f>
        <v>0</v>
      </c>
      <c r="C229" s="70" t="str">
        <f>Zalaszentgrót!C226</f>
        <v>Zalaszentgrót szennyvíztelep</v>
      </c>
      <c r="D229" s="50" t="str">
        <f>Zalaszentgrót!D226</f>
        <v>építészeti rekonstrukció</v>
      </c>
      <c r="E229" s="66" t="str">
        <f>Zalaszentgrót!E226</f>
        <v>Az üzemelő viziközmű technológiailag elavult, jelenleg a piacon magasabb műszaki tartalmak érhetőek el</v>
      </c>
      <c r="F229" s="66" t="str">
        <f>Zalaszentgrót!F226</f>
        <v>Állagromlás miatti balesetveszély illetve üzemzavar megszűntetése.</v>
      </c>
      <c r="G229" s="66" t="str">
        <f>Zalaszentgrót!G226</f>
        <v>Biztonságos használat illetve működőképes állapot.</v>
      </c>
      <c r="H229" s="34">
        <f>Zalaszentgrót!H226</f>
        <v>0</v>
      </c>
      <c r="I229" s="108" t="str">
        <f>Zalaszentgrót!I226</f>
        <v>Zalaszentgrót</v>
      </c>
      <c r="J229" s="110">
        <f>SUM(O229:AC229)</f>
        <v>60091</v>
      </c>
      <c r="K229" s="35">
        <f>Zalaszentgrót!K226</f>
        <v>0</v>
      </c>
      <c r="L229" s="100">
        <f>Zalaszentgrót!L226</f>
        <v>44927</v>
      </c>
      <c r="M229" s="100">
        <f>Zalaszentgrót!M226</f>
        <v>46387</v>
      </c>
      <c r="N229" s="63" t="str">
        <f>Zalaszentgrót!N226</f>
        <v>közép</v>
      </c>
      <c r="O229" s="21">
        <f>Zalaszentgrót!O226</f>
        <v>0</v>
      </c>
      <c r="P229" s="2">
        <f>Zalaszentgrót!P226</f>
        <v>15023</v>
      </c>
      <c r="Q229" s="2">
        <f>Zalaszentgrót!Q226</f>
        <v>15023</v>
      </c>
      <c r="R229" s="2">
        <f>Zalaszentgrót!R226</f>
        <v>15022</v>
      </c>
      <c r="S229" s="2">
        <f>Zalaszentgrót!S226</f>
        <v>15023</v>
      </c>
      <c r="T229" s="3">
        <f>Zalaszentgrót!T226</f>
        <v>0</v>
      </c>
      <c r="U229" s="3">
        <f>Zalaszentgrót!U226</f>
        <v>0</v>
      </c>
      <c r="V229" s="3">
        <f>Zalaszentgrót!V226</f>
        <v>0</v>
      </c>
      <c r="W229" s="3">
        <f>Zalaszentgrót!W226</f>
        <v>0</v>
      </c>
      <c r="X229" s="3">
        <f>Zalaszentgrót!X226</f>
        <v>0</v>
      </c>
      <c r="Y229" s="3">
        <f>Zalaszentgrót!Y226</f>
        <v>0</v>
      </c>
      <c r="Z229" s="3">
        <f>Zalaszentgrót!Z226</f>
        <v>0</v>
      </c>
      <c r="AA229" s="3">
        <f>Zalaszentgrót!AA226</f>
        <v>0</v>
      </c>
      <c r="AB229" s="3">
        <f>Zalaszentgrót!AB226</f>
        <v>0</v>
      </c>
      <c r="AC229" s="4">
        <f>Zalaszentgrót!AC226</f>
        <v>0</v>
      </c>
    </row>
    <row r="230" spans="1:30" ht="45" x14ac:dyDescent="0.25">
      <c r="A230" s="182">
        <f>Zalaszentgrót!A227</f>
        <v>140</v>
      </c>
      <c r="B230" s="30">
        <f>Zalaszentgrót!B227</f>
        <v>0</v>
      </c>
      <c r="C230" s="70" t="str">
        <f>Zalaszentgrót!C227</f>
        <v>Zalaszentgrót szennyvíztelep</v>
      </c>
      <c r="D230" s="50" t="str">
        <f>Zalaszentgrót!D227</f>
        <v>építészeti rekonstrukció</v>
      </c>
      <c r="E230" s="66" t="str">
        <f>Zalaszentgrót!E227</f>
        <v>Az üzemelő viziközmű technológiailag elavult, jelenleg a piacon magasabb műszaki tartalmak érhetőek el</v>
      </c>
      <c r="F230" s="66" t="str">
        <f>Zalaszentgrót!F227</f>
        <v>Állagromlás miatti balesetveszély illetve üzemzavar megszűntetése.</v>
      </c>
      <c r="G230" s="66" t="str">
        <f>Zalaszentgrót!G227</f>
        <v>Biztonságos használat illetve működőképes állapot.</v>
      </c>
      <c r="H230" s="34">
        <f>Zalaszentgrót!H227</f>
        <v>0</v>
      </c>
      <c r="I230" s="108" t="str">
        <f>Zalaszentgrót!I227</f>
        <v>Zalaszentgrót</v>
      </c>
      <c r="J230" s="110">
        <f t="shared" ref="J230:J231" si="29">SUM(O230:AC230)</f>
        <v>113100</v>
      </c>
      <c r="K230" s="35">
        <f>Zalaszentgrót!K227</f>
        <v>0</v>
      </c>
      <c r="L230" s="100">
        <f>Zalaszentgrót!L227</f>
        <v>46388</v>
      </c>
      <c r="M230" s="100">
        <f>Zalaszentgrót!M227</f>
        <v>50040</v>
      </c>
      <c r="N230" s="63" t="str">
        <f>Zalaszentgrót!N227</f>
        <v>hosszú</v>
      </c>
      <c r="O230" s="21">
        <f>Zalaszentgrót!O227</f>
        <v>0</v>
      </c>
      <c r="P230" s="2">
        <f>Zalaszentgrót!P227</f>
        <v>0</v>
      </c>
      <c r="Q230" s="2">
        <f>Zalaszentgrót!Q227</f>
        <v>0</v>
      </c>
      <c r="R230" s="2">
        <f>Zalaszentgrót!R227</f>
        <v>0</v>
      </c>
      <c r="S230" s="2">
        <f>Zalaszentgrót!S227</f>
        <v>0</v>
      </c>
      <c r="T230" s="3">
        <f>Zalaszentgrót!T227</f>
        <v>11310</v>
      </c>
      <c r="U230" s="3">
        <f>Zalaszentgrót!U227</f>
        <v>11310</v>
      </c>
      <c r="V230" s="3">
        <f>Zalaszentgrót!V227</f>
        <v>11310</v>
      </c>
      <c r="W230" s="3">
        <f>Zalaszentgrót!W227</f>
        <v>11310</v>
      </c>
      <c r="X230" s="3">
        <f>Zalaszentgrót!X227</f>
        <v>11310</v>
      </c>
      <c r="Y230" s="3">
        <f>Zalaszentgrót!Y227</f>
        <v>11310</v>
      </c>
      <c r="Z230" s="3">
        <f>Zalaszentgrót!Z227</f>
        <v>11310</v>
      </c>
      <c r="AA230" s="3">
        <f>Zalaszentgrót!AA227</f>
        <v>11310</v>
      </c>
      <c r="AB230" s="3">
        <f>Zalaszentgrót!AB227</f>
        <v>11310</v>
      </c>
      <c r="AC230" s="4">
        <f>Zalaszentgrót!AC227</f>
        <v>11310</v>
      </c>
    </row>
    <row r="231" spans="1:30" ht="30" x14ac:dyDescent="0.25">
      <c r="A231" s="182">
        <f>Zalaszentgrót!A225</f>
        <v>182</v>
      </c>
      <c r="B231" s="30">
        <f>Zalaszentgrót!B225</f>
        <v>0</v>
      </c>
      <c r="C231" s="70" t="str">
        <f>Zalaszentgrót!C225</f>
        <v>Zalaszentgrót szennyvíztelep</v>
      </c>
      <c r="D231" s="50" t="str">
        <f>Zalaszentgrót!D225</f>
        <v>Utóülepítő rekonstrukció</v>
      </c>
      <c r="E231" s="66" t="str">
        <f>Zalaszentgrót!E225</f>
        <v>Hibás betonfelület</v>
      </c>
      <c r="F231" s="66" t="str">
        <f>Zalaszentgrót!F225</f>
        <v>Állagromlás miatti balesetveszély illetve üzemzavar megszűntetése.</v>
      </c>
      <c r="G231" s="66" t="str">
        <f>Zalaszentgrót!G225</f>
        <v>Biztonságos használat illetve működőképes állapot.</v>
      </c>
      <c r="H231" s="34">
        <f>Zalaszentgrót!H225</f>
        <v>0</v>
      </c>
      <c r="I231" s="108" t="str">
        <f>Zalaszentgrót!I225</f>
        <v>Zalaszentgrót</v>
      </c>
      <c r="J231" s="110">
        <f t="shared" si="29"/>
        <v>40000</v>
      </c>
      <c r="K231" s="35">
        <f>Zalaszentgrót!K225</f>
        <v>0</v>
      </c>
      <c r="L231" s="100">
        <f>Zalaszentgrót!L225</f>
        <v>47119</v>
      </c>
      <c r="M231" s="100">
        <f>Zalaszentgrót!M225</f>
        <v>48579</v>
      </c>
      <c r="N231" s="63" t="str">
        <f>Zalaszentgrót!N225</f>
        <v>hosszú</v>
      </c>
      <c r="O231" s="21">
        <f>Zalaszentgrót!O225</f>
        <v>0</v>
      </c>
      <c r="P231" s="2">
        <f>Zalaszentgrót!P225</f>
        <v>0</v>
      </c>
      <c r="Q231" s="2">
        <f>Zalaszentgrót!Q225</f>
        <v>0</v>
      </c>
      <c r="R231" s="2">
        <f>Zalaszentgrót!R225</f>
        <v>0</v>
      </c>
      <c r="S231" s="2">
        <f>Zalaszentgrót!S225</f>
        <v>0</v>
      </c>
      <c r="T231" s="3">
        <f>Zalaszentgrót!T225</f>
        <v>0</v>
      </c>
      <c r="U231" s="3">
        <f>Zalaszentgrót!U225</f>
        <v>0</v>
      </c>
      <c r="V231" s="3">
        <f>Zalaszentgrót!V225</f>
        <v>10000</v>
      </c>
      <c r="W231" s="3">
        <f>Zalaszentgrót!W225</f>
        <v>10000</v>
      </c>
      <c r="X231" s="3">
        <f>Zalaszentgrót!X225</f>
        <v>10000</v>
      </c>
      <c r="Y231" s="3">
        <f>Zalaszentgrót!Y225</f>
        <v>10000</v>
      </c>
      <c r="Z231" s="3">
        <f>Zalaszentgrót!Z225</f>
        <v>0</v>
      </c>
      <c r="AA231" s="3">
        <f>Zalaszentgrót!AA225</f>
        <v>0</v>
      </c>
      <c r="AB231" s="3">
        <f>Zalaszentgrót!AB225</f>
        <v>0</v>
      </c>
      <c r="AC231" s="4">
        <f>Zalaszentgrót!AC225</f>
        <v>0</v>
      </c>
    </row>
    <row r="232" spans="1:30" x14ac:dyDescent="0.25">
      <c r="A232" s="105"/>
      <c r="B232" s="47" t="s">
        <v>2</v>
      </c>
      <c r="C232" s="42"/>
      <c r="D232" s="197"/>
      <c r="E232" s="42"/>
      <c r="F232" s="42"/>
      <c r="G232" s="42"/>
      <c r="H232" s="48"/>
      <c r="I232" s="112"/>
      <c r="J232" s="112"/>
      <c r="K232" s="48"/>
      <c r="L232" s="104"/>
      <c r="M232" s="104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9"/>
    </row>
    <row r="233" spans="1:30" ht="60" x14ac:dyDescent="0.25">
      <c r="A233" s="182">
        <f>Zalaszentgrót!A229</f>
        <v>4</v>
      </c>
      <c r="B233" s="30">
        <f>Zalaszentgrót!B229</f>
        <v>0</v>
      </c>
      <c r="C233" s="70" t="str">
        <f>Zalaszentgrót!C229</f>
        <v>Zalaszentgrót szennyvíztelep</v>
      </c>
      <c r="D233" s="50" t="str">
        <f>Zalaszentgrót!D229</f>
        <v>Szivattyú felújítás</v>
      </c>
      <c r="E233" s="51" t="str">
        <f>Zalaszentgrót!E229</f>
        <v xml:space="preserve">gyártó által megadott üzemidő lejár, gyakori üzem közbeni hibák, </v>
      </c>
      <c r="F233" s="51" t="str">
        <f>Zalaszentgrót!F229</f>
        <v>a berendezés nem tudja betölteni funkcióját, technológiai paraméterek nem teljesülnek. Határérték túllépés várható</v>
      </c>
      <c r="G233" s="71" t="str">
        <f>Zalaszentgrót!G229</f>
        <v>Biztonságos használat illetve működőképes állapot.</v>
      </c>
      <c r="H233" s="34">
        <f>Zalaszentgrót!H229</f>
        <v>0</v>
      </c>
      <c r="I233" s="108" t="str">
        <f>Zalaszentgrót!I229</f>
        <v>Zalaszentgrót</v>
      </c>
      <c r="J233" s="110">
        <f>SUM(O233:AC233)</f>
        <v>3000</v>
      </c>
      <c r="K233" s="35">
        <f>Zalaszentgrót!K229</f>
        <v>0</v>
      </c>
      <c r="L233" s="100">
        <f>Zalaszentgrót!L229</f>
        <v>44927</v>
      </c>
      <c r="M233" s="100">
        <f>Zalaszentgrót!M229</f>
        <v>45291</v>
      </c>
      <c r="N233" s="36" t="str">
        <f>Zalaszentgrót!N229</f>
        <v>közép</v>
      </c>
      <c r="O233" s="1">
        <f>Zalaszentgrót!O229</f>
        <v>0</v>
      </c>
      <c r="P233" s="2">
        <f>Zalaszentgrót!P229</f>
        <v>3000</v>
      </c>
      <c r="Q233" s="2">
        <f>Zalaszentgrót!Q229</f>
        <v>0</v>
      </c>
      <c r="R233" s="2">
        <f>Zalaszentgrót!R229</f>
        <v>0</v>
      </c>
      <c r="S233" s="2">
        <f>Zalaszentgrót!S229</f>
        <v>0</v>
      </c>
      <c r="T233" s="3">
        <f>Zalaszentgrót!T229</f>
        <v>0</v>
      </c>
      <c r="U233" s="3">
        <f>Zalaszentgrót!U229</f>
        <v>0</v>
      </c>
      <c r="V233" s="3">
        <f>Zalaszentgrót!V229</f>
        <v>0</v>
      </c>
      <c r="W233" s="3">
        <f>Zalaszentgrót!W229</f>
        <v>0</v>
      </c>
      <c r="X233" s="3">
        <f>Zalaszentgrót!X229</f>
        <v>0</v>
      </c>
      <c r="Y233" s="3">
        <f>Zalaszentgrót!Y229</f>
        <v>0</v>
      </c>
      <c r="Z233" s="3">
        <f>Zalaszentgrót!Z229</f>
        <v>0</v>
      </c>
      <c r="AA233" s="3">
        <f>Zalaszentgrót!AA229</f>
        <v>0</v>
      </c>
      <c r="AB233" s="3">
        <f>Zalaszentgrót!AB229</f>
        <v>0</v>
      </c>
      <c r="AC233" s="4">
        <f>Zalaszentgrót!AC229</f>
        <v>0</v>
      </c>
    </row>
    <row r="234" spans="1:30" ht="60" x14ac:dyDescent="0.25">
      <c r="A234" s="182">
        <f>Zalaszentgrót!A230</f>
        <v>5</v>
      </c>
      <c r="B234" s="30">
        <f>Zalaszentgrót!B230</f>
        <v>0</v>
      </c>
      <c r="C234" s="70" t="str">
        <f>Zalaszentgrót!C230</f>
        <v>Zalaszentgrót szennyvíztelep</v>
      </c>
      <c r="D234" s="50" t="str">
        <f>Zalaszentgrót!D230</f>
        <v>Gépi rács rekonstrukciója</v>
      </c>
      <c r="E234" s="51" t="str">
        <f>Zalaszentgrót!E230</f>
        <v xml:space="preserve">elhasználódott, mechanikai részek elkoptak. </v>
      </c>
      <c r="F234" s="51" t="str">
        <f>Zalaszentgrót!F230</f>
        <v xml:space="preserve">Mechanikai szennyeződések bejutása a további tisztási egységekbe, súlyos üzemzavarokat okoz </v>
      </c>
      <c r="G234" s="71" t="str">
        <f>Zalaszentgrót!G230</f>
        <v>Biztonságos használat illetve működőképes állapot.</v>
      </c>
      <c r="H234" s="34">
        <f>Zalaszentgrót!H230</f>
        <v>0</v>
      </c>
      <c r="I234" s="108" t="str">
        <f>Zalaszentgrót!I230</f>
        <v>Zalaszentgrót</v>
      </c>
      <c r="J234" s="110">
        <f t="shared" ref="J234:J248" si="30">SUM(O234:AC234)</f>
        <v>1200</v>
      </c>
      <c r="K234" s="35">
        <f>Zalaszentgrót!K230</f>
        <v>0</v>
      </c>
      <c r="L234" s="100">
        <f>Zalaszentgrót!L230</f>
        <v>44927</v>
      </c>
      <c r="M234" s="100">
        <f>Zalaszentgrót!M230</f>
        <v>45291</v>
      </c>
      <c r="N234" s="36" t="str">
        <f>Zalaszentgrót!N230</f>
        <v>közép</v>
      </c>
      <c r="O234" s="1">
        <f>Zalaszentgrót!O230</f>
        <v>0</v>
      </c>
      <c r="P234" s="2">
        <f>Zalaszentgrót!P230</f>
        <v>1200</v>
      </c>
      <c r="Q234" s="2">
        <f>Zalaszentgrót!Q230</f>
        <v>0</v>
      </c>
      <c r="R234" s="2">
        <f>Zalaszentgrót!R230</f>
        <v>0</v>
      </c>
      <c r="S234" s="2">
        <f>Zalaszentgrót!S230</f>
        <v>0</v>
      </c>
      <c r="T234" s="3">
        <f>Zalaszentgrót!T230</f>
        <v>0</v>
      </c>
      <c r="U234" s="3">
        <f>Zalaszentgrót!U230</f>
        <v>0</v>
      </c>
      <c r="V234" s="3">
        <f>Zalaszentgrót!V230</f>
        <v>0</v>
      </c>
      <c r="W234" s="3">
        <f>Zalaszentgrót!W230</f>
        <v>0</v>
      </c>
      <c r="X234" s="3">
        <f>Zalaszentgrót!X230</f>
        <v>0</v>
      </c>
      <c r="Y234" s="3">
        <f>Zalaszentgrót!Y230</f>
        <v>0</v>
      </c>
      <c r="Z234" s="3">
        <f>Zalaszentgrót!Z230</f>
        <v>0</v>
      </c>
      <c r="AA234" s="3">
        <f>Zalaszentgrót!AA230</f>
        <v>0</v>
      </c>
      <c r="AB234" s="3">
        <f>Zalaszentgrót!AB230</f>
        <v>0</v>
      </c>
      <c r="AC234" s="4">
        <f>Zalaszentgrót!AC230</f>
        <v>0</v>
      </c>
    </row>
    <row r="235" spans="1:30" ht="60" x14ac:dyDescent="0.25">
      <c r="A235" s="182">
        <f>Zalaszentgrót!A231</f>
        <v>6</v>
      </c>
      <c r="B235" s="30">
        <f>Zalaszentgrót!B231</f>
        <v>0</v>
      </c>
      <c r="C235" s="70" t="str">
        <f>Zalaszentgrót!C231</f>
        <v>Zalaszentgrót szennyvíztelep</v>
      </c>
      <c r="D235" s="50" t="str">
        <f>Zalaszentgrót!D231</f>
        <v>Szivattyú felújítás</v>
      </c>
      <c r="E235" s="51" t="str">
        <f>Zalaszentgrót!E231</f>
        <v xml:space="preserve">gyártó által megadott üzemidő lejár, gyakori üzem közbeni hibák, </v>
      </c>
      <c r="F235" s="51" t="str">
        <f>Zalaszentgrót!F231</f>
        <v>a berendezés nem tudja betölteni funkcióját, technológiai paraméterek nem teljesülnek. Határérték túllépés várható</v>
      </c>
      <c r="G235" s="71" t="str">
        <f>Zalaszentgrót!G231</f>
        <v>Biztonságos használat illetve működőképes állapot.</v>
      </c>
      <c r="H235" s="34">
        <f>Zalaszentgrót!H231</f>
        <v>0</v>
      </c>
      <c r="I235" s="108" t="str">
        <f>Zalaszentgrót!I231</f>
        <v>Zalaszentgrót</v>
      </c>
      <c r="J235" s="110">
        <f t="shared" si="30"/>
        <v>3000</v>
      </c>
      <c r="K235" s="35">
        <f>Zalaszentgrót!K231</f>
        <v>0</v>
      </c>
      <c r="L235" s="100">
        <f>Zalaszentgrót!L231</f>
        <v>44927</v>
      </c>
      <c r="M235" s="100">
        <f>Zalaszentgrót!M231</f>
        <v>45291</v>
      </c>
      <c r="N235" s="36" t="str">
        <f>Zalaszentgrót!N231</f>
        <v>közép</v>
      </c>
      <c r="O235" s="1">
        <f>Zalaszentgrót!O231</f>
        <v>0</v>
      </c>
      <c r="P235" s="2">
        <f>Zalaszentgrót!P231</f>
        <v>3000</v>
      </c>
      <c r="Q235" s="2">
        <f>Zalaszentgrót!Q231</f>
        <v>0</v>
      </c>
      <c r="R235" s="2">
        <f>Zalaszentgrót!R231</f>
        <v>0</v>
      </c>
      <c r="S235" s="2">
        <f>Zalaszentgrót!S231</f>
        <v>0</v>
      </c>
      <c r="T235" s="3">
        <f>Zalaszentgrót!T231</f>
        <v>0</v>
      </c>
      <c r="U235" s="3">
        <f>Zalaszentgrót!U231</f>
        <v>0</v>
      </c>
      <c r="V235" s="3">
        <f>Zalaszentgrót!V231</f>
        <v>0</v>
      </c>
      <c r="W235" s="3">
        <f>Zalaszentgrót!W231</f>
        <v>0</v>
      </c>
      <c r="X235" s="3">
        <f>Zalaszentgrót!X231</f>
        <v>0</v>
      </c>
      <c r="Y235" s="3">
        <f>Zalaszentgrót!Y231</f>
        <v>0</v>
      </c>
      <c r="Z235" s="3">
        <f>Zalaszentgrót!Z231</f>
        <v>0</v>
      </c>
      <c r="AA235" s="3">
        <f>Zalaszentgrót!AA231</f>
        <v>0</v>
      </c>
      <c r="AB235" s="3">
        <f>Zalaszentgrót!AB231</f>
        <v>0</v>
      </c>
      <c r="AC235" s="4">
        <f>Zalaszentgrót!AC231</f>
        <v>0</v>
      </c>
    </row>
    <row r="236" spans="1:30" ht="45" x14ac:dyDescent="0.25">
      <c r="A236" s="182">
        <f>Zalaszentgrót!A232</f>
        <v>7</v>
      </c>
      <c r="B236" s="30">
        <f>Zalaszentgrót!B232</f>
        <v>0</v>
      </c>
      <c r="C236" s="70" t="str">
        <f>Zalaszentgrót!C232</f>
        <v>Zalaszentgrót szennyvíztelep kombinált III. műtárgy</v>
      </c>
      <c r="D236" s="50" t="str">
        <f>Zalaszentgrót!D232</f>
        <v>Levegőztető elemek cseréje</v>
      </c>
      <c r="E236" s="51" t="str">
        <f>Zalaszentgrót!E232</f>
        <v>elhasználódott gyártó által szavatolt időt túllépte</v>
      </c>
      <c r="F236" s="51" t="str">
        <f>Zalaszentgrót!F232</f>
        <v>Biológiai tisztítási hatásfok csökkenés határérték túllépést eredményez</v>
      </c>
      <c r="G236" s="71" t="str">
        <f>Zalaszentgrót!G232</f>
        <v>Biztonságos használat illetve működőképes állapot.</v>
      </c>
      <c r="H236" s="34">
        <f>Zalaszentgrót!H232</f>
        <v>0</v>
      </c>
      <c r="I236" s="108" t="str">
        <f>Zalaszentgrót!I232</f>
        <v>Zalaszentgrót</v>
      </c>
      <c r="J236" s="110">
        <f t="shared" si="30"/>
        <v>2500</v>
      </c>
      <c r="K236" s="35">
        <f>Zalaszentgrót!K232</f>
        <v>0</v>
      </c>
      <c r="L236" s="100">
        <f>Zalaszentgrót!L232</f>
        <v>44927</v>
      </c>
      <c r="M236" s="100">
        <f>Zalaszentgrót!M232</f>
        <v>45291</v>
      </c>
      <c r="N236" s="36" t="str">
        <f>Zalaszentgrót!N232</f>
        <v>közép</v>
      </c>
      <c r="O236" s="1">
        <f>Zalaszentgrót!O232</f>
        <v>0</v>
      </c>
      <c r="P236" s="2">
        <f>Zalaszentgrót!P232</f>
        <v>2500</v>
      </c>
      <c r="Q236" s="2">
        <f>Zalaszentgrót!Q232</f>
        <v>0</v>
      </c>
      <c r="R236" s="2">
        <f>Zalaszentgrót!R232</f>
        <v>0</v>
      </c>
      <c r="S236" s="2">
        <f>Zalaszentgrót!S232</f>
        <v>0</v>
      </c>
      <c r="T236" s="3">
        <f>Zalaszentgrót!T232</f>
        <v>0</v>
      </c>
      <c r="U236" s="3">
        <f>Zalaszentgrót!U232</f>
        <v>0</v>
      </c>
      <c r="V236" s="3">
        <f>Zalaszentgrót!V232</f>
        <v>0</v>
      </c>
      <c r="W236" s="3">
        <f>Zalaszentgrót!W232</f>
        <v>0</v>
      </c>
      <c r="X236" s="3">
        <f>Zalaszentgrót!X232</f>
        <v>0</v>
      </c>
      <c r="Y236" s="3">
        <f>Zalaszentgrót!Y232</f>
        <v>0</v>
      </c>
      <c r="Z236" s="3">
        <f>Zalaszentgrót!Z232</f>
        <v>0</v>
      </c>
      <c r="AA236" s="3">
        <f>Zalaszentgrót!AA232</f>
        <v>0</v>
      </c>
      <c r="AB236" s="3">
        <f>Zalaszentgrót!AB232</f>
        <v>0</v>
      </c>
      <c r="AC236" s="4">
        <f>Zalaszentgrót!AC232</f>
        <v>0</v>
      </c>
    </row>
    <row r="237" spans="1:30" ht="75" x14ac:dyDescent="0.25">
      <c r="A237" s="182">
        <f>Zalaszentgrót!A233</f>
        <v>8</v>
      </c>
      <c r="B237" s="30">
        <f>Zalaszentgrót!B233</f>
        <v>0</v>
      </c>
      <c r="C237" s="70" t="str">
        <f>Zalaszentgrót!C233</f>
        <v>Zalaszentgrót szennyvíztelep</v>
      </c>
      <c r="D237" s="50" t="str">
        <f>Zalaszentgrót!D233</f>
        <v>Vegyszeradagolók cseréje</v>
      </c>
      <c r="E237" s="51" t="str">
        <f>Zalaszentgrót!E233</f>
        <v>Az üzemelő viziközmű technológiailag elavult, üzemeltetése, és javítása már nem gazdaságos. Jelenleg a piacon magasabb műszaki tartalmak érhetőek el</v>
      </c>
      <c r="F237" s="51" t="str">
        <f>Zalaszentgrót!F233</f>
        <v>hatékony üzemeltetés</v>
      </c>
      <c r="G237" s="71" t="str">
        <f>Zalaszentgrót!G233</f>
        <v>hatékony, korszerű</v>
      </c>
      <c r="H237" s="34">
        <f>Zalaszentgrót!H233</f>
        <v>0</v>
      </c>
      <c r="I237" s="108" t="str">
        <f>Zalaszentgrót!I233</f>
        <v>Zalaszentgrót</v>
      </c>
      <c r="J237" s="110">
        <f t="shared" si="30"/>
        <v>650</v>
      </c>
      <c r="K237" s="35">
        <f>Zalaszentgrót!K233</f>
        <v>0</v>
      </c>
      <c r="L237" s="100">
        <f>Zalaszentgrót!L233</f>
        <v>44927</v>
      </c>
      <c r="M237" s="100">
        <f>Zalaszentgrót!M233</f>
        <v>45291</v>
      </c>
      <c r="N237" s="36" t="str">
        <f>Zalaszentgrót!N233</f>
        <v>közép</v>
      </c>
      <c r="O237" s="1">
        <f>Zalaszentgrót!O233</f>
        <v>0</v>
      </c>
      <c r="P237" s="2">
        <f>Zalaszentgrót!P233</f>
        <v>650</v>
      </c>
      <c r="Q237" s="2">
        <f>Zalaszentgrót!Q233</f>
        <v>0</v>
      </c>
      <c r="R237" s="2">
        <f>Zalaszentgrót!R233</f>
        <v>0</v>
      </c>
      <c r="S237" s="2">
        <f>Zalaszentgrót!S233</f>
        <v>0</v>
      </c>
      <c r="T237" s="3">
        <f>Zalaszentgrót!T233</f>
        <v>0</v>
      </c>
      <c r="U237" s="3">
        <f>Zalaszentgrót!U233</f>
        <v>0</v>
      </c>
      <c r="V237" s="3">
        <f>Zalaszentgrót!V233</f>
        <v>0</v>
      </c>
      <c r="W237" s="3">
        <f>Zalaszentgrót!W233</f>
        <v>0</v>
      </c>
      <c r="X237" s="3">
        <f>Zalaszentgrót!X233</f>
        <v>0</v>
      </c>
      <c r="Y237" s="3">
        <f>Zalaszentgrót!Y233</f>
        <v>0</v>
      </c>
      <c r="Z237" s="3">
        <f>Zalaszentgrót!Z233</f>
        <v>0</v>
      </c>
      <c r="AA237" s="3">
        <f>Zalaszentgrót!AA233</f>
        <v>0</v>
      </c>
      <c r="AB237" s="3">
        <f>Zalaszentgrót!AB233</f>
        <v>0</v>
      </c>
      <c r="AC237" s="4">
        <f>Zalaszentgrót!AC233</f>
        <v>0</v>
      </c>
    </row>
    <row r="238" spans="1:30" ht="75" x14ac:dyDescent="0.25">
      <c r="A238" s="182">
        <f>Zalaszentgrót!A234</f>
        <v>9</v>
      </c>
      <c r="B238" s="30">
        <f>Zalaszentgrót!B234</f>
        <v>0</v>
      </c>
      <c r="C238" s="70" t="str">
        <f>Zalaszentgrót!C234</f>
        <v>Zalaszentgrót szennyvíztelep</v>
      </c>
      <c r="D238" s="50" t="str">
        <f>Zalaszentgrót!D234</f>
        <v>Áramlásmérő csere</v>
      </c>
      <c r="E238" s="51" t="str">
        <f>Zalaszentgrót!E234</f>
        <v>Az üzemelő viziközmű technológiailag elavult, üzemeltetése, és javítása már nem gazdaságos. Jelenleg a piacon magasabb műszaki tartalmak érhetőek el</v>
      </c>
      <c r="F238" s="51" t="str">
        <f>Zalaszentgrót!F234</f>
        <v>hatékony üzemeltetés</v>
      </c>
      <c r="G238" s="71" t="str">
        <f>Zalaszentgrót!G234</f>
        <v>hatékony, korszerű</v>
      </c>
      <c r="H238" s="34">
        <f>Zalaszentgrót!H234</f>
        <v>0</v>
      </c>
      <c r="I238" s="108" t="str">
        <f>Zalaszentgrót!I234</f>
        <v>Zalaszentgrót</v>
      </c>
      <c r="J238" s="110">
        <f t="shared" si="30"/>
        <v>750</v>
      </c>
      <c r="K238" s="35">
        <f>Zalaszentgrót!K234</f>
        <v>0</v>
      </c>
      <c r="L238" s="100">
        <f>Zalaszentgrót!L234</f>
        <v>44927</v>
      </c>
      <c r="M238" s="100">
        <f>Zalaszentgrót!M234</f>
        <v>45291</v>
      </c>
      <c r="N238" s="36" t="str">
        <f>Zalaszentgrót!N234</f>
        <v>közép</v>
      </c>
      <c r="O238" s="1">
        <f>Zalaszentgrót!O234</f>
        <v>0</v>
      </c>
      <c r="P238" s="2">
        <f>Zalaszentgrót!P234</f>
        <v>750</v>
      </c>
      <c r="Q238" s="2">
        <f>Zalaszentgrót!Q234</f>
        <v>0</v>
      </c>
      <c r="R238" s="2">
        <f>Zalaszentgrót!R234</f>
        <v>0</v>
      </c>
      <c r="S238" s="2">
        <f>Zalaszentgrót!S234</f>
        <v>0</v>
      </c>
      <c r="T238" s="3">
        <f>Zalaszentgrót!T234</f>
        <v>0</v>
      </c>
      <c r="U238" s="3">
        <f>Zalaszentgrót!U234</f>
        <v>0</v>
      </c>
      <c r="V238" s="3">
        <f>Zalaszentgrót!V234</f>
        <v>0</v>
      </c>
      <c r="W238" s="3">
        <f>Zalaszentgrót!W234</f>
        <v>0</v>
      </c>
      <c r="X238" s="3">
        <f>Zalaszentgrót!X234</f>
        <v>0</v>
      </c>
      <c r="Y238" s="3">
        <f>Zalaszentgrót!Y234</f>
        <v>0</v>
      </c>
      <c r="Z238" s="3">
        <f>Zalaszentgrót!Z234</f>
        <v>0</v>
      </c>
      <c r="AA238" s="3">
        <f>Zalaszentgrót!AA234</f>
        <v>0</v>
      </c>
      <c r="AB238" s="3">
        <f>Zalaszentgrót!AB234</f>
        <v>0</v>
      </c>
      <c r="AC238" s="4">
        <f>Zalaszentgrót!AC234</f>
        <v>0</v>
      </c>
    </row>
    <row r="239" spans="1:30" ht="75" x14ac:dyDescent="0.25">
      <c r="A239" s="182">
        <f>Zalaszentgrót!A235</f>
        <v>10</v>
      </c>
      <c r="B239" s="30">
        <f>Zalaszentgrót!B235</f>
        <v>0</v>
      </c>
      <c r="C239" s="70" t="str">
        <f>Zalaszentgrót!C235</f>
        <v>Zalaszentgrót szennyvíztelep</v>
      </c>
      <c r="D239" s="50" t="str">
        <f>Zalaszentgrót!D235</f>
        <v>Oxigénvezérlés rekonstrukció</v>
      </c>
      <c r="E239" s="51" t="str">
        <f>Zalaszentgrót!E235</f>
        <v>Az üzemelő viziközmű technológiailag elavult, üzemeltetése, és javítása már nem gazdaságos. Jelenleg a piacon magasabb műszaki tartalmak érhetőek el</v>
      </c>
      <c r="F239" s="51" t="str">
        <f>Zalaszentgrót!F235</f>
        <v>hatékony üzemeltetés</v>
      </c>
      <c r="G239" s="71" t="str">
        <f>Zalaszentgrót!G235</f>
        <v>hatékony, korszerű</v>
      </c>
      <c r="H239" s="34">
        <f>Zalaszentgrót!H235</f>
        <v>0</v>
      </c>
      <c r="I239" s="108" t="str">
        <f>Zalaszentgrót!I235</f>
        <v>Zalaszentgrót</v>
      </c>
      <c r="J239" s="110">
        <f t="shared" si="30"/>
        <v>1600</v>
      </c>
      <c r="K239" s="35">
        <f>Zalaszentgrót!K235</f>
        <v>0</v>
      </c>
      <c r="L239" s="100">
        <f>Zalaszentgrót!L235</f>
        <v>44927</v>
      </c>
      <c r="M239" s="100">
        <f>Zalaszentgrót!M235</f>
        <v>45291</v>
      </c>
      <c r="N239" s="36" t="str">
        <f>Zalaszentgrót!N235</f>
        <v>közép</v>
      </c>
      <c r="O239" s="1">
        <f>Zalaszentgrót!O235</f>
        <v>0</v>
      </c>
      <c r="P239" s="2">
        <f>Zalaszentgrót!P235</f>
        <v>1600</v>
      </c>
      <c r="Q239" s="2">
        <f>Zalaszentgrót!Q235</f>
        <v>0</v>
      </c>
      <c r="R239" s="2">
        <f>Zalaszentgrót!R235</f>
        <v>0</v>
      </c>
      <c r="S239" s="2">
        <f>Zalaszentgrót!S235</f>
        <v>0</v>
      </c>
      <c r="T239" s="3">
        <f>Zalaszentgrót!T235</f>
        <v>0</v>
      </c>
      <c r="U239" s="3">
        <f>Zalaszentgrót!U235</f>
        <v>0</v>
      </c>
      <c r="V239" s="3">
        <f>Zalaszentgrót!V235</f>
        <v>0</v>
      </c>
      <c r="W239" s="3">
        <f>Zalaszentgrót!W235</f>
        <v>0</v>
      </c>
      <c r="X239" s="3">
        <f>Zalaszentgrót!X235</f>
        <v>0</v>
      </c>
      <c r="Y239" s="3">
        <f>Zalaszentgrót!Y235</f>
        <v>0</v>
      </c>
      <c r="Z239" s="3">
        <f>Zalaszentgrót!Z235</f>
        <v>0</v>
      </c>
      <c r="AA239" s="3">
        <f>Zalaszentgrót!AA235</f>
        <v>0</v>
      </c>
      <c r="AB239" s="3">
        <f>Zalaszentgrót!AB235</f>
        <v>0</v>
      </c>
      <c r="AC239" s="4">
        <f>Zalaszentgrót!AC235</f>
        <v>0</v>
      </c>
    </row>
    <row r="240" spans="1:30" ht="45" x14ac:dyDescent="0.25">
      <c r="A240" s="182">
        <f>Zalaszentgrót!A236</f>
        <v>11</v>
      </c>
      <c r="B240" s="30">
        <f>Zalaszentgrót!B236</f>
        <v>0</v>
      </c>
      <c r="C240" s="70" t="str">
        <f>Zalaszentgrót!C236</f>
        <v>Zalaszentgrót szennyvíztelep kombinált II. műtárgy</v>
      </c>
      <c r="D240" s="50" t="str">
        <f>Zalaszentgrót!D236</f>
        <v>Levegőztető elemek cseréje</v>
      </c>
      <c r="E240" s="51" t="str">
        <f>Zalaszentgrót!E236</f>
        <v>elhasználódott gyártó által szavatolt időt túllépte</v>
      </c>
      <c r="F240" s="51" t="str">
        <f>Zalaszentgrót!F236</f>
        <v>Biológiai tisztítási hatásfok csökkenés határérték túllépést eredményez</v>
      </c>
      <c r="G240" s="71" t="str">
        <f>Zalaszentgrót!G236</f>
        <v>Biztonságos használat illetve működőképes állapot.</v>
      </c>
      <c r="H240" s="34">
        <f>Zalaszentgrót!H236</f>
        <v>0</v>
      </c>
      <c r="I240" s="108" t="str">
        <f>Zalaszentgrót!I236</f>
        <v>Zalaszentgrót</v>
      </c>
      <c r="J240" s="110">
        <f t="shared" si="30"/>
        <v>3200</v>
      </c>
      <c r="K240" s="35">
        <f>Zalaszentgrót!K236</f>
        <v>0</v>
      </c>
      <c r="L240" s="100">
        <f>Zalaszentgrót!L236</f>
        <v>44927</v>
      </c>
      <c r="M240" s="100">
        <f>Zalaszentgrót!M236</f>
        <v>45291</v>
      </c>
      <c r="N240" s="36" t="str">
        <f>Zalaszentgrót!N236</f>
        <v>közép</v>
      </c>
      <c r="O240" s="1">
        <f>Zalaszentgrót!O236</f>
        <v>0</v>
      </c>
      <c r="P240" s="2">
        <f>Zalaszentgrót!P236</f>
        <v>3200</v>
      </c>
      <c r="Q240" s="2">
        <f>Zalaszentgrót!Q236</f>
        <v>0</v>
      </c>
      <c r="R240" s="2">
        <f>Zalaszentgrót!R236</f>
        <v>0</v>
      </c>
      <c r="S240" s="2">
        <f>Zalaszentgrót!S236</f>
        <v>0</v>
      </c>
      <c r="T240" s="3">
        <f>Zalaszentgrót!T236</f>
        <v>0</v>
      </c>
      <c r="U240" s="3">
        <f>Zalaszentgrót!U236</f>
        <v>0</v>
      </c>
      <c r="V240" s="3">
        <f>Zalaszentgrót!V236</f>
        <v>0</v>
      </c>
      <c r="W240" s="3">
        <f>Zalaszentgrót!W236</f>
        <v>0</v>
      </c>
      <c r="X240" s="3">
        <f>Zalaszentgrót!X236</f>
        <v>0</v>
      </c>
      <c r="Y240" s="3">
        <f>Zalaszentgrót!Y236</f>
        <v>0</v>
      </c>
      <c r="Z240" s="3">
        <f>Zalaszentgrót!Z236</f>
        <v>0</v>
      </c>
      <c r="AA240" s="3">
        <f>Zalaszentgrót!AA236</f>
        <v>0</v>
      </c>
      <c r="AB240" s="3">
        <f>Zalaszentgrót!AB236</f>
        <v>0</v>
      </c>
      <c r="AC240" s="4">
        <f>Zalaszentgrót!AC236</f>
        <v>0</v>
      </c>
    </row>
    <row r="241" spans="1:29" ht="60" x14ac:dyDescent="0.25">
      <c r="A241" s="182">
        <f>Zalaszentgrót!A237</f>
        <v>12</v>
      </c>
      <c r="B241" s="30">
        <f>Zalaszentgrót!B237</f>
        <v>0</v>
      </c>
      <c r="C241" s="70" t="str">
        <f>Zalaszentgrót!C237</f>
        <v>Zalaszentgrót szennyvíztelep</v>
      </c>
      <c r="D241" s="50" t="str">
        <f>Zalaszentgrót!D237</f>
        <v>gépészeti rekonstrukció (1-6)</v>
      </c>
      <c r="E241" s="51" t="str">
        <f>Zalaszentgrót!E237</f>
        <v xml:space="preserve">elhasználódott, mechanikai részek elkoptak. </v>
      </c>
      <c r="F241" s="51" t="str">
        <f>Zalaszentgrót!F237</f>
        <v xml:space="preserve">Mechanikai szennyeződések bejutása a további tisztási egységekbe, súlyos üzemzavarokat okoz </v>
      </c>
      <c r="G241" s="71" t="str">
        <f>Zalaszentgrót!G237</f>
        <v>Biztonságos használat illetve működőképes állapot.</v>
      </c>
      <c r="H241" s="34">
        <f>Zalaszentgrót!H237</f>
        <v>0</v>
      </c>
      <c r="I241" s="108" t="str">
        <f>Zalaszentgrót!I237</f>
        <v>Zalaszentgrót</v>
      </c>
      <c r="J241" s="110">
        <f t="shared" si="30"/>
        <v>60091</v>
      </c>
      <c r="K241" s="35">
        <f>Zalaszentgrót!K237</f>
        <v>0</v>
      </c>
      <c r="L241" s="100">
        <f>Zalaszentgrót!L237</f>
        <v>44927</v>
      </c>
      <c r="M241" s="100">
        <f>Zalaszentgrót!M237</f>
        <v>46387</v>
      </c>
      <c r="N241" s="36" t="str">
        <f>Zalaszentgrót!N237</f>
        <v>közép</v>
      </c>
      <c r="O241" s="1">
        <f>Zalaszentgrót!O237</f>
        <v>0</v>
      </c>
      <c r="P241" s="2">
        <f>Zalaszentgrót!P237</f>
        <v>15023</v>
      </c>
      <c r="Q241" s="2">
        <f>Zalaszentgrót!Q237</f>
        <v>15023</v>
      </c>
      <c r="R241" s="2">
        <f>Zalaszentgrót!R237</f>
        <v>15022</v>
      </c>
      <c r="S241" s="2">
        <f>Zalaszentgrót!S237</f>
        <v>15023</v>
      </c>
      <c r="T241" s="3">
        <f>Zalaszentgrót!T237</f>
        <v>0</v>
      </c>
      <c r="U241" s="3">
        <f>Zalaszentgrót!U237</f>
        <v>0</v>
      </c>
      <c r="V241" s="3">
        <f>Zalaszentgrót!V237</f>
        <v>0</v>
      </c>
      <c r="W241" s="3">
        <f>Zalaszentgrót!W237</f>
        <v>0</v>
      </c>
      <c r="X241" s="3">
        <f>Zalaszentgrót!X237</f>
        <v>0</v>
      </c>
      <c r="Y241" s="3">
        <f>Zalaszentgrót!Y237</f>
        <v>0</v>
      </c>
      <c r="Z241" s="3">
        <f>Zalaszentgrót!Z237</f>
        <v>0</v>
      </c>
      <c r="AA241" s="3">
        <f>Zalaszentgrót!AA237</f>
        <v>0</v>
      </c>
      <c r="AB241" s="3">
        <f>Zalaszentgrót!AB237</f>
        <v>0</v>
      </c>
      <c r="AC241" s="4">
        <f>Zalaszentgrót!AC237</f>
        <v>0</v>
      </c>
    </row>
    <row r="242" spans="1:29" ht="60" x14ac:dyDescent="0.25">
      <c r="A242" s="182">
        <f>Zalaszentgrót!A238</f>
        <v>107</v>
      </c>
      <c r="B242" s="30">
        <f>Zalaszentgrót!B238</f>
        <v>0</v>
      </c>
      <c r="C242" s="70" t="str">
        <f>Zalaszentgrót!C238</f>
        <v>Zalaszentgrót szennyvíztelepi főátemelő</v>
      </c>
      <c r="D242" s="50" t="str">
        <f>Zalaszentgrót!D238</f>
        <v>Szivattyú csere</v>
      </c>
      <c r="E242" s="51" t="str">
        <f>Zalaszentgrót!E238</f>
        <v xml:space="preserve">gyártó által megadott üzemidő lejár, gyakori üzem közbeni hibák, </v>
      </c>
      <c r="F242" s="51" t="str">
        <f>Zalaszentgrót!F238</f>
        <v>a berendezés nem tudja betölteni funkcióját, technológiai paraméterek nem teljesülnek. Határérték túllépés várható</v>
      </c>
      <c r="G242" s="71" t="str">
        <f>Zalaszentgrót!G238</f>
        <v>Biztonságos használat illetve működőképes állapot.</v>
      </c>
      <c r="H242" s="34">
        <f>Zalaszentgrót!H238</f>
        <v>0</v>
      </c>
      <c r="I242" s="108" t="str">
        <f>Zalaszentgrót!I238</f>
        <v>Zalaszentgrót</v>
      </c>
      <c r="J242" s="110">
        <f t="shared" si="30"/>
        <v>1500</v>
      </c>
      <c r="K242" s="35">
        <f>Zalaszentgrót!K238</f>
        <v>0</v>
      </c>
      <c r="L242" s="100">
        <f>Zalaszentgrót!L238</f>
        <v>45658</v>
      </c>
      <c r="M242" s="100">
        <f>Zalaszentgrót!M238</f>
        <v>46022</v>
      </c>
      <c r="N242" s="36" t="str">
        <f>Zalaszentgrót!N238</f>
        <v>közép</v>
      </c>
      <c r="O242" s="1">
        <f>Zalaszentgrót!O238</f>
        <v>0</v>
      </c>
      <c r="P242" s="2">
        <f>Zalaszentgrót!P238</f>
        <v>0</v>
      </c>
      <c r="Q242" s="2">
        <f>Zalaszentgrót!Q238</f>
        <v>0</v>
      </c>
      <c r="R242" s="2">
        <f>Zalaszentgrót!R238</f>
        <v>1500</v>
      </c>
      <c r="S242" s="2">
        <f>Zalaszentgrót!S238</f>
        <v>0</v>
      </c>
      <c r="T242" s="3">
        <f>Zalaszentgrót!T238</f>
        <v>0</v>
      </c>
      <c r="U242" s="3">
        <f>Zalaszentgrót!U238</f>
        <v>0</v>
      </c>
      <c r="V242" s="3">
        <f>Zalaszentgrót!V238</f>
        <v>0</v>
      </c>
      <c r="W242" s="3">
        <f>Zalaszentgrót!W238</f>
        <v>0</v>
      </c>
      <c r="X242" s="3">
        <f>Zalaszentgrót!X238</f>
        <v>0</v>
      </c>
      <c r="Y242" s="3">
        <f>Zalaszentgrót!Y238</f>
        <v>0</v>
      </c>
      <c r="Z242" s="3">
        <f>Zalaszentgrót!Z238</f>
        <v>0</v>
      </c>
      <c r="AA242" s="3">
        <f>Zalaszentgrót!AA238</f>
        <v>0</v>
      </c>
      <c r="AB242" s="3">
        <f>Zalaszentgrót!AB238</f>
        <v>0</v>
      </c>
      <c r="AC242" s="4">
        <f>Zalaszentgrót!AC238</f>
        <v>0</v>
      </c>
    </row>
    <row r="243" spans="1:29" ht="60" x14ac:dyDescent="0.25">
      <c r="A243" s="182">
        <f>Zalaszentgrót!A239</f>
        <v>124</v>
      </c>
      <c r="B243" s="30">
        <f>Zalaszentgrót!B239</f>
        <v>0</v>
      </c>
      <c r="C243" s="70" t="str">
        <f>Zalaszentgrót!C239</f>
        <v>Zalaszentgrót szennyvíztelep</v>
      </c>
      <c r="D243" s="50" t="str">
        <f>Zalaszentgrót!D239</f>
        <v>Gépi rács rekonstrukciója</v>
      </c>
      <c r="E243" s="51" t="str">
        <f>Zalaszentgrót!E239</f>
        <v xml:space="preserve">elhasználódott, mechanikai részek elkoptak. </v>
      </c>
      <c r="F243" s="51" t="str">
        <f>Zalaszentgrót!F239</f>
        <v xml:space="preserve">Mechanikai szennyeződések bejutása a további tisztási egységekbe, súlyos üzemzavarokat okoz </v>
      </c>
      <c r="G243" s="71" t="str">
        <f>Zalaszentgrót!G239</f>
        <v>Biztonságos használat illetve működőképes állapot.</v>
      </c>
      <c r="H243" s="34">
        <f>Zalaszentgrót!H239</f>
        <v>0</v>
      </c>
      <c r="I243" s="108" t="str">
        <f>Zalaszentgrót!I239</f>
        <v>Zalaszentgrót</v>
      </c>
      <c r="J243" s="110">
        <f t="shared" si="30"/>
        <v>3000</v>
      </c>
      <c r="K243" s="35">
        <f>Zalaszentgrót!K239</f>
        <v>0</v>
      </c>
      <c r="L243" s="100">
        <f>Zalaszentgrót!L239</f>
        <v>46023</v>
      </c>
      <c r="M243" s="100">
        <f>Zalaszentgrót!M239</f>
        <v>46387</v>
      </c>
      <c r="N243" s="36" t="str">
        <f>Zalaszentgrót!N239</f>
        <v>közép</v>
      </c>
      <c r="O243" s="1">
        <f>Zalaszentgrót!O239</f>
        <v>0</v>
      </c>
      <c r="P243" s="2">
        <f>Zalaszentgrót!P239</f>
        <v>0</v>
      </c>
      <c r="Q243" s="2">
        <f>Zalaszentgrót!Q239</f>
        <v>0</v>
      </c>
      <c r="R243" s="2">
        <f>Zalaszentgrót!R239</f>
        <v>0</v>
      </c>
      <c r="S243" s="2">
        <f>Zalaszentgrót!S239</f>
        <v>3000</v>
      </c>
      <c r="T243" s="3">
        <f>Zalaszentgrót!T239</f>
        <v>0</v>
      </c>
      <c r="U243" s="3">
        <f>Zalaszentgrót!U239</f>
        <v>0</v>
      </c>
      <c r="V243" s="3">
        <f>Zalaszentgrót!V239</f>
        <v>0</v>
      </c>
      <c r="W243" s="3">
        <f>Zalaszentgrót!W239</f>
        <v>0</v>
      </c>
      <c r="X243" s="3">
        <f>Zalaszentgrót!X239</f>
        <v>0</v>
      </c>
      <c r="Y243" s="3">
        <f>Zalaszentgrót!Y239</f>
        <v>0</v>
      </c>
      <c r="Z243" s="3">
        <f>Zalaszentgrót!Z239</f>
        <v>0</v>
      </c>
      <c r="AA243" s="3">
        <f>Zalaszentgrót!AA239</f>
        <v>0</v>
      </c>
      <c r="AB243" s="3">
        <f>Zalaszentgrót!AB239</f>
        <v>0</v>
      </c>
      <c r="AC243" s="4">
        <f>Zalaszentgrót!AC239</f>
        <v>0</v>
      </c>
    </row>
    <row r="244" spans="1:29" ht="45" x14ac:dyDescent="0.25">
      <c r="A244" s="182">
        <f>Zalaszentgrót!A240</f>
        <v>125</v>
      </c>
      <c r="B244" s="30">
        <f>Zalaszentgrót!B240</f>
        <v>0</v>
      </c>
      <c r="C244" s="70" t="str">
        <f>Zalaszentgrót!C240</f>
        <v>Zalaszentgrót szennyvíztelep</v>
      </c>
      <c r="D244" s="50" t="str">
        <f>Zalaszentgrót!D240</f>
        <v>2. légfúvó csere</v>
      </c>
      <c r="E244" s="51" t="str">
        <f>Zalaszentgrót!E240</f>
        <v>elhasználódott gyártó által megadott életciklust túllépte, felújítása vagy cseréje szükséges</v>
      </c>
      <c r="F244" s="51" t="str">
        <f>Zalaszentgrót!F240</f>
        <v>Biológiai tisztítás aerob medence levegőztetése, hiányában határérték túllépést eredményez</v>
      </c>
      <c r="G244" s="71" t="str">
        <f>Zalaszentgrót!G240</f>
        <v>Biztonságos használat illetve működőképes állapot.</v>
      </c>
      <c r="H244" s="34">
        <f>Zalaszentgrót!H240</f>
        <v>0</v>
      </c>
      <c r="I244" s="108" t="str">
        <f>Zalaszentgrót!I240</f>
        <v>Zalaszentgrót</v>
      </c>
      <c r="J244" s="110">
        <f t="shared" si="30"/>
        <v>2200</v>
      </c>
      <c r="K244" s="35">
        <f>Zalaszentgrót!K240</f>
        <v>0</v>
      </c>
      <c r="L244" s="100">
        <f>Zalaszentgrót!L240</f>
        <v>46023</v>
      </c>
      <c r="M244" s="100">
        <f>Zalaszentgrót!M240</f>
        <v>46387</v>
      </c>
      <c r="N244" s="36" t="str">
        <f>Zalaszentgrót!N240</f>
        <v>közép</v>
      </c>
      <c r="O244" s="1">
        <f>Zalaszentgrót!O240</f>
        <v>0</v>
      </c>
      <c r="P244" s="2">
        <f>Zalaszentgrót!P240</f>
        <v>0</v>
      </c>
      <c r="Q244" s="2">
        <f>Zalaszentgrót!Q240</f>
        <v>0</v>
      </c>
      <c r="R244" s="2">
        <f>Zalaszentgrót!R240</f>
        <v>0</v>
      </c>
      <c r="S244" s="2">
        <f>Zalaszentgrót!S240</f>
        <v>2200</v>
      </c>
      <c r="T244" s="3">
        <f>Zalaszentgrót!T240</f>
        <v>0</v>
      </c>
      <c r="U244" s="3">
        <f>Zalaszentgrót!U240</f>
        <v>0</v>
      </c>
      <c r="V244" s="3">
        <f>Zalaszentgrót!V240</f>
        <v>0</v>
      </c>
      <c r="W244" s="3">
        <f>Zalaszentgrót!W240</f>
        <v>0</v>
      </c>
      <c r="X244" s="3">
        <f>Zalaszentgrót!X240</f>
        <v>0</v>
      </c>
      <c r="Y244" s="3">
        <f>Zalaszentgrót!Y240</f>
        <v>0</v>
      </c>
      <c r="Z244" s="3">
        <f>Zalaszentgrót!Z240</f>
        <v>0</v>
      </c>
      <c r="AA244" s="3">
        <f>Zalaszentgrót!AA240</f>
        <v>0</v>
      </c>
      <c r="AB244" s="3">
        <f>Zalaszentgrót!AB240</f>
        <v>0</v>
      </c>
      <c r="AC244" s="4">
        <f>Zalaszentgrót!AC240</f>
        <v>0</v>
      </c>
    </row>
    <row r="245" spans="1:29" ht="45" x14ac:dyDescent="0.25">
      <c r="A245" s="182">
        <f>Zalaszentgrót!A241</f>
        <v>141</v>
      </c>
      <c r="B245" s="30">
        <f>Zalaszentgrót!B241</f>
        <v>0</v>
      </c>
      <c r="C245" s="70" t="str">
        <f>Zalaszentgrót!C241</f>
        <v>Zalaszentgrót szennyvíztelep</v>
      </c>
      <c r="D245" s="50" t="str">
        <f>Zalaszentgrót!D241</f>
        <v>2. légfúvó csere</v>
      </c>
      <c r="E245" s="51" t="str">
        <f>Zalaszentgrót!E241</f>
        <v>elhasználódott gyártó által megadott életciklust túllépte, felújítása vagy cseréje szükséges</v>
      </c>
      <c r="F245" s="51" t="str">
        <f>Zalaszentgrót!F241</f>
        <v>Biológiai tisztítás aerob medence levegőztetése, hiányában határérték túllépést eredményez</v>
      </c>
      <c r="G245" s="71" t="str">
        <f>Zalaszentgrót!G241</f>
        <v>Biztonságos használat illetve működőképes állapot.</v>
      </c>
      <c r="H245" s="34">
        <f>Zalaszentgrót!H241</f>
        <v>0</v>
      </c>
      <c r="I245" s="108" t="str">
        <f>Zalaszentgrót!I241</f>
        <v>Zalaszentgrót</v>
      </c>
      <c r="J245" s="110">
        <f t="shared" si="30"/>
        <v>2200</v>
      </c>
      <c r="K245" s="35">
        <f>Zalaszentgrót!K241</f>
        <v>0</v>
      </c>
      <c r="L245" s="100">
        <f>Zalaszentgrót!L241</f>
        <v>46388</v>
      </c>
      <c r="M245" s="100">
        <f>Zalaszentgrót!M241</f>
        <v>46752</v>
      </c>
      <c r="N245" s="36" t="str">
        <f>Zalaszentgrót!N241</f>
        <v>hosszú</v>
      </c>
      <c r="O245" s="1">
        <f>Zalaszentgrót!O241</f>
        <v>0</v>
      </c>
      <c r="P245" s="2">
        <f>Zalaszentgrót!P241</f>
        <v>0</v>
      </c>
      <c r="Q245" s="2">
        <f>Zalaszentgrót!Q241</f>
        <v>0</v>
      </c>
      <c r="R245" s="2">
        <f>Zalaszentgrót!R241</f>
        <v>0</v>
      </c>
      <c r="S245" s="2">
        <f>Zalaszentgrót!S241</f>
        <v>0</v>
      </c>
      <c r="T245" s="3">
        <f>Zalaszentgrót!T241</f>
        <v>2200</v>
      </c>
      <c r="U245" s="3">
        <f>Zalaszentgrót!U241</f>
        <v>0</v>
      </c>
      <c r="V245" s="3">
        <f>Zalaszentgrót!V241</f>
        <v>0</v>
      </c>
      <c r="W245" s="3">
        <f>Zalaszentgrót!W241</f>
        <v>0</v>
      </c>
      <c r="X245" s="3">
        <f>Zalaszentgrót!X241</f>
        <v>0</v>
      </c>
      <c r="Y245" s="3">
        <f>Zalaszentgrót!Y241</f>
        <v>0</v>
      </c>
      <c r="Z245" s="3">
        <f>Zalaszentgrót!Z241</f>
        <v>0</v>
      </c>
      <c r="AA245" s="3">
        <f>Zalaszentgrót!AA241</f>
        <v>0</v>
      </c>
      <c r="AB245" s="3">
        <f>Zalaszentgrót!AB241</f>
        <v>0</v>
      </c>
      <c r="AC245" s="4">
        <f>Zalaszentgrót!AC241</f>
        <v>0</v>
      </c>
    </row>
    <row r="246" spans="1:29" ht="60" x14ac:dyDescent="0.25">
      <c r="A246" s="182">
        <f>Zalaszentgrót!A244</f>
        <v>142</v>
      </c>
      <c r="B246" s="30">
        <f>Zalaszentgrót!B244</f>
        <v>0</v>
      </c>
      <c r="C246" s="70" t="str">
        <f>Zalaszentgrót!C244</f>
        <v>Zalaszentgrót szennyvíztelep</v>
      </c>
      <c r="D246" s="50" t="str">
        <f>Zalaszentgrót!D244</f>
        <v>gépészeti rekonstrukció (1-6)</v>
      </c>
      <c r="E246" s="51" t="str">
        <f>Zalaszentgrót!E244</f>
        <v xml:space="preserve">elhasználódott, mechanikai részek elkoptak. </v>
      </c>
      <c r="F246" s="51" t="str">
        <f>Zalaszentgrót!F244</f>
        <v xml:space="preserve">Mechanikai szennyeződések bejutása a további tisztási egységekbe, súlyos üzemzavarokat okoz </v>
      </c>
      <c r="G246" s="71" t="str">
        <f>Zalaszentgrót!G244</f>
        <v>Biztonságos használat illetve működőképes állapot.</v>
      </c>
      <c r="H246" s="34">
        <f>Zalaszentgrót!H244</f>
        <v>0</v>
      </c>
      <c r="I246" s="108" t="str">
        <f>Zalaszentgrót!I244</f>
        <v>Zalaszentgrót</v>
      </c>
      <c r="J246" s="110">
        <f t="shared" si="30"/>
        <v>113100</v>
      </c>
      <c r="K246" s="35">
        <f>Zalaszentgrót!K244</f>
        <v>0</v>
      </c>
      <c r="L246" s="100">
        <f>Zalaszentgrót!L244</f>
        <v>46388</v>
      </c>
      <c r="M246" s="100">
        <f>Zalaszentgrót!M244</f>
        <v>50040</v>
      </c>
      <c r="N246" s="36" t="str">
        <f>Zalaszentgrót!N244</f>
        <v>hosszú</v>
      </c>
      <c r="O246" s="1">
        <f>Zalaszentgrót!O244</f>
        <v>0</v>
      </c>
      <c r="P246" s="2">
        <f>Zalaszentgrót!P244</f>
        <v>0</v>
      </c>
      <c r="Q246" s="2">
        <f>Zalaszentgrót!Q244</f>
        <v>0</v>
      </c>
      <c r="R246" s="2">
        <f>Zalaszentgrót!R244</f>
        <v>0</v>
      </c>
      <c r="S246" s="2">
        <f>Zalaszentgrót!S244</f>
        <v>0</v>
      </c>
      <c r="T246" s="3">
        <f>Zalaszentgrót!T244</f>
        <v>11310</v>
      </c>
      <c r="U246" s="3">
        <f>Zalaszentgrót!U244</f>
        <v>11310</v>
      </c>
      <c r="V246" s="3">
        <f>Zalaszentgrót!V244</f>
        <v>11310</v>
      </c>
      <c r="W246" s="3">
        <f>Zalaszentgrót!W244</f>
        <v>11310</v>
      </c>
      <c r="X246" s="3">
        <f>Zalaszentgrót!X244</f>
        <v>11310</v>
      </c>
      <c r="Y246" s="3">
        <f>Zalaszentgrót!Y244</f>
        <v>11310</v>
      </c>
      <c r="Z246" s="3">
        <f>Zalaszentgrót!Z244</f>
        <v>11310</v>
      </c>
      <c r="AA246" s="3">
        <f>Zalaszentgrót!AA244</f>
        <v>11310</v>
      </c>
      <c r="AB246" s="3">
        <f>Zalaszentgrót!AB244</f>
        <v>11310</v>
      </c>
      <c r="AC246" s="4">
        <f>Zalaszentgrót!AC244</f>
        <v>11310</v>
      </c>
    </row>
    <row r="247" spans="1:29" ht="60" x14ac:dyDescent="0.25">
      <c r="A247" s="182">
        <f>Zalaszentgrót!A242</f>
        <v>477</v>
      </c>
      <c r="B247" s="30">
        <f>Zalaszentgrót!B242</f>
        <v>0</v>
      </c>
      <c r="C247" s="70" t="str">
        <f>Zalaszentgrót!C242</f>
        <v>Zalaszentgrót szennyvíztelep</v>
      </c>
      <c r="D247" s="50" t="str">
        <f>Zalaszentgrót!D242</f>
        <v>Szivattyú felújítás</v>
      </c>
      <c r="E247" s="51" t="str">
        <f>Zalaszentgrót!E242</f>
        <v xml:space="preserve">gyártó által megadott üzemidő lejár, gyakori üzem közbeni hibák, </v>
      </c>
      <c r="F247" s="51" t="str">
        <f>Zalaszentgrót!F242</f>
        <v>a berendezés nem tudja betölteni funkcióját, technológiai paraméterek nem teljesülnek. Határérték túllépés várható</v>
      </c>
      <c r="G247" s="71" t="str">
        <f>Zalaszentgrót!G242</f>
        <v>Biztonságos használat illetve működőképes állapot.</v>
      </c>
      <c r="H247" s="34">
        <f>Zalaszentgrót!H242</f>
        <v>0</v>
      </c>
      <c r="I247" s="108" t="str">
        <f>Zalaszentgrót!I242</f>
        <v>Zalaszentgrót</v>
      </c>
      <c r="J247" s="110">
        <f t="shared" si="30"/>
        <v>1000</v>
      </c>
      <c r="K247" s="35">
        <f>Zalaszentgrót!K242</f>
        <v>0</v>
      </c>
      <c r="L247" s="100">
        <f>Zalaszentgrót!L242</f>
        <v>46753</v>
      </c>
      <c r="M247" s="100">
        <f>Zalaszentgrót!M242</f>
        <v>47118</v>
      </c>
      <c r="N247" s="36" t="str">
        <f>Zalaszentgrót!N242</f>
        <v>hosszú</v>
      </c>
      <c r="O247" s="1">
        <f>Zalaszentgrót!O242</f>
        <v>0</v>
      </c>
      <c r="P247" s="2">
        <f>Zalaszentgrót!P242</f>
        <v>0</v>
      </c>
      <c r="Q247" s="2">
        <f>Zalaszentgrót!Q242</f>
        <v>0</v>
      </c>
      <c r="R247" s="2">
        <f>Zalaszentgrót!R242</f>
        <v>0</v>
      </c>
      <c r="S247" s="2">
        <f>Zalaszentgrót!S242</f>
        <v>0</v>
      </c>
      <c r="T247" s="3">
        <f>Zalaszentgrót!T242</f>
        <v>0</v>
      </c>
      <c r="U247" s="3">
        <f>Zalaszentgrót!U242</f>
        <v>1000</v>
      </c>
      <c r="V247" s="3">
        <f>Zalaszentgrót!V242</f>
        <v>0</v>
      </c>
      <c r="W247" s="3">
        <f>Zalaszentgrót!W242</f>
        <v>0</v>
      </c>
      <c r="X247" s="3">
        <f>Zalaszentgrót!X242</f>
        <v>0</v>
      </c>
      <c r="Y247" s="3">
        <f>Zalaszentgrót!Y242</f>
        <v>0</v>
      </c>
      <c r="Z247" s="3">
        <f>Zalaszentgrót!Z242</f>
        <v>0</v>
      </c>
      <c r="AA247" s="3">
        <f>Zalaszentgrót!AA242</f>
        <v>0</v>
      </c>
      <c r="AB247" s="3">
        <f>Zalaszentgrót!AB242</f>
        <v>0</v>
      </c>
      <c r="AC247" s="4">
        <f>Zalaszentgrót!AC242</f>
        <v>0</v>
      </c>
    </row>
    <row r="248" spans="1:29" ht="45" x14ac:dyDescent="0.25">
      <c r="A248" s="182">
        <f>Zalaszentgrót!A243</f>
        <v>183</v>
      </c>
      <c r="B248" s="30">
        <f>Zalaszentgrót!B243</f>
        <v>0</v>
      </c>
      <c r="C248" s="70" t="str">
        <f>Zalaszentgrót!C243</f>
        <v>Zalaszentgrót szennyvíztelep</v>
      </c>
      <c r="D248" s="50" t="str">
        <f>Zalaszentgrót!D243</f>
        <v>Iszapsűrítő rekonstrukció</v>
      </c>
      <c r="E248" s="51" t="str">
        <f>Zalaszentgrót!E243</f>
        <v xml:space="preserve">elhasználódott, mechanikai alkatrészek elkoptak. </v>
      </c>
      <c r="F248" s="51" t="str">
        <f>Zalaszentgrót!F243</f>
        <v>Működése hiányában, határérték túllépés és környezet szennyezés  (iszap elúszás)  várható!</v>
      </c>
      <c r="G248" s="71" t="str">
        <f>Zalaszentgrót!G243</f>
        <v>Biztonságos használat illetve működőképes állapot.</v>
      </c>
      <c r="H248" s="34">
        <f>Zalaszentgrót!H243</f>
        <v>0</v>
      </c>
      <c r="I248" s="108" t="str">
        <f>Zalaszentgrót!I243</f>
        <v>Zalaszentgrót</v>
      </c>
      <c r="J248" s="110">
        <f t="shared" si="30"/>
        <v>10000</v>
      </c>
      <c r="K248" s="35">
        <f>Zalaszentgrót!K243</f>
        <v>0</v>
      </c>
      <c r="L248" s="100">
        <f>Zalaszentgrót!L243</f>
        <v>47119</v>
      </c>
      <c r="M248" s="100">
        <f>Zalaszentgrót!M243</f>
        <v>47483</v>
      </c>
      <c r="N248" s="36" t="str">
        <f>Zalaszentgrót!N243</f>
        <v>hosszú</v>
      </c>
      <c r="O248" s="1">
        <f>Zalaszentgrót!O243</f>
        <v>0</v>
      </c>
      <c r="P248" s="2">
        <f>Zalaszentgrót!P243</f>
        <v>0</v>
      </c>
      <c r="Q248" s="2">
        <f>Zalaszentgrót!Q243</f>
        <v>0</v>
      </c>
      <c r="R248" s="2">
        <f>Zalaszentgrót!R243</f>
        <v>0</v>
      </c>
      <c r="S248" s="2">
        <f>Zalaszentgrót!S243</f>
        <v>0</v>
      </c>
      <c r="T248" s="3">
        <f>Zalaszentgrót!T243</f>
        <v>0</v>
      </c>
      <c r="U248" s="3">
        <f>Zalaszentgrót!U243</f>
        <v>0</v>
      </c>
      <c r="V248" s="3">
        <f>Zalaszentgrót!V243</f>
        <v>10000</v>
      </c>
      <c r="W248" s="3">
        <f>Zalaszentgrót!W243</f>
        <v>0</v>
      </c>
      <c r="X248" s="3">
        <f>Zalaszentgrót!X243</f>
        <v>0</v>
      </c>
      <c r="Y248" s="3">
        <f>Zalaszentgrót!Y243</f>
        <v>0</v>
      </c>
      <c r="Z248" s="3">
        <f>Zalaszentgrót!Z243</f>
        <v>0</v>
      </c>
      <c r="AA248" s="3">
        <f>Zalaszentgrót!AA243</f>
        <v>0</v>
      </c>
      <c r="AB248" s="3">
        <f>Zalaszentgrót!AB243</f>
        <v>0</v>
      </c>
      <c r="AC248" s="4">
        <f>Zalaszentgrót!AC243</f>
        <v>0</v>
      </c>
    </row>
    <row r="249" spans="1:29" x14ac:dyDescent="0.25">
      <c r="A249" s="105"/>
      <c r="B249" s="47" t="s">
        <v>3</v>
      </c>
      <c r="C249" s="77"/>
      <c r="D249" s="188"/>
      <c r="E249" s="77"/>
      <c r="F249" s="77"/>
      <c r="G249" s="77"/>
      <c r="H249" s="48"/>
      <c r="I249" s="112"/>
      <c r="J249" s="114"/>
      <c r="K249" s="48"/>
      <c r="L249" s="104"/>
      <c r="M249" s="104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  <c r="AC249" s="49"/>
    </row>
    <row r="250" spans="1:29" ht="45" x14ac:dyDescent="0.25">
      <c r="A250" s="182">
        <f>Zalaszentgrót!A246</f>
        <v>13</v>
      </c>
      <c r="B250" s="30">
        <f>Zalaszentgrót!B246</f>
        <v>0</v>
      </c>
      <c r="C250" s="70" t="str">
        <f>Zalaszentgrót!C246</f>
        <v>Zalaszentgrót szennyvíztelep</v>
      </c>
      <c r="D250" s="50" t="str">
        <f>Zalaszentgrót!D246</f>
        <v>Transzformátor csere</v>
      </c>
      <c r="E250" s="51" t="str">
        <f>Zalaszentgrót!E246</f>
        <v>Elhasználódott, korszerűtlen energia pazarló állapot.</v>
      </c>
      <c r="F250" s="51" t="str">
        <f>Zalaszentgrót!F246</f>
        <v>Berendezések villamos energia ellátását üzembiztonságát veszélyezteti</v>
      </c>
      <c r="G250" s="71" t="str">
        <f>Zalaszentgrót!G246</f>
        <v>Biztonságos használat illetve működőképes állapot.</v>
      </c>
      <c r="H250" s="34">
        <f>Zalaszentgrót!H246</f>
        <v>0</v>
      </c>
      <c r="I250" s="108" t="str">
        <f>Zalaszentgrót!I246</f>
        <v>Zalaszentgrót</v>
      </c>
      <c r="J250" s="110">
        <f>SUM(O250:AC250)</f>
        <v>5000</v>
      </c>
      <c r="K250" s="35">
        <f>Zalaszentgrót!K246</f>
        <v>0</v>
      </c>
      <c r="L250" s="100">
        <f>Zalaszentgrót!L246</f>
        <v>44927</v>
      </c>
      <c r="M250" s="100">
        <f>Zalaszentgrót!M246</f>
        <v>45291</v>
      </c>
      <c r="N250" s="36" t="str">
        <f>Zalaszentgrót!N246</f>
        <v>közép</v>
      </c>
      <c r="O250" s="1">
        <f>Zalaszentgrót!O246</f>
        <v>0</v>
      </c>
      <c r="P250" s="2">
        <f>Zalaszentgrót!P246</f>
        <v>5000</v>
      </c>
      <c r="Q250" s="2">
        <f>Zalaszentgrót!Q246</f>
        <v>0</v>
      </c>
      <c r="R250" s="2">
        <f>Zalaszentgrót!R246</f>
        <v>0</v>
      </c>
      <c r="S250" s="2">
        <f>Zalaszentgrót!S246</f>
        <v>0</v>
      </c>
      <c r="T250" s="3">
        <f>Zalaszentgrót!T246</f>
        <v>0</v>
      </c>
      <c r="U250" s="3">
        <f>Zalaszentgrót!U246</f>
        <v>0</v>
      </c>
      <c r="V250" s="3">
        <f>Zalaszentgrót!V246</f>
        <v>0</v>
      </c>
      <c r="W250" s="3">
        <f>Zalaszentgrót!W246</f>
        <v>0</v>
      </c>
      <c r="X250" s="3">
        <f>Zalaszentgrót!X246</f>
        <v>0</v>
      </c>
      <c r="Y250" s="3">
        <f>Zalaszentgrót!Y246</f>
        <v>0</v>
      </c>
      <c r="Z250" s="3">
        <f>Zalaszentgrót!Z246</f>
        <v>0</v>
      </c>
      <c r="AA250" s="3">
        <f>Zalaszentgrót!AA246</f>
        <v>0</v>
      </c>
      <c r="AB250" s="3">
        <f>Zalaszentgrót!AB246</f>
        <v>0</v>
      </c>
      <c r="AC250" s="4">
        <f>Zalaszentgrót!AC246</f>
        <v>0</v>
      </c>
    </row>
    <row r="251" spans="1:29" ht="75" x14ac:dyDescent="0.25">
      <c r="A251" s="182">
        <f>Zalaszentgrót!A247</f>
        <v>14</v>
      </c>
      <c r="B251" s="30">
        <f>Zalaszentgrót!B247</f>
        <v>0</v>
      </c>
      <c r="C251" s="70" t="str">
        <f>Zalaszentgrót!C247</f>
        <v>Zalaszentgrót szennyvíztelepi főátemelő</v>
      </c>
      <c r="D251" s="50" t="str">
        <f>Zalaszentgrót!D247</f>
        <v>Frekvenciaváltó csere</v>
      </c>
      <c r="E251" s="51" t="str">
        <f>Zalaszentgrót!E247</f>
        <v>Az üzemelő viziközmű technológiailag elavult, üzemeltetése, és javítása már nem gazdaságos. Jelenleg a piacon magasabb műszaki tartalmak érhetőek el</v>
      </c>
      <c r="F251" s="51" t="str">
        <f>Zalaszentgrót!F247</f>
        <v>hatékony üzemeltetés</v>
      </c>
      <c r="G251" s="71" t="str">
        <f>Zalaszentgrót!G247</f>
        <v>hatékony, korszerű</v>
      </c>
      <c r="H251" s="34">
        <f>Zalaszentgrót!H247</f>
        <v>0</v>
      </c>
      <c r="I251" s="108" t="str">
        <f>Zalaszentgrót!I247</f>
        <v>Zalaszentgrót</v>
      </c>
      <c r="J251" s="110">
        <f t="shared" ref="J251:J255" si="31">SUM(O251:AC251)</f>
        <v>1500</v>
      </c>
      <c r="K251" s="35">
        <f>Zalaszentgrót!K247</f>
        <v>0</v>
      </c>
      <c r="L251" s="100">
        <f>Zalaszentgrót!L247</f>
        <v>44927</v>
      </c>
      <c r="M251" s="100">
        <f>Zalaszentgrót!M247</f>
        <v>45291</v>
      </c>
      <c r="N251" s="36" t="str">
        <f>Zalaszentgrót!N247</f>
        <v>közép</v>
      </c>
      <c r="O251" s="1">
        <f>Zalaszentgrót!O247</f>
        <v>0</v>
      </c>
      <c r="P251" s="2">
        <f>Zalaszentgrót!P247</f>
        <v>1500</v>
      </c>
      <c r="Q251" s="2">
        <f>Zalaszentgrót!Q247</f>
        <v>0</v>
      </c>
      <c r="R251" s="2">
        <f>Zalaszentgrót!R247</f>
        <v>0</v>
      </c>
      <c r="S251" s="2">
        <f>Zalaszentgrót!S247</f>
        <v>0</v>
      </c>
      <c r="T251" s="3">
        <f>Zalaszentgrót!T247</f>
        <v>0</v>
      </c>
      <c r="U251" s="3">
        <f>Zalaszentgrót!U247</f>
        <v>0</v>
      </c>
      <c r="V251" s="3">
        <f>Zalaszentgrót!V247</f>
        <v>0</v>
      </c>
      <c r="W251" s="3">
        <f>Zalaszentgrót!W247</f>
        <v>0</v>
      </c>
      <c r="X251" s="3">
        <f>Zalaszentgrót!X247</f>
        <v>0</v>
      </c>
      <c r="Y251" s="3">
        <f>Zalaszentgrót!Y247</f>
        <v>0</v>
      </c>
      <c r="Z251" s="3">
        <f>Zalaszentgrót!Z247</f>
        <v>0</v>
      </c>
      <c r="AA251" s="3">
        <f>Zalaszentgrót!AA247</f>
        <v>0</v>
      </c>
      <c r="AB251" s="3">
        <f>Zalaszentgrót!AB247</f>
        <v>0</v>
      </c>
      <c r="AC251" s="4">
        <f>Zalaszentgrót!AC247</f>
        <v>0</v>
      </c>
    </row>
    <row r="252" spans="1:29" ht="60" x14ac:dyDescent="0.25">
      <c r="A252" s="182">
        <f>Zalaszentgrót!A248</f>
        <v>15</v>
      </c>
      <c r="B252" s="30">
        <f>Zalaszentgrót!B248</f>
        <v>0</v>
      </c>
      <c r="C252" s="70" t="str">
        <f>Zalaszentgrót!C248</f>
        <v>Zalaszentgrót szennyvíztelep</v>
      </c>
      <c r="D252" s="50" t="str">
        <f>Zalaszentgrót!D248</f>
        <v>villamos és irányítástechnika felújítása</v>
      </c>
      <c r="E252" s="51" t="str">
        <f>Zalaszentgrót!E248</f>
        <v>Az elektromos, irányítástechnikai  szerelvények és vezetékek, műszaki állapota miatt fennáll a meghibásodás veszélye.</v>
      </c>
      <c r="F252" s="51" t="str">
        <f>Zalaszentgrót!F248</f>
        <v>A szennyvízszivattyú elektromos megtáplálása, a folyamatos távfelügyelet biztosítása.</v>
      </c>
      <c r="G252" s="71" t="str">
        <f>Zalaszentgrót!G248</f>
        <v>Az elektromos paramétereihez illeszkedő erős- és gyengeáramú vezérlőszekrény</v>
      </c>
      <c r="H252" s="34">
        <f>Zalaszentgrót!H248</f>
        <v>0</v>
      </c>
      <c r="I252" s="108" t="str">
        <f>Zalaszentgrót!I248</f>
        <v>Zalaszentgrót</v>
      </c>
      <c r="J252" s="110">
        <f t="shared" si="31"/>
        <v>2000</v>
      </c>
      <c r="K252" s="35">
        <f>Zalaszentgrót!K248</f>
        <v>0</v>
      </c>
      <c r="L252" s="100">
        <f>Zalaszentgrót!L248</f>
        <v>44927</v>
      </c>
      <c r="M252" s="100">
        <f>Zalaszentgrót!M248</f>
        <v>45291</v>
      </c>
      <c r="N252" s="36" t="str">
        <f>Zalaszentgrót!N248</f>
        <v>közép</v>
      </c>
      <c r="O252" s="1">
        <f>Zalaszentgrót!O248</f>
        <v>0</v>
      </c>
      <c r="P252" s="2">
        <f>Zalaszentgrót!P248</f>
        <v>2000</v>
      </c>
      <c r="Q252" s="2">
        <f>Zalaszentgrót!Q248</f>
        <v>0</v>
      </c>
      <c r="R252" s="2">
        <f>Zalaszentgrót!R248</f>
        <v>0</v>
      </c>
      <c r="S252" s="2">
        <f>Zalaszentgrót!S248</f>
        <v>0</v>
      </c>
      <c r="T252" s="3">
        <f>Zalaszentgrót!T248</f>
        <v>0</v>
      </c>
      <c r="U252" s="3">
        <f>Zalaszentgrót!U248</f>
        <v>0</v>
      </c>
      <c r="V252" s="3">
        <f>Zalaszentgrót!V248</f>
        <v>0</v>
      </c>
      <c r="W252" s="3">
        <f>Zalaszentgrót!W248</f>
        <v>0</v>
      </c>
      <c r="X252" s="3">
        <f>Zalaszentgrót!X248</f>
        <v>0</v>
      </c>
      <c r="Y252" s="3">
        <f>Zalaszentgrót!Y248</f>
        <v>0</v>
      </c>
      <c r="Z252" s="3">
        <f>Zalaszentgrót!Z248</f>
        <v>0</v>
      </c>
      <c r="AA252" s="3">
        <f>Zalaszentgrót!AA248</f>
        <v>0</v>
      </c>
      <c r="AB252" s="3">
        <f>Zalaszentgrót!AB248</f>
        <v>0</v>
      </c>
      <c r="AC252" s="4">
        <f>Zalaszentgrót!AC248</f>
        <v>0</v>
      </c>
    </row>
    <row r="253" spans="1:29" ht="60" x14ac:dyDescent="0.25">
      <c r="A253" s="182">
        <f>Zalaszentgrót!A250</f>
        <v>16</v>
      </c>
      <c r="B253" s="30">
        <f>Zalaszentgrót!B250</f>
        <v>0</v>
      </c>
      <c r="C253" s="70" t="str">
        <f>Zalaszentgrót!C250</f>
        <v>Zalaszentgrót szennyvíztelep</v>
      </c>
      <c r="D253" s="50" t="str">
        <f>Zalaszentgrót!D250</f>
        <v>villamos és irányítástechnika felújítása</v>
      </c>
      <c r="E253" s="51" t="str">
        <f>Zalaszentgrót!E250</f>
        <v>Az elektromos, irányítástechnikai  szerelvények és vezetékek, műszaki állapota miatt fennáll a meghibásodás veszélye.</v>
      </c>
      <c r="F253" s="51" t="str">
        <f>Zalaszentgrót!F250</f>
        <v>A szennyvízszivattyú elektromos megtáplálása, a folyamatos távfelügyelet biztosítása.</v>
      </c>
      <c r="G253" s="71" t="str">
        <f>Zalaszentgrót!G250</f>
        <v>Az elektromos paramétereihez illeszkedő erős- és gyengeáramú vezérlőszekrény</v>
      </c>
      <c r="H253" s="34">
        <f>Zalaszentgrót!H250</f>
        <v>0</v>
      </c>
      <c r="I253" s="108" t="str">
        <f>Zalaszentgrót!I250</f>
        <v>Zalaszentgrót</v>
      </c>
      <c r="J253" s="110">
        <f t="shared" si="31"/>
        <v>30043</v>
      </c>
      <c r="K253" s="35">
        <f>Zalaszentgrót!K250</f>
        <v>0</v>
      </c>
      <c r="L253" s="100">
        <f>Zalaszentgrót!L250</f>
        <v>44927</v>
      </c>
      <c r="M253" s="100">
        <f>Zalaszentgrót!M250</f>
        <v>46387</v>
      </c>
      <c r="N253" s="36" t="str">
        <f>Zalaszentgrót!N250</f>
        <v>közép</v>
      </c>
      <c r="O253" s="1">
        <f>Zalaszentgrót!O250</f>
        <v>0</v>
      </c>
      <c r="P253" s="2">
        <f>Zalaszentgrót!P250</f>
        <v>7511</v>
      </c>
      <c r="Q253" s="2">
        <f>Zalaszentgrót!Q250</f>
        <v>7511</v>
      </c>
      <c r="R253" s="2">
        <f>Zalaszentgrót!R250</f>
        <v>7510</v>
      </c>
      <c r="S253" s="2">
        <f>Zalaszentgrót!S250</f>
        <v>7511</v>
      </c>
      <c r="T253" s="3">
        <f>Zalaszentgrót!T250</f>
        <v>0</v>
      </c>
      <c r="U253" s="3">
        <f>Zalaszentgrót!U250</f>
        <v>0</v>
      </c>
      <c r="V253" s="3">
        <f>Zalaszentgrót!V250</f>
        <v>0</v>
      </c>
      <c r="W253" s="3">
        <f>Zalaszentgrót!W250</f>
        <v>0</v>
      </c>
      <c r="X253" s="3">
        <f>Zalaszentgrót!X250</f>
        <v>0</v>
      </c>
      <c r="Y253" s="3">
        <f>Zalaszentgrót!Y250</f>
        <v>0</v>
      </c>
      <c r="Z253" s="3">
        <f>Zalaszentgrót!Z250</f>
        <v>0</v>
      </c>
      <c r="AA253" s="3">
        <f>Zalaszentgrót!AA250</f>
        <v>0</v>
      </c>
      <c r="AB253" s="3">
        <f>Zalaszentgrót!AB250</f>
        <v>0</v>
      </c>
      <c r="AC253" s="4">
        <f>Zalaszentgrót!AC250</f>
        <v>0</v>
      </c>
    </row>
    <row r="254" spans="1:29" ht="60" x14ac:dyDescent="0.25">
      <c r="A254" s="182">
        <f>Zalaszentgrót!A249</f>
        <v>86</v>
      </c>
      <c r="B254" s="30">
        <f>Zalaszentgrót!B249</f>
        <v>0</v>
      </c>
      <c r="C254" s="70" t="str">
        <f>Zalaszentgrót!C249</f>
        <v>Zalaszentgrót szennyvíztelep</v>
      </c>
      <c r="D254" s="50" t="str">
        <f>Zalaszentgrót!D249</f>
        <v>Villamos rekonstrukció és térvilágítás felújítása</v>
      </c>
      <c r="E254" s="51" t="str">
        <f>Zalaszentgrót!E249</f>
        <v>Elhasználódott, korszerűtlen energia pazarló állapot.</v>
      </c>
      <c r="F254" s="51" t="str">
        <f>Zalaszentgrót!F249</f>
        <v>Munkavégzés helyének megvilágítása elégtelen és nem korszerűen szabályozott ezáltal pazarló is.</v>
      </c>
      <c r="G254" s="71" t="str">
        <f>Zalaszentgrót!G249</f>
        <v>Munkavégzés helyének megvilágítása biztonságos munkavégzés, fényszennyezés elkerülése</v>
      </c>
      <c r="H254" s="34">
        <f>Zalaszentgrót!H249</f>
        <v>0</v>
      </c>
      <c r="I254" s="108" t="str">
        <f>Zalaszentgrót!I249</f>
        <v>Zalaszentgrót</v>
      </c>
      <c r="J254" s="110">
        <f t="shared" si="31"/>
        <v>7250</v>
      </c>
      <c r="K254" s="35">
        <f>Zalaszentgrót!K249</f>
        <v>0</v>
      </c>
      <c r="L254" s="100">
        <f>Zalaszentgrót!L249</f>
        <v>45292</v>
      </c>
      <c r="M254" s="100">
        <f>Zalaszentgrót!M249</f>
        <v>45657</v>
      </c>
      <c r="N254" s="36" t="str">
        <f>Zalaszentgrót!N249</f>
        <v>közép</v>
      </c>
      <c r="O254" s="1">
        <f>Zalaszentgrót!O249</f>
        <v>0</v>
      </c>
      <c r="P254" s="2">
        <f>Zalaszentgrót!P249</f>
        <v>0</v>
      </c>
      <c r="Q254" s="2">
        <f>Zalaszentgrót!Q249</f>
        <v>7250</v>
      </c>
      <c r="R254" s="2">
        <f>Zalaszentgrót!R249</f>
        <v>0</v>
      </c>
      <c r="S254" s="2">
        <f>Zalaszentgrót!S249</f>
        <v>0</v>
      </c>
      <c r="T254" s="3">
        <f>Zalaszentgrót!T249</f>
        <v>0</v>
      </c>
      <c r="U254" s="3">
        <f>Zalaszentgrót!U249</f>
        <v>0</v>
      </c>
      <c r="V254" s="3">
        <f>Zalaszentgrót!V249</f>
        <v>0</v>
      </c>
      <c r="W254" s="3">
        <f>Zalaszentgrót!W249</f>
        <v>0</v>
      </c>
      <c r="X254" s="3">
        <f>Zalaszentgrót!X249</f>
        <v>0</v>
      </c>
      <c r="Y254" s="3">
        <f>Zalaszentgrót!Y249</f>
        <v>0</v>
      </c>
      <c r="Z254" s="3">
        <f>Zalaszentgrót!Z249</f>
        <v>0</v>
      </c>
      <c r="AA254" s="3">
        <f>Zalaszentgrót!AA249</f>
        <v>0</v>
      </c>
      <c r="AB254" s="3">
        <f>Zalaszentgrót!AB249</f>
        <v>0</v>
      </c>
      <c r="AC254" s="4">
        <f>Zalaszentgrót!AC249</f>
        <v>0</v>
      </c>
    </row>
    <row r="255" spans="1:29" ht="60" x14ac:dyDescent="0.25">
      <c r="A255" s="182">
        <f>Zalaszentgrót!A251</f>
        <v>143</v>
      </c>
      <c r="B255" s="30">
        <f>Zalaszentgrót!B251</f>
        <v>0</v>
      </c>
      <c r="C255" s="70" t="str">
        <f>Zalaszentgrót!C251</f>
        <v>Zalaszentgrót szennyvíztelep</v>
      </c>
      <c r="D255" s="50" t="str">
        <f>Zalaszentgrót!D251</f>
        <v>villamos és irányítástechnika felújítása</v>
      </c>
      <c r="E255" s="51" t="str">
        <f>Zalaszentgrót!E251</f>
        <v>Az elektromos, irányítástechnikai  szerelvények és vezetékek, műszaki állapota miatt fennáll a meghibásodás veszélye.</v>
      </c>
      <c r="F255" s="51" t="str">
        <f>Zalaszentgrót!F251</f>
        <v>A szennyvízszivattyú elektromos megtáplálása, a folyamatos távfelügyelet biztosítása.</v>
      </c>
      <c r="G255" s="71" t="str">
        <f>Zalaszentgrót!G251</f>
        <v>Az elektromos paramétereihez illeszkedő erős- és gyengeáramú vezérlőszekrény</v>
      </c>
      <c r="H255" s="34">
        <f>Zalaszentgrót!H251</f>
        <v>0</v>
      </c>
      <c r="I255" s="108" t="str">
        <f>Zalaszentgrót!I251</f>
        <v>Zalaszentgrót</v>
      </c>
      <c r="J255" s="110">
        <f t="shared" si="31"/>
        <v>56550</v>
      </c>
      <c r="K255" s="35">
        <f>Zalaszentgrót!K251</f>
        <v>0</v>
      </c>
      <c r="L255" s="100">
        <f>Zalaszentgrót!L251</f>
        <v>46388</v>
      </c>
      <c r="M255" s="100">
        <f>Zalaszentgrót!M251</f>
        <v>50040</v>
      </c>
      <c r="N255" s="36" t="str">
        <f>Zalaszentgrót!N251</f>
        <v>hosszú</v>
      </c>
      <c r="O255" s="1">
        <f>Zalaszentgrót!O251</f>
        <v>0</v>
      </c>
      <c r="P255" s="2">
        <f>Zalaszentgrót!P251</f>
        <v>0</v>
      </c>
      <c r="Q255" s="2">
        <f>Zalaszentgrót!Q251</f>
        <v>0</v>
      </c>
      <c r="R255" s="2">
        <f>Zalaszentgrót!R251</f>
        <v>0</v>
      </c>
      <c r="S255" s="2">
        <f>Zalaszentgrót!S251</f>
        <v>0</v>
      </c>
      <c r="T255" s="3">
        <f>Zalaszentgrót!T251</f>
        <v>5655</v>
      </c>
      <c r="U255" s="3">
        <f>Zalaszentgrót!U251</f>
        <v>5655</v>
      </c>
      <c r="V255" s="3">
        <f>Zalaszentgrót!V251</f>
        <v>5655</v>
      </c>
      <c r="W255" s="3">
        <f>Zalaszentgrót!W251</f>
        <v>5655</v>
      </c>
      <c r="X255" s="3">
        <f>Zalaszentgrót!X251</f>
        <v>5655</v>
      </c>
      <c r="Y255" s="3">
        <f>Zalaszentgrót!Y251</f>
        <v>5655</v>
      </c>
      <c r="Z255" s="3">
        <f>Zalaszentgrót!Z251</f>
        <v>5655</v>
      </c>
      <c r="AA255" s="3">
        <f>Zalaszentgrót!AA251</f>
        <v>5655</v>
      </c>
      <c r="AB255" s="3">
        <f>Zalaszentgrót!AB251</f>
        <v>5655</v>
      </c>
      <c r="AC255" s="4">
        <f>Zalaszentgrót!AC251</f>
        <v>5655</v>
      </c>
    </row>
    <row r="256" spans="1:29" x14ac:dyDescent="0.25">
      <c r="A256" s="46"/>
      <c r="B256" s="48" t="s">
        <v>9</v>
      </c>
      <c r="C256" s="42"/>
      <c r="D256" s="197"/>
      <c r="E256" s="42"/>
      <c r="F256" s="42"/>
      <c r="G256" s="42"/>
      <c r="H256" s="48"/>
      <c r="I256" s="48"/>
      <c r="J256" s="48"/>
      <c r="K256" s="48"/>
      <c r="L256" s="44"/>
      <c r="M256" s="44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9"/>
    </row>
    <row r="257" spans="1:29" s="62" customFormat="1" x14ac:dyDescent="0.25">
      <c r="A257" s="79"/>
      <c r="B257" s="80" t="s">
        <v>1</v>
      </c>
      <c r="C257" s="78"/>
      <c r="D257" s="199"/>
      <c r="E257" s="78"/>
      <c r="F257" s="78"/>
      <c r="G257" s="78"/>
      <c r="H257" s="81"/>
      <c r="I257" s="81"/>
      <c r="J257" s="81"/>
      <c r="K257" s="81"/>
      <c r="L257" s="82"/>
      <c r="M257" s="82"/>
      <c r="N257" s="81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  <c r="Z257" s="81"/>
      <c r="AA257" s="81"/>
      <c r="AB257" s="81"/>
      <c r="AC257" s="83"/>
    </row>
    <row r="258" spans="1:29" x14ac:dyDescent="0.25">
      <c r="A258" s="58"/>
      <c r="B258" s="30"/>
      <c r="C258" s="59"/>
      <c r="D258" s="75"/>
      <c r="E258" s="59"/>
      <c r="F258" s="59"/>
      <c r="G258" s="59"/>
      <c r="H258" s="34"/>
      <c r="I258" s="34"/>
      <c r="J258" s="34"/>
      <c r="K258" s="34"/>
      <c r="L258" s="60"/>
      <c r="M258" s="60"/>
      <c r="N258" s="69"/>
      <c r="O258" s="1"/>
      <c r="P258" s="2"/>
      <c r="Q258" s="2"/>
      <c r="R258" s="2"/>
      <c r="S258" s="2"/>
      <c r="T258" s="3"/>
      <c r="U258" s="3"/>
      <c r="V258" s="3"/>
      <c r="W258" s="3"/>
      <c r="X258" s="3"/>
      <c r="Y258" s="3"/>
      <c r="Z258" s="3"/>
      <c r="AA258" s="3"/>
      <c r="AB258" s="3"/>
      <c r="AC258" s="4"/>
    </row>
    <row r="259" spans="1:29" s="62" customFormat="1" x14ac:dyDescent="0.25">
      <c r="A259" s="79"/>
      <c r="B259" s="80" t="s">
        <v>2</v>
      </c>
      <c r="C259" s="78"/>
      <c r="D259" s="199"/>
      <c r="E259" s="78"/>
      <c r="F259" s="78"/>
      <c r="G259" s="78"/>
      <c r="H259" s="81"/>
      <c r="I259" s="81"/>
      <c r="J259" s="81"/>
      <c r="K259" s="81"/>
      <c r="L259" s="82"/>
      <c r="M259" s="82"/>
      <c r="N259" s="84"/>
      <c r="O259" s="81"/>
      <c r="P259" s="81"/>
      <c r="Q259" s="81"/>
      <c r="R259" s="81"/>
      <c r="S259" s="81"/>
      <c r="T259" s="81"/>
      <c r="U259" s="81"/>
      <c r="V259" s="81"/>
      <c r="W259" s="81"/>
      <c r="X259" s="81"/>
      <c r="Y259" s="81"/>
      <c r="Z259" s="81"/>
      <c r="AA259" s="81"/>
      <c r="AB259" s="81"/>
      <c r="AC259" s="83"/>
    </row>
    <row r="260" spans="1:29" x14ac:dyDescent="0.25">
      <c r="A260" s="58"/>
      <c r="B260" s="30"/>
      <c r="C260" s="59"/>
      <c r="D260" s="75"/>
      <c r="E260" s="59"/>
      <c r="F260" s="59"/>
      <c r="G260" s="59"/>
      <c r="H260" s="34"/>
      <c r="I260" s="34"/>
      <c r="J260" s="34"/>
      <c r="K260" s="34"/>
      <c r="L260" s="60"/>
      <c r="M260" s="60"/>
      <c r="N260" s="69"/>
      <c r="O260" s="1"/>
      <c r="P260" s="2"/>
      <c r="Q260" s="2"/>
      <c r="R260" s="2"/>
      <c r="S260" s="2"/>
      <c r="T260" s="3"/>
      <c r="U260" s="3"/>
      <c r="V260" s="3"/>
      <c r="W260" s="3"/>
      <c r="X260" s="3"/>
      <c r="Y260" s="3"/>
      <c r="Z260" s="3"/>
      <c r="AA260" s="3"/>
      <c r="AB260" s="3"/>
      <c r="AC260" s="4"/>
    </row>
    <row r="261" spans="1:29" s="62" customFormat="1" x14ac:dyDescent="0.25">
      <c r="A261" s="79"/>
      <c r="B261" s="80" t="s">
        <v>3</v>
      </c>
      <c r="C261" s="78"/>
      <c r="D261" s="199"/>
      <c r="E261" s="78"/>
      <c r="F261" s="78"/>
      <c r="G261" s="78"/>
      <c r="H261" s="81"/>
      <c r="I261" s="81"/>
      <c r="J261" s="81"/>
      <c r="K261" s="81"/>
      <c r="L261" s="82"/>
      <c r="M261" s="82"/>
      <c r="N261" s="84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  <c r="Z261" s="81"/>
      <c r="AA261" s="81"/>
      <c r="AB261" s="81"/>
      <c r="AC261" s="83"/>
    </row>
    <row r="262" spans="1:29" x14ac:dyDescent="0.25">
      <c r="A262" s="58"/>
      <c r="B262" s="30"/>
      <c r="C262" s="59"/>
      <c r="D262" s="75"/>
      <c r="E262" s="59"/>
      <c r="F262" s="59"/>
      <c r="G262" s="59"/>
      <c r="H262" s="34"/>
      <c r="I262" s="34"/>
      <c r="J262" s="34"/>
      <c r="K262" s="34"/>
      <c r="L262" s="60"/>
      <c r="M262" s="60"/>
      <c r="N262" s="69"/>
      <c r="O262" s="1"/>
      <c r="P262" s="2"/>
      <c r="Q262" s="2"/>
      <c r="R262" s="2"/>
      <c r="S262" s="2"/>
      <c r="T262" s="3"/>
      <c r="U262" s="3"/>
      <c r="V262" s="3"/>
      <c r="W262" s="3"/>
      <c r="X262" s="3"/>
      <c r="Y262" s="3"/>
      <c r="Z262" s="3"/>
      <c r="AA262" s="3"/>
      <c r="AB262" s="3"/>
      <c r="AC262" s="4"/>
    </row>
    <row r="263" spans="1:29" x14ac:dyDescent="0.25">
      <c r="A263" s="46"/>
      <c r="B263" s="48" t="s">
        <v>10</v>
      </c>
      <c r="C263" s="42"/>
      <c r="D263" s="197"/>
      <c r="E263" s="42"/>
      <c r="F263" s="42"/>
      <c r="G263" s="42"/>
      <c r="H263" s="48"/>
      <c r="I263" s="48"/>
      <c r="J263" s="48"/>
      <c r="K263" s="48"/>
      <c r="L263" s="44"/>
      <c r="M263" s="44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9"/>
    </row>
    <row r="264" spans="1:29" s="62" customFormat="1" x14ac:dyDescent="0.25">
      <c r="A264" s="79"/>
      <c r="B264" s="80" t="s">
        <v>1</v>
      </c>
      <c r="C264" s="78"/>
      <c r="D264" s="199"/>
      <c r="E264" s="78"/>
      <c r="F264" s="78"/>
      <c r="G264" s="78"/>
      <c r="H264" s="81"/>
      <c r="I264" s="81"/>
      <c r="J264" s="81"/>
      <c r="K264" s="81"/>
      <c r="L264" s="82"/>
      <c r="M264" s="82"/>
      <c r="N264" s="81"/>
      <c r="O264" s="81"/>
      <c r="P264" s="81"/>
      <c r="Q264" s="81"/>
      <c r="R264" s="81"/>
      <c r="S264" s="81"/>
      <c r="T264" s="81"/>
      <c r="U264" s="81"/>
      <c r="V264" s="81"/>
      <c r="W264" s="81"/>
      <c r="X264" s="81"/>
      <c r="Y264" s="81"/>
      <c r="Z264" s="81"/>
      <c r="AA264" s="81"/>
      <c r="AB264" s="81"/>
      <c r="AC264" s="83"/>
    </row>
    <row r="265" spans="1:29" x14ac:dyDescent="0.25">
      <c r="A265" s="58"/>
      <c r="B265" s="30"/>
      <c r="C265" s="59"/>
      <c r="D265" s="75"/>
      <c r="E265" s="59"/>
      <c r="F265" s="59"/>
      <c r="G265" s="59"/>
      <c r="H265" s="34"/>
      <c r="I265" s="34"/>
      <c r="J265" s="34"/>
      <c r="K265" s="34"/>
      <c r="L265" s="60"/>
      <c r="M265" s="60"/>
      <c r="N265" s="69"/>
      <c r="O265" s="1"/>
      <c r="P265" s="2"/>
      <c r="Q265" s="2"/>
      <c r="R265" s="2"/>
      <c r="S265" s="2"/>
      <c r="T265" s="3"/>
      <c r="U265" s="3"/>
      <c r="V265" s="3"/>
      <c r="W265" s="3"/>
      <c r="X265" s="3"/>
      <c r="Y265" s="3"/>
      <c r="Z265" s="3"/>
      <c r="AA265" s="3"/>
      <c r="AB265" s="3"/>
      <c r="AC265" s="4"/>
    </row>
    <row r="266" spans="1:29" s="62" customFormat="1" x14ac:dyDescent="0.25">
      <c r="A266" s="79"/>
      <c r="B266" s="80" t="s">
        <v>2</v>
      </c>
      <c r="C266" s="78"/>
      <c r="D266" s="199"/>
      <c r="E266" s="78"/>
      <c r="F266" s="78"/>
      <c r="G266" s="78"/>
      <c r="H266" s="81"/>
      <c r="I266" s="81"/>
      <c r="J266" s="81"/>
      <c r="K266" s="81"/>
      <c r="L266" s="82"/>
      <c r="M266" s="82"/>
      <c r="N266" s="84"/>
      <c r="O266" s="81"/>
      <c r="P266" s="81"/>
      <c r="Q266" s="81"/>
      <c r="R266" s="81"/>
      <c r="S266" s="81"/>
      <c r="T266" s="81"/>
      <c r="U266" s="81"/>
      <c r="V266" s="81"/>
      <c r="W266" s="81"/>
      <c r="X266" s="81"/>
      <c r="Y266" s="81"/>
      <c r="Z266" s="81"/>
      <c r="AA266" s="81"/>
      <c r="AB266" s="81"/>
      <c r="AC266" s="83"/>
    </row>
    <row r="267" spans="1:29" x14ac:dyDescent="0.25">
      <c r="A267" s="58"/>
      <c r="B267" s="30"/>
      <c r="C267" s="59"/>
      <c r="D267" s="75"/>
      <c r="E267" s="59"/>
      <c r="F267" s="59"/>
      <c r="G267" s="59"/>
      <c r="H267" s="34"/>
      <c r="I267" s="34"/>
      <c r="J267" s="34"/>
      <c r="K267" s="34"/>
      <c r="L267" s="60"/>
      <c r="M267" s="60"/>
      <c r="N267" s="69"/>
      <c r="O267" s="1"/>
      <c r="P267" s="2"/>
      <c r="Q267" s="2"/>
      <c r="R267" s="2"/>
      <c r="S267" s="2"/>
      <c r="T267" s="3"/>
      <c r="U267" s="3"/>
      <c r="V267" s="3"/>
      <c r="W267" s="3"/>
      <c r="X267" s="3"/>
      <c r="Y267" s="3"/>
      <c r="Z267" s="3"/>
      <c r="AA267" s="3"/>
      <c r="AB267" s="3"/>
      <c r="AC267" s="4"/>
    </row>
    <row r="268" spans="1:29" s="62" customFormat="1" x14ac:dyDescent="0.25">
      <c r="A268" s="79"/>
      <c r="B268" s="80" t="s">
        <v>3</v>
      </c>
      <c r="C268" s="78"/>
      <c r="D268" s="199"/>
      <c r="E268" s="78"/>
      <c r="F268" s="78"/>
      <c r="G268" s="78"/>
      <c r="H268" s="81"/>
      <c r="I268" s="81"/>
      <c r="J268" s="81"/>
      <c r="K268" s="81"/>
      <c r="L268" s="82"/>
      <c r="M268" s="82"/>
      <c r="N268" s="84"/>
      <c r="O268" s="81"/>
      <c r="P268" s="81"/>
      <c r="Q268" s="81"/>
      <c r="R268" s="81"/>
      <c r="S268" s="81"/>
      <c r="T268" s="81"/>
      <c r="U268" s="81"/>
      <c r="V268" s="81"/>
      <c r="W268" s="81"/>
      <c r="X268" s="81"/>
      <c r="Y268" s="81"/>
      <c r="Z268" s="81"/>
      <c r="AA268" s="81"/>
      <c r="AB268" s="81"/>
      <c r="AC268" s="83"/>
    </row>
    <row r="269" spans="1:29" x14ac:dyDescent="0.25">
      <c r="A269" s="58"/>
      <c r="B269" s="30"/>
      <c r="C269" s="59"/>
      <c r="D269" s="75"/>
      <c r="E269" s="59"/>
      <c r="F269" s="59"/>
      <c r="G269" s="59"/>
      <c r="H269" s="34"/>
      <c r="I269" s="34"/>
      <c r="J269" s="69"/>
      <c r="K269" s="69"/>
      <c r="L269" s="85"/>
      <c r="M269" s="85"/>
      <c r="N269" s="69"/>
      <c r="O269" s="1"/>
      <c r="P269" s="2"/>
      <c r="Q269" s="2"/>
      <c r="R269" s="2"/>
      <c r="S269" s="2"/>
      <c r="T269" s="3"/>
      <c r="U269" s="3"/>
      <c r="V269" s="3"/>
      <c r="W269" s="3"/>
      <c r="X269" s="3"/>
      <c r="Y269" s="3"/>
      <c r="Z269" s="3"/>
      <c r="AA269" s="3"/>
      <c r="AB269" s="3"/>
      <c r="AC269" s="4"/>
    </row>
    <row r="270" spans="1:29" x14ac:dyDescent="0.25">
      <c r="A270" s="46"/>
      <c r="B270" s="48" t="s">
        <v>11</v>
      </c>
      <c r="C270" s="42"/>
      <c r="D270" s="197"/>
      <c r="E270" s="42"/>
      <c r="F270" s="42"/>
      <c r="G270" s="42"/>
      <c r="H270" s="48"/>
      <c r="I270" s="48"/>
      <c r="J270" s="86"/>
      <c r="K270" s="86"/>
      <c r="L270" s="87"/>
      <c r="M270" s="87"/>
      <c r="N270" s="86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  <c r="AC270" s="49"/>
    </row>
    <row r="271" spans="1:29" s="62" customFormat="1" x14ac:dyDescent="0.25">
      <c r="A271" s="79"/>
      <c r="B271" s="80" t="s">
        <v>1</v>
      </c>
      <c r="C271" s="78"/>
      <c r="D271" s="199"/>
      <c r="E271" s="78"/>
      <c r="F271" s="78"/>
      <c r="G271" s="78"/>
      <c r="H271" s="81"/>
      <c r="I271" s="81"/>
      <c r="J271" s="84"/>
      <c r="K271" s="84"/>
      <c r="L271" s="88"/>
      <c r="M271" s="88"/>
      <c r="N271" s="84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  <c r="Z271" s="81"/>
      <c r="AA271" s="81"/>
      <c r="AB271" s="81"/>
      <c r="AC271" s="83"/>
    </row>
    <row r="272" spans="1:29" x14ac:dyDescent="0.25">
      <c r="A272" s="58"/>
      <c r="B272" s="30"/>
      <c r="C272" s="59"/>
      <c r="D272" s="75"/>
      <c r="E272" s="59"/>
      <c r="F272" s="59"/>
      <c r="G272" s="59"/>
      <c r="H272" s="34"/>
      <c r="I272" s="34"/>
      <c r="J272" s="69"/>
      <c r="K272" s="69"/>
      <c r="L272" s="85"/>
      <c r="M272" s="85"/>
      <c r="N272" s="69"/>
      <c r="O272" s="1"/>
      <c r="P272" s="2"/>
      <c r="Q272" s="2"/>
      <c r="R272" s="2"/>
      <c r="S272" s="2"/>
      <c r="T272" s="3"/>
      <c r="U272" s="3"/>
      <c r="V272" s="3"/>
      <c r="W272" s="3"/>
      <c r="X272" s="3"/>
      <c r="Y272" s="3"/>
      <c r="Z272" s="3"/>
      <c r="AA272" s="3"/>
      <c r="AB272" s="3"/>
      <c r="AC272" s="4"/>
    </row>
    <row r="273" spans="1:29" s="62" customFormat="1" x14ac:dyDescent="0.25">
      <c r="A273" s="79"/>
      <c r="B273" s="80" t="s">
        <v>2</v>
      </c>
      <c r="C273" s="78"/>
      <c r="D273" s="199"/>
      <c r="E273" s="78"/>
      <c r="F273" s="78"/>
      <c r="G273" s="78"/>
      <c r="H273" s="81"/>
      <c r="I273" s="81"/>
      <c r="J273" s="84"/>
      <c r="K273" s="84"/>
      <c r="L273" s="88"/>
      <c r="M273" s="88"/>
      <c r="N273" s="84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  <c r="AC273" s="83"/>
    </row>
    <row r="274" spans="1:29" x14ac:dyDescent="0.25">
      <c r="A274" s="58"/>
      <c r="B274" s="30"/>
      <c r="C274" s="59"/>
      <c r="D274" s="75"/>
      <c r="E274" s="59"/>
      <c r="F274" s="59"/>
      <c r="G274" s="59"/>
      <c r="H274" s="34"/>
      <c r="I274" s="34"/>
      <c r="J274" s="69"/>
      <c r="K274" s="69"/>
      <c r="L274" s="85"/>
      <c r="M274" s="85"/>
      <c r="N274" s="69"/>
      <c r="O274" s="1"/>
      <c r="P274" s="2"/>
      <c r="Q274" s="2"/>
      <c r="R274" s="2"/>
      <c r="S274" s="2"/>
      <c r="T274" s="3"/>
      <c r="U274" s="3"/>
      <c r="V274" s="3"/>
      <c r="W274" s="3"/>
      <c r="X274" s="3"/>
      <c r="Y274" s="3"/>
      <c r="Z274" s="3"/>
      <c r="AA274" s="3"/>
      <c r="AB274" s="3"/>
      <c r="AC274" s="4"/>
    </row>
    <row r="275" spans="1:29" s="62" customFormat="1" x14ac:dyDescent="0.25">
      <c r="A275" s="79"/>
      <c r="B275" s="80" t="s">
        <v>3</v>
      </c>
      <c r="C275" s="78"/>
      <c r="D275" s="199"/>
      <c r="E275" s="78"/>
      <c r="F275" s="78"/>
      <c r="G275" s="78"/>
      <c r="H275" s="81"/>
      <c r="I275" s="81"/>
      <c r="J275" s="84"/>
      <c r="K275" s="84"/>
      <c r="L275" s="88"/>
      <c r="M275" s="88"/>
      <c r="N275" s="84"/>
      <c r="O275" s="81"/>
      <c r="P275" s="81"/>
      <c r="Q275" s="81"/>
      <c r="R275" s="81"/>
      <c r="S275" s="81"/>
      <c r="T275" s="81"/>
      <c r="U275" s="81"/>
      <c r="V275" s="81"/>
      <c r="W275" s="81"/>
      <c r="X275" s="81"/>
      <c r="Y275" s="81"/>
      <c r="Z275" s="81"/>
      <c r="AA275" s="81"/>
      <c r="AB275" s="81"/>
      <c r="AC275" s="83"/>
    </row>
    <row r="276" spans="1:29" ht="15.75" thickBot="1" x14ac:dyDescent="0.3">
      <c r="A276" s="58"/>
      <c r="B276" s="30"/>
      <c r="C276" s="59"/>
      <c r="D276" s="75"/>
      <c r="E276" s="59"/>
      <c r="F276" s="59"/>
      <c r="G276" s="59"/>
      <c r="H276" s="34"/>
      <c r="I276" s="34"/>
      <c r="J276" s="69"/>
      <c r="K276" s="69"/>
      <c r="L276" s="85"/>
      <c r="M276" s="85"/>
      <c r="N276" s="69"/>
      <c r="O276" s="1"/>
      <c r="P276" s="2"/>
      <c r="Q276" s="2"/>
      <c r="R276" s="2"/>
      <c r="S276" s="2"/>
      <c r="T276" s="3"/>
      <c r="U276" s="3"/>
      <c r="V276" s="3"/>
      <c r="W276" s="3"/>
      <c r="X276" s="3"/>
      <c r="Y276" s="3"/>
      <c r="Z276" s="3"/>
      <c r="AA276" s="3"/>
      <c r="AB276" s="3"/>
      <c r="AC276" s="17"/>
    </row>
    <row r="277" spans="1:29" s="92" customFormat="1" ht="15.75" thickBot="1" x14ac:dyDescent="0.3">
      <c r="A277" s="89"/>
      <c r="B277" s="90" t="s">
        <v>0</v>
      </c>
      <c r="C277" s="90"/>
      <c r="D277" s="190"/>
      <c r="E277" s="90"/>
      <c r="F277" s="90"/>
      <c r="G277" s="90"/>
      <c r="H277" s="90"/>
      <c r="I277" s="90"/>
      <c r="J277" s="90">
        <f>SUM(J225:J276)</f>
        <v>1519166.45</v>
      </c>
      <c r="K277" s="90">
        <f>C281+C282</f>
        <v>18678</v>
      </c>
      <c r="L277" s="90"/>
      <c r="M277" s="90"/>
      <c r="N277" s="91"/>
      <c r="O277" s="13">
        <f t="shared" ref="O277:AC277" si="32">SUM(O12:O276)</f>
        <v>15783.85</v>
      </c>
      <c r="P277" s="171">
        <f t="shared" si="32"/>
        <v>273270.40000000002</v>
      </c>
      <c r="Q277" s="171">
        <f t="shared" si="32"/>
        <v>182476.4</v>
      </c>
      <c r="R277" s="171">
        <f t="shared" si="32"/>
        <v>174556.4</v>
      </c>
      <c r="S277" s="171">
        <f t="shared" si="32"/>
        <v>160591.4</v>
      </c>
      <c r="T277" s="26">
        <f t="shared" si="32"/>
        <v>64029.4</v>
      </c>
      <c r="U277" s="26">
        <f t="shared" si="32"/>
        <v>65090.400000000001</v>
      </c>
      <c r="V277" s="26">
        <f t="shared" si="32"/>
        <v>80182.399999999994</v>
      </c>
      <c r="W277" s="26">
        <f t="shared" si="32"/>
        <v>77198.399999999994</v>
      </c>
      <c r="X277" s="26">
        <f t="shared" si="32"/>
        <v>94522.4</v>
      </c>
      <c r="Y277" s="26">
        <f t="shared" si="32"/>
        <v>89436.4</v>
      </c>
      <c r="Z277" s="26">
        <f t="shared" si="32"/>
        <v>71710.399999999994</v>
      </c>
      <c r="AA277" s="26">
        <f t="shared" si="32"/>
        <v>58135.4</v>
      </c>
      <c r="AB277" s="26">
        <f t="shared" si="32"/>
        <v>56091.4</v>
      </c>
      <c r="AC277" s="99">
        <f t="shared" si="32"/>
        <v>56091.4</v>
      </c>
    </row>
    <row r="278" spans="1:29" ht="15.75" x14ac:dyDescent="0.25">
      <c r="K278" s="93" t="s">
        <v>221</v>
      </c>
    </row>
    <row r="279" spans="1:29" s="28" customFormat="1" ht="15.75" x14ac:dyDescent="0.25">
      <c r="D279" s="192"/>
      <c r="K279" s="94"/>
    </row>
    <row r="280" spans="1:29" s="28" customFormat="1" ht="60" x14ac:dyDescent="0.25">
      <c r="A280" s="5"/>
      <c r="B280" s="6" t="s">
        <v>206</v>
      </c>
      <c r="C280" s="6" t="s">
        <v>56</v>
      </c>
      <c r="D280" s="210" t="s">
        <v>207</v>
      </c>
      <c r="K280" s="94"/>
    </row>
    <row r="281" spans="1:29" s="28" customFormat="1" ht="15.75" x14ac:dyDescent="0.25">
      <c r="A281" s="256" t="s">
        <v>57</v>
      </c>
      <c r="B281" s="258">
        <f>SUM(O277)</f>
        <v>15783.85</v>
      </c>
      <c r="C281" s="8">
        <f>Batyk!C194+Pakod!C194+Zalabér!C193+Zalaszentgrót!C277+Zalavég!C195</f>
        <v>15316</v>
      </c>
      <c r="D281" s="185" t="s">
        <v>222</v>
      </c>
      <c r="K281" s="94"/>
    </row>
    <row r="282" spans="1:29" s="28" customFormat="1" ht="15.75" x14ac:dyDescent="0.25">
      <c r="A282" s="257"/>
      <c r="B282" s="259"/>
      <c r="C282" s="195">
        <f>Zalaszentgrót!C278</f>
        <v>3362</v>
      </c>
      <c r="D282" s="185" t="s">
        <v>269</v>
      </c>
      <c r="K282" s="94"/>
    </row>
    <row r="283" spans="1:29" s="28" customFormat="1" ht="15.75" x14ac:dyDescent="0.25">
      <c r="A283" s="7" t="s">
        <v>58</v>
      </c>
      <c r="B283" s="8">
        <f>SUM(P277:S277)</f>
        <v>790894.60000000009</v>
      </c>
      <c r="C283" s="8">
        <f>Batyk!C195+Pakod!C195+Zalabér!C194+Zalaszentgrót!C279+Zalavég!C196</f>
        <v>61264</v>
      </c>
      <c r="D283" s="185" t="s">
        <v>223</v>
      </c>
      <c r="K283" s="94"/>
    </row>
    <row r="284" spans="1:29" s="28" customFormat="1" ht="15.75" thickBot="1" x14ac:dyDescent="0.3">
      <c r="A284" s="9" t="s">
        <v>59</v>
      </c>
      <c r="B284" s="10">
        <f>SUM(T277:AC277)</f>
        <v>712488.00000000012</v>
      </c>
      <c r="C284" s="10">
        <f>Batyk!C196+Pakod!C196+Zalabér!C195+Zalaszentgrót!C280+Zalavég!C197</f>
        <v>153160</v>
      </c>
      <c r="D284" s="193" t="s">
        <v>224</v>
      </c>
    </row>
    <row r="285" spans="1:29" s="28" customFormat="1" x14ac:dyDescent="0.25">
      <c r="A285" s="11"/>
      <c r="B285" s="12"/>
      <c r="C285" s="12"/>
      <c r="D285" s="192"/>
    </row>
    <row r="288" spans="1:29" ht="30" x14ac:dyDescent="0.25">
      <c r="B288" s="95" t="s">
        <v>16</v>
      </c>
    </row>
    <row r="289" spans="2:2" ht="120" x14ac:dyDescent="0.25">
      <c r="B289" s="96" t="s">
        <v>15</v>
      </c>
    </row>
    <row r="290" spans="2:2" ht="75" x14ac:dyDescent="0.25">
      <c r="B290" s="96" t="s">
        <v>19</v>
      </c>
    </row>
    <row r="291" spans="2:2" ht="90" x14ac:dyDescent="0.25">
      <c r="B291" s="96" t="s">
        <v>17</v>
      </c>
    </row>
    <row r="292" spans="2:2" ht="60" x14ac:dyDescent="0.25">
      <c r="B292" s="96" t="s">
        <v>18</v>
      </c>
    </row>
    <row r="294" spans="2:2" x14ac:dyDescent="0.25">
      <c r="B294" s="97" t="s">
        <v>187</v>
      </c>
    </row>
    <row r="295" spans="2:2" x14ac:dyDescent="0.25">
      <c r="B295" s="27" t="s">
        <v>24</v>
      </c>
    </row>
    <row r="296" spans="2:2" x14ac:dyDescent="0.25">
      <c r="B296" s="27" t="s">
        <v>25</v>
      </c>
    </row>
    <row r="297" spans="2:2" x14ac:dyDescent="0.25">
      <c r="B297" s="27" t="s">
        <v>26</v>
      </c>
    </row>
    <row r="298" spans="2:2" x14ac:dyDescent="0.25">
      <c r="B298" s="27" t="s">
        <v>27</v>
      </c>
    </row>
    <row r="299" spans="2:2" x14ac:dyDescent="0.25">
      <c r="B299" s="27" t="s">
        <v>28</v>
      </c>
    </row>
    <row r="300" spans="2:2" x14ac:dyDescent="0.25">
      <c r="B300" s="27" t="s">
        <v>29</v>
      </c>
    </row>
    <row r="302" spans="2:2" x14ac:dyDescent="0.25">
      <c r="B302" s="97" t="s">
        <v>188</v>
      </c>
    </row>
    <row r="303" spans="2:2" x14ac:dyDescent="0.25">
      <c r="B303" s="27" t="s">
        <v>21</v>
      </c>
    </row>
    <row r="304" spans="2:2" x14ac:dyDescent="0.25">
      <c r="B304" s="27" t="s">
        <v>22</v>
      </c>
    </row>
    <row r="305" spans="2:2" x14ac:dyDescent="0.25">
      <c r="B305" s="27" t="s">
        <v>23</v>
      </c>
    </row>
  </sheetData>
  <mergeCells count="50">
    <mergeCell ref="L9:M9"/>
    <mergeCell ref="L10:L11"/>
    <mergeCell ref="A1:AC1"/>
    <mergeCell ref="A2:AC2"/>
    <mergeCell ref="A3:J3"/>
    <mergeCell ref="K3:Q3"/>
    <mergeCell ref="R3:AC3"/>
    <mergeCell ref="AC10:AC11"/>
    <mergeCell ref="AA10:AA11"/>
    <mergeCell ref="A6:J6"/>
    <mergeCell ref="K6:Q6"/>
    <mergeCell ref="Q10:Q11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R10:R11"/>
    <mergeCell ref="S10:S11"/>
    <mergeCell ref="M10:M11"/>
    <mergeCell ref="O9:AC9"/>
    <mergeCell ref="H9:H11"/>
    <mergeCell ref="U10:U11"/>
    <mergeCell ref="E10:E11"/>
    <mergeCell ref="F10:F11"/>
    <mergeCell ref="G10:G11"/>
    <mergeCell ref="A4:J4"/>
    <mergeCell ref="K4:Q4"/>
    <mergeCell ref="R4:AC4"/>
    <mergeCell ref="A5:J5"/>
    <mergeCell ref="K5:Q5"/>
    <mergeCell ref="R5:AC5"/>
    <mergeCell ref="T10:T11"/>
    <mergeCell ref="Z10:Z11"/>
    <mergeCell ref="V10:V11"/>
    <mergeCell ref="W10:W11"/>
    <mergeCell ref="X10:X11"/>
    <mergeCell ref="Y10:Y11"/>
    <mergeCell ref="A281:A282"/>
    <mergeCell ref="B281:B282"/>
    <mergeCell ref="P10:P11"/>
    <mergeCell ref="N10:N11"/>
    <mergeCell ref="O10:O11"/>
    <mergeCell ref="J10:J11"/>
  </mergeCells>
  <pageMargins left="0.70866141732283472" right="0.70866141732283472" top="0.74803149606299213" bottom="0.74803149606299213" header="0.31496062992125984" footer="0.31496062992125984"/>
  <pageSetup paperSize="8" scale="3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Lepsényi Adrienn</cp:lastModifiedBy>
  <cp:lastPrinted>2016-07-29T10:07:03Z</cp:lastPrinted>
  <dcterms:created xsi:type="dcterms:W3CDTF">2014-07-08T06:33:44Z</dcterms:created>
  <dcterms:modified xsi:type="dcterms:W3CDTF">2021-06-29T08:25:23Z</dcterms:modified>
  <cp:category>települések</cp:category>
</cp:coreProperties>
</file>