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240" windowHeight="12510"/>
  </bookViews>
  <sheets>
    <sheet name="beruházási kiad." sheetId="1" r:id="rId1"/>
  </sheets>
  <definedNames>
    <definedName name="_xlnm.Print_Area" localSheetId="0">'beruházási kiad.'!$A$1:$E$87</definedName>
  </definedNames>
  <calcPr calcId="125725"/>
</workbook>
</file>

<file path=xl/calcChain.xml><?xml version="1.0" encoding="utf-8"?>
<calcChain xmlns="http://schemas.openxmlformats.org/spreadsheetml/2006/main">
  <c r="E12" i="1"/>
  <c r="E8"/>
  <c r="E55"/>
  <c r="E78"/>
  <c r="E48"/>
  <c r="E21"/>
  <c r="E20"/>
  <c r="E19"/>
  <c r="D10"/>
  <c r="C10"/>
  <c r="E7"/>
  <c r="E32"/>
  <c r="D82" l="1"/>
  <c r="C82"/>
  <c r="D50" l="1"/>
  <c r="C50"/>
  <c r="D44"/>
  <c r="C44"/>
  <c r="D35"/>
  <c r="C35"/>
  <c r="D27"/>
  <c r="C27"/>
  <c r="D84" l="1"/>
  <c r="C84"/>
  <c r="E47"/>
  <c r="E77"/>
  <c r="E76"/>
  <c r="E81"/>
  <c r="E80"/>
  <c r="E79"/>
  <c r="E75"/>
  <c r="E74"/>
  <c r="E33"/>
  <c r="E22" l="1"/>
  <c r="E83" l="1"/>
  <c r="E73"/>
  <c r="E72"/>
  <c r="E43"/>
  <c r="E42"/>
  <c r="E41"/>
  <c r="E40"/>
  <c r="E39"/>
  <c r="E38"/>
  <c r="E71"/>
  <c r="E49"/>
  <c r="E46"/>
  <c r="E50" l="1"/>
  <c r="E44"/>
  <c r="E11"/>
  <c r="D14"/>
  <c r="C14"/>
  <c r="E29" l="1"/>
  <c r="E30"/>
  <c r="E28"/>
  <c r="E31"/>
  <c r="E13"/>
  <c r="E14" s="1"/>
  <c r="E18"/>
  <c r="E17"/>
  <c r="E16"/>
  <c r="E15"/>
  <c r="E56"/>
  <c r="E68"/>
  <c r="E60"/>
  <c r="E63"/>
  <c r="E64"/>
  <c r="E65"/>
  <c r="E52"/>
  <c r="E9"/>
  <c r="E10" s="1"/>
  <c r="E82" l="1"/>
  <c r="E84" s="1"/>
  <c r="E27"/>
  <c r="E35"/>
  <c r="C36"/>
  <c r="C85" s="1"/>
  <c r="D36"/>
  <c r="D85" s="1"/>
  <c r="E36" l="1"/>
  <c r="E85" s="1"/>
</calcChain>
</file>

<file path=xl/sharedStrings.xml><?xml version="1.0" encoding="utf-8"?>
<sst xmlns="http://schemas.openxmlformats.org/spreadsheetml/2006/main" count="95" uniqueCount="90">
  <si>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</si>
  <si>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</si>
  <si>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</si>
  <si>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</si>
  <si>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</si>
  <si>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</si>
  <si>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</si>
  <si>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</si>
  <si>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</si>
  <si>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</si>
  <si>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 xml:space="preserve">Közmunka önerő </t>
  </si>
  <si>
    <t>TOP pályázatok célonként: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</si>
  <si>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</si>
  <si>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</si>
  <si>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</si>
  <si>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</si>
  <si>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</si>
  <si>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Játszótéri elemek</t>
  </si>
  <si>
    <t>TOP pályázatok összesen:</t>
  </si>
  <si>
    <t xml:space="preserve">Beruházási kiadások 2020. évi előirányzata </t>
  </si>
  <si>
    <t>Nagy temető bővítés (kerítésépítés)</t>
  </si>
  <si>
    <t>Nagy temető bővítés (utak, parcellák kialakítása)</t>
  </si>
  <si>
    <t>Windows 10 softver</t>
  </si>
  <si>
    <t>Monitor 2 db</t>
  </si>
  <si>
    <t>Légkondi (labor 1 db + védőnők 2 db)</t>
  </si>
  <si>
    <t>Szúnyoghálók, rolók (konyhák)</t>
  </si>
  <si>
    <t xml:space="preserve">2 db Yamaha DBR15 Aktív hangfal </t>
  </si>
  <si>
    <t>1db rádiós mikrofon  szett 2 mikrofon  Shure BLX SM58</t>
  </si>
  <si>
    <t>Fénytechnikai berendezés: Lámpák  4db  PÁR 64  1000</t>
  </si>
  <si>
    <t>50 db szék (Vidal)</t>
  </si>
  <si>
    <t>Virágágyás betonelem</t>
  </si>
  <si>
    <t>Berendezés, számítás- és ügyviteltech.eszk. beszerzése, GPS készülék beszerzés</t>
  </si>
  <si>
    <t>Agrárlogisztikai központ</t>
  </si>
  <si>
    <t>Zalaszentgrót fenntartható közlekedésfejl.</t>
  </si>
  <si>
    <t>Komplex program Zgrót. szegregált településrészén élők felzárk.</t>
  </si>
  <si>
    <t>Önkormányzati épületek energetikai korszerűsítése</t>
  </si>
  <si>
    <t>Helyi identítás és kohézió</t>
  </si>
  <si>
    <t>A Gyár utcai szegregáció rehabilitációja</t>
  </si>
  <si>
    <t>Egyéb pályázatok</t>
  </si>
  <si>
    <t>EFOP-Fecskeház újragondolva</t>
  </si>
  <si>
    <t>LEADER-eszköz beszerzés</t>
  </si>
  <si>
    <t>Egyéb pályázatok összesen:</t>
  </si>
  <si>
    <t>Csáford temetői parkoló térkövezés</t>
  </si>
  <si>
    <t>Zalaudvarnok kerékpárút folyt.aszfaltos útszakasz kiép.</t>
  </si>
  <si>
    <t>Infó kommunikációs eszközök beszerzése</t>
  </si>
  <si>
    <t>EFOP pályázat eszköz beszerzései</t>
  </si>
  <si>
    <t>Zalaszentgrót Város Egészségügyi Központja</t>
  </si>
  <si>
    <t>Városi Könyvtár és Művelődési-Felnőttképzési Központ</t>
  </si>
  <si>
    <t>Zárolt keret mindösszesen:</t>
  </si>
  <si>
    <t>Koktél asztalok beszerzése</t>
  </si>
  <si>
    <t>Húsvéti kellékek</t>
  </si>
  <si>
    <t>Szociális jellegű közmunka program :szerszámok</t>
  </si>
  <si>
    <t>Helyi sajátosság közmunka program:  kisértékű eszközök,szerszámok beszerzése</t>
  </si>
  <si>
    <t>Fürdő relax medencéi fölé árnyékolók beszerzése</t>
  </si>
  <si>
    <t>Utánfutó beszerzése</t>
  </si>
  <si>
    <t>Salgo polcrendszer (irattár)</t>
  </si>
  <si>
    <t>Unicef Gyerekbarát település eszközbeszerzések</t>
  </si>
  <si>
    <t xml:space="preserve">10 db acélvázas asztal (80x76x120) - zárolt </t>
  </si>
  <si>
    <t>Ügyeletre elektromos sütő és főzőlap - zárolt</t>
  </si>
  <si>
    <t>Vízus Tábla védőnők 2 db - zárolt</t>
  </si>
  <si>
    <t>Számítgép védőnők - zárolt</t>
  </si>
  <si>
    <t>TV (labor váró) - zárolt</t>
  </si>
  <si>
    <t>Aranyodi buszmegálló áthelyezés - felhasználható</t>
  </si>
  <si>
    <t>10 db acélvázas asztal (80x76x120) - felhasználható</t>
  </si>
  <si>
    <t>Aranyodi buszmegálló áthelyezés - zárolt</t>
  </si>
  <si>
    <t>Király utca közvilágítás bővítés - felhasználható</t>
  </si>
  <si>
    <t>Király utca közvilágítás bővítés - zárolt</t>
  </si>
  <si>
    <t>Gépbeszerzés (mulcsozó) - felhasználható</t>
  </si>
  <si>
    <t>Gépbeszerzés (mulcsozó) - zárolt</t>
  </si>
  <si>
    <t>Elektromos  garázskapu (hivatali garázssor) - felhasználható</t>
  </si>
  <si>
    <t>Elektromos  garázskapu (hivatali garázssor) - zárolt</t>
  </si>
  <si>
    <t>Műszaki tervezési költségek - zárolt</t>
  </si>
  <si>
    <t>Nagy temető bővítés (urnafal bőv.) - zárolt</t>
  </si>
  <si>
    <t>Nagy temető (kamerarendszer kialakítása) - zárolt</t>
  </si>
  <si>
    <t>Tüskeszentpéter temető (kamerarendszer kialakítása) - zárolt</t>
  </si>
  <si>
    <t>EÜ Központ épületében Ügyeleti zuhanyzó kialakítása - zárolt</t>
  </si>
  <si>
    <t>Sportcsarnok hangosítás - zárolt</t>
  </si>
  <si>
    <t>Mosogatógép</t>
  </si>
  <si>
    <t>Mosógép</t>
  </si>
  <si>
    <t>Ózonkészülék</t>
  </si>
  <si>
    <t>Germicid lámpa</t>
  </si>
  <si>
    <t>ADMI-s projektor-zárolt</t>
  </si>
  <si>
    <t>Várépítő pályázat önerővel</t>
  </si>
  <si>
    <t>Automata kávéfőzőgép</t>
  </si>
  <si>
    <t>Felhasználható keret összesen:</t>
  </si>
  <si>
    <t>Zászlórúd hivatal épületénél</t>
  </si>
  <si>
    <t>Település rendezési terv módosítása</t>
  </si>
  <si>
    <t>Hivatali autó beszerzés</t>
  </si>
  <si>
    <t>4. melléklet a 2020. évi költségvetés módosításáról szóló 13/2020. (IX. 25.) önkormányzati rendelethez</t>
  </si>
  <si>
    <t>Szoftver beszerzés-MenzaSzoft III.</t>
  </si>
</sst>
</file>

<file path=xl/styles.xml><?xml version="1.0" encoding="utf-8"?>
<styleSheet xmlns="http://schemas.openxmlformats.org/spreadsheetml/2006/main">
  <numFmts count="1">
    <numFmt numFmtId="164" formatCode="#,##0\ _F_t"/>
  </numFmts>
  <fonts count="20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i/>
      <sz val="10"/>
      <color rgb="FFFF0000"/>
      <name val="Arial CE"/>
      <charset val="238"/>
    </font>
    <font>
      <i/>
      <sz val="11"/>
      <name val="Arial CE"/>
      <charset val="238"/>
    </font>
    <font>
      <b/>
      <i/>
      <sz val="12"/>
      <name val="Times New Roman"/>
      <family val="1"/>
      <charset val="238"/>
    </font>
    <font>
      <i/>
      <sz val="10"/>
      <name val="Arial CE"/>
      <charset val="238"/>
    </font>
    <font>
      <b/>
      <i/>
      <sz val="13"/>
      <color rgb="FFFF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i/>
      <sz val="14"/>
      <color rgb="FFFF0000"/>
      <name val="Times New Roman"/>
      <family val="1"/>
      <charset val="238"/>
    </font>
    <font>
      <i/>
      <sz val="12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2" borderId="0" xfId="0" applyFill="1"/>
    <xf numFmtId="164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5" borderId="0" xfId="0" applyFill="1"/>
    <xf numFmtId="3" fontId="4" fillId="4" borderId="2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right" wrapText="1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Border="1"/>
    <xf numFmtId="0" fontId="9" fillId="7" borderId="0" xfId="0" applyFont="1" applyFill="1"/>
    <xf numFmtId="0" fontId="0" fillId="7" borderId="0" xfId="0" applyFill="1"/>
    <xf numFmtId="0" fontId="10" fillId="6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3" fontId="12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2" fillId="0" borderId="0" xfId="0" applyFont="1" applyBorder="1"/>
    <xf numFmtId="3" fontId="18" fillId="0" borderId="0" xfId="0" applyNumberFormat="1" applyFont="1" applyBorder="1" applyAlignment="1">
      <alignment horizontal="right" vertical="center" wrapText="1"/>
    </xf>
    <xf numFmtId="3" fontId="17" fillId="0" borderId="0" xfId="0" applyNumberFormat="1" applyFont="1" applyBorder="1" applyAlignment="1">
      <alignment horizontal="right" vertical="center" wrapText="1"/>
    </xf>
    <xf numFmtId="0" fontId="19" fillId="0" borderId="1" xfId="0" applyFont="1" applyFill="1" applyBorder="1" applyAlignment="1">
      <alignment vertical="center" wrapText="1"/>
    </xf>
    <xf numFmtId="3" fontId="19" fillId="0" borderId="2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/>
    <xf numFmtId="164" fontId="19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64" fontId="19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0" fillId="6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2" fillId="8" borderId="0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right" vertical="center" wrapText="1"/>
    </xf>
    <xf numFmtId="0" fontId="4" fillId="9" borderId="1" xfId="0" applyFont="1" applyFill="1" applyBorder="1" applyAlignment="1">
      <alignment vertical="center" wrapText="1"/>
    </xf>
    <xf numFmtId="164" fontId="4" fillId="9" borderId="1" xfId="0" applyNumberFormat="1" applyFont="1" applyFill="1" applyBorder="1" applyAlignment="1">
      <alignment horizontal="right" wrapText="1"/>
    </xf>
    <xf numFmtId="0" fontId="4" fillId="10" borderId="1" xfId="0" applyFont="1" applyFill="1" applyBorder="1" applyAlignment="1">
      <alignment vertical="center" wrapText="1"/>
    </xf>
    <xf numFmtId="164" fontId="4" fillId="10" borderId="1" xfId="0" applyNumberFormat="1" applyFont="1" applyFill="1" applyBorder="1" applyAlignment="1">
      <alignment horizontal="right" wrapText="1"/>
    </xf>
    <xf numFmtId="3" fontId="4" fillId="10" borderId="1" xfId="0" applyNumberFormat="1" applyFont="1" applyFill="1" applyBorder="1" applyAlignment="1">
      <alignment horizontal="right" vertical="center" wrapText="1"/>
    </xf>
    <xf numFmtId="0" fontId="14" fillId="11" borderId="1" xfId="0" applyFont="1" applyFill="1" applyBorder="1" applyAlignment="1">
      <alignment vertical="center" wrapText="1"/>
    </xf>
    <xf numFmtId="164" fontId="14" fillId="11" borderId="1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M88"/>
  <sheetViews>
    <sheetView tabSelected="1" view="pageBreakPreview" zoomScaleNormal="100" zoomScaleSheetLayoutView="100" workbookViewId="0">
      <selection activeCell="B13" sqref="B13"/>
    </sheetView>
  </sheetViews>
  <sheetFormatPr defaultRowHeight="14.25"/>
  <cols>
    <col min="1" max="1" width="21.7109375" style="18" customWidth="1"/>
    <col min="2" max="2" width="47.140625" style="67" customWidth="1"/>
    <col min="3" max="3" width="12" style="41" customWidth="1"/>
    <col min="4" max="4" width="11.42578125" style="41" customWidth="1"/>
    <col min="5" max="5" width="11.85546875" style="41" customWidth="1"/>
  </cols>
  <sheetData>
    <row r="1" spans="1:11" ht="30" customHeight="1">
      <c r="A1" s="82" t="s">
        <v>88</v>
      </c>
      <c r="B1" s="83"/>
      <c r="C1" s="83"/>
      <c r="D1" s="83"/>
      <c r="E1" s="83"/>
    </row>
    <row r="2" spans="1:11" ht="41.25" customHeight="1">
      <c r="A2" s="84" t="s">
        <v>19</v>
      </c>
      <c r="B2" s="84"/>
      <c r="C2" s="84"/>
      <c r="D2" s="84"/>
      <c r="E2" s="84"/>
    </row>
    <row r="3" spans="1:11" ht="6" customHeight="1">
      <c r="A3" s="16"/>
      <c r="B3" s="19"/>
      <c r="C3" s="1"/>
      <c r="D3" s="1"/>
      <c r="E3" s="1"/>
    </row>
    <row r="4" spans="1:11" ht="19.149999999999999" customHeight="1">
      <c r="A4" s="85" t="s">
        <v>0</v>
      </c>
      <c r="B4" s="85"/>
      <c r="C4" s="85"/>
      <c r="D4" s="85"/>
      <c r="E4" s="85"/>
    </row>
    <row r="5" spans="1:11" ht="9" customHeight="1">
      <c r="A5" s="17"/>
      <c r="B5" s="47"/>
      <c r="C5" s="4"/>
      <c r="D5" s="4"/>
      <c r="E5" s="4"/>
    </row>
    <row r="6" spans="1:11" ht="21" customHeight="1">
      <c r="A6" s="20" t="s">
        <v>1</v>
      </c>
      <c r="B6" s="73" t="s">
        <v>2</v>
      </c>
      <c r="C6" s="3" t="s">
        <v>3</v>
      </c>
      <c r="D6" s="3" t="s">
        <v>4</v>
      </c>
      <c r="E6" s="3" t="s">
        <v>5</v>
      </c>
    </row>
    <row r="7" spans="1:11" ht="33.75" customHeight="1">
      <c r="A7" s="87" t="s">
        <v>14</v>
      </c>
      <c r="B7" s="30" t="s">
        <v>31</v>
      </c>
      <c r="C7" s="26">
        <v>1792</v>
      </c>
      <c r="D7" s="26">
        <v>484</v>
      </c>
      <c r="E7" s="26">
        <f>C7+D7</f>
        <v>2276</v>
      </c>
    </row>
    <row r="8" spans="1:11" ht="20.25" customHeight="1">
      <c r="A8" s="88"/>
      <c r="B8" s="72" t="s">
        <v>83</v>
      </c>
      <c r="C8" s="26">
        <v>87</v>
      </c>
      <c r="D8" s="26">
        <v>23</v>
      </c>
      <c r="E8" s="71">
        <f>C8+D8</f>
        <v>110</v>
      </c>
    </row>
    <row r="9" spans="1:11" ht="18" customHeight="1">
      <c r="A9" s="88"/>
      <c r="B9" s="72" t="s">
        <v>77</v>
      </c>
      <c r="C9" s="26">
        <v>118</v>
      </c>
      <c r="D9" s="26">
        <v>32</v>
      </c>
      <c r="E9" s="71">
        <f>C9+D9</f>
        <v>150</v>
      </c>
    </row>
    <row r="10" spans="1:11" ht="22.9" customHeight="1">
      <c r="A10" s="89"/>
      <c r="B10" s="39" t="s">
        <v>6</v>
      </c>
      <c r="C10" s="40">
        <f>SUM(C7:C9)</f>
        <v>1997</v>
      </c>
      <c r="D10" s="40">
        <f>SUM(D7:D9)</f>
        <v>539</v>
      </c>
      <c r="E10" s="40">
        <f>SUM(E7:E9)</f>
        <v>2536</v>
      </c>
    </row>
    <row r="11" spans="1:11" s="8" customFormat="1" ht="19.149999999999999" customHeight="1">
      <c r="A11" s="86" t="s">
        <v>16</v>
      </c>
      <c r="B11" s="22" t="s">
        <v>30</v>
      </c>
      <c r="C11" s="26">
        <v>35</v>
      </c>
      <c r="D11" s="26">
        <v>10</v>
      </c>
      <c r="E11" s="14">
        <f>C11+D11</f>
        <v>45</v>
      </c>
      <c r="F11"/>
      <c r="G11" s="90"/>
      <c r="H11" s="6"/>
      <c r="I11" s="7"/>
      <c r="J11" s="7"/>
      <c r="K11" s="7"/>
    </row>
    <row r="12" spans="1:11" s="8" customFormat="1" ht="19.149999999999999" customHeight="1">
      <c r="A12" s="86"/>
      <c r="B12" s="22" t="s">
        <v>89</v>
      </c>
      <c r="C12" s="26">
        <v>45</v>
      </c>
      <c r="D12" s="26">
        <v>12</v>
      </c>
      <c r="E12" s="14">
        <f>SUM(C12:D12)</f>
        <v>57</v>
      </c>
      <c r="F12"/>
      <c r="G12" s="90"/>
      <c r="H12" s="6"/>
      <c r="I12" s="7"/>
      <c r="J12" s="7"/>
      <c r="K12" s="7"/>
    </row>
    <row r="13" spans="1:11" s="8" customFormat="1" ht="19.149999999999999" customHeight="1">
      <c r="A13" s="86"/>
      <c r="B13" s="22" t="s">
        <v>25</v>
      </c>
      <c r="C13" s="26">
        <v>133</v>
      </c>
      <c r="D13" s="26">
        <v>0</v>
      </c>
      <c r="E13" s="14">
        <f>C13+D13</f>
        <v>133</v>
      </c>
      <c r="F13"/>
      <c r="G13" s="90"/>
      <c r="H13" s="6"/>
      <c r="I13" s="7"/>
      <c r="J13" s="7"/>
      <c r="K13" s="7"/>
    </row>
    <row r="14" spans="1:11" s="8" customFormat="1" ht="19.149999999999999" customHeight="1">
      <c r="A14" s="92"/>
      <c r="B14" s="32" t="s">
        <v>6</v>
      </c>
      <c r="C14" s="33">
        <f>SUM(C11:C13)</f>
        <v>213</v>
      </c>
      <c r="D14" s="33">
        <f>SUM(D11:D13)</f>
        <v>22</v>
      </c>
      <c r="E14" s="33">
        <f>SUM(E11:E13)</f>
        <v>235</v>
      </c>
      <c r="F14"/>
      <c r="G14" s="91"/>
      <c r="H14" s="6"/>
      <c r="I14" s="7"/>
      <c r="J14" s="7"/>
      <c r="K14" s="7"/>
    </row>
    <row r="15" spans="1:11" s="8" customFormat="1" ht="16.899999999999999" customHeight="1">
      <c r="A15" s="86" t="s">
        <v>46</v>
      </c>
      <c r="B15" s="22" t="s">
        <v>22</v>
      </c>
      <c r="C15" s="27">
        <v>45</v>
      </c>
      <c r="D15" s="26">
        <v>12</v>
      </c>
      <c r="E15" s="26">
        <f t="shared" ref="E15:E22" si="0">C15+D15</f>
        <v>57</v>
      </c>
      <c r="F15"/>
      <c r="G15" s="5"/>
      <c r="H15" s="9"/>
      <c r="I15" s="70"/>
      <c r="J15" s="7"/>
      <c r="K15" s="10"/>
    </row>
    <row r="16" spans="1:11" s="8" customFormat="1" ht="16.899999999999999" customHeight="1">
      <c r="A16" s="86"/>
      <c r="B16" s="22" t="s">
        <v>23</v>
      </c>
      <c r="C16" s="27">
        <v>64</v>
      </c>
      <c r="D16" s="26">
        <v>17</v>
      </c>
      <c r="E16" s="26">
        <f t="shared" si="0"/>
        <v>81</v>
      </c>
      <c r="F16"/>
      <c r="G16" s="5"/>
      <c r="H16" s="9"/>
      <c r="I16" s="10"/>
      <c r="J16" s="7"/>
      <c r="K16" s="10"/>
    </row>
    <row r="17" spans="1:11" s="8" customFormat="1" ht="16.899999999999999" customHeight="1">
      <c r="A17" s="86"/>
      <c r="B17" s="22" t="s">
        <v>55</v>
      </c>
      <c r="C17" s="27">
        <v>118</v>
      </c>
      <c r="D17" s="26">
        <v>32</v>
      </c>
      <c r="E17" s="26">
        <f t="shared" si="0"/>
        <v>150</v>
      </c>
      <c r="F17"/>
      <c r="G17" s="5"/>
      <c r="H17" s="9"/>
      <c r="I17" s="10"/>
      <c r="J17" s="7"/>
      <c r="K17" s="10"/>
    </row>
    <row r="18" spans="1:11" s="8" customFormat="1" ht="16.899999999999999" customHeight="1">
      <c r="A18" s="86"/>
      <c r="B18" s="22" t="s">
        <v>24</v>
      </c>
      <c r="C18" s="27">
        <v>520</v>
      </c>
      <c r="D18" s="26">
        <v>140</v>
      </c>
      <c r="E18" s="26">
        <f t="shared" si="0"/>
        <v>660</v>
      </c>
      <c r="F18"/>
      <c r="G18" s="5"/>
      <c r="H18" s="9"/>
      <c r="I18" s="10"/>
      <c r="J18" s="7"/>
      <c r="K18" s="10"/>
    </row>
    <row r="19" spans="1:11" s="8" customFormat="1" ht="16.899999999999999" customHeight="1">
      <c r="A19" s="86"/>
      <c r="B19" s="22" t="s">
        <v>78</v>
      </c>
      <c r="C19" s="27">
        <v>68</v>
      </c>
      <c r="D19" s="27">
        <v>19</v>
      </c>
      <c r="E19" s="27">
        <f t="shared" si="0"/>
        <v>87</v>
      </c>
      <c r="F19"/>
      <c r="G19" s="69"/>
      <c r="H19" s="9"/>
      <c r="I19" s="10"/>
      <c r="J19" s="7"/>
      <c r="K19" s="10"/>
    </row>
    <row r="20" spans="1:11" s="8" customFormat="1" ht="16.899999999999999" customHeight="1">
      <c r="A20" s="86"/>
      <c r="B20" s="22" t="s">
        <v>79</v>
      </c>
      <c r="C20" s="27">
        <v>74</v>
      </c>
      <c r="D20" s="27">
        <v>20</v>
      </c>
      <c r="E20" s="27">
        <f t="shared" si="0"/>
        <v>94</v>
      </c>
      <c r="F20"/>
      <c r="G20" s="69"/>
      <c r="H20" s="9"/>
      <c r="I20" s="10"/>
      <c r="J20" s="7"/>
      <c r="K20" s="10"/>
    </row>
    <row r="21" spans="1:11" s="8" customFormat="1" ht="16.899999999999999" customHeight="1">
      <c r="A21" s="86"/>
      <c r="B21" s="22" t="s">
        <v>80</v>
      </c>
      <c r="C21" s="27">
        <v>134</v>
      </c>
      <c r="D21" s="27">
        <v>36</v>
      </c>
      <c r="E21" s="27">
        <f t="shared" si="0"/>
        <v>170</v>
      </c>
      <c r="F21"/>
      <c r="G21" s="69"/>
      <c r="H21" s="9"/>
      <c r="I21" s="10"/>
      <c r="J21" s="7"/>
      <c r="K21" s="10"/>
    </row>
    <row r="22" spans="1:11" s="8" customFormat="1" ht="16.899999999999999" customHeight="1">
      <c r="A22" s="86"/>
      <c r="B22" s="22" t="s">
        <v>45</v>
      </c>
      <c r="C22" s="27">
        <v>27</v>
      </c>
      <c r="D22" s="27">
        <v>7</v>
      </c>
      <c r="E22" s="27">
        <f t="shared" si="0"/>
        <v>34</v>
      </c>
      <c r="F22"/>
      <c r="G22" s="35"/>
      <c r="H22" s="9"/>
      <c r="I22" s="10"/>
      <c r="J22" s="7"/>
      <c r="K22" s="10"/>
    </row>
    <row r="23" spans="1:11" s="55" customFormat="1" ht="16.899999999999999" customHeight="1">
      <c r="A23" s="86"/>
      <c r="B23" s="58" t="s">
        <v>58</v>
      </c>
      <c r="C23" s="59">
        <v>157</v>
      </c>
      <c r="D23" s="59">
        <v>43</v>
      </c>
      <c r="E23" s="59">
        <v>200</v>
      </c>
      <c r="F23" s="49"/>
      <c r="G23" s="53"/>
      <c r="H23" s="54"/>
      <c r="I23" s="57"/>
      <c r="J23" s="56"/>
      <c r="K23" s="57"/>
    </row>
    <row r="24" spans="1:11" s="55" customFormat="1" ht="16.899999999999999" customHeight="1">
      <c r="A24" s="86"/>
      <c r="B24" s="58" t="s">
        <v>59</v>
      </c>
      <c r="C24" s="59">
        <v>102</v>
      </c>
      <c r="D24" s="59">
        <v>27</v>
      </c>
      <c r="E24" s="59">
        <v>129</v>
      </c>
      <c r="F24" s="49"/>
      <c r="G24" s="53"/>
      <c r="H24" s="54"/>
      <c r="I24" s="57"/>
      <c r="J24" s="56"/>
      <c r="K24" s="57"/>
    </row>
    <row r="25" spans="1:11" s="55" customFormat="1" ht="16.899999999999999" customHeight="1">
      <c r="A25" s="86"/>
      <c r="B25" s="58" t="s">
        <v>60</v>
      </c>
      <c r="C25" s="59">
        <v>165</v>
      </c>
      <c r="D25" s="59">
        <v>45</v>
      </c>
      <c r="E25" s="59">
        <v>210</v>
      </c>
      <c r="F25" s="49"/>
      <c r="G25" s="53"/>
      <c r="H25" s="54"/>
      <c r="I25" s="57"/>
      <c r="J25" s="56"/>
      <c r="K25" s="57"/>
    </row>
    <row r="26" spans="1:11" s="55" customFormat="1" ht="16.899999999999999" customHeight="1">
      <c r="A26" s="86"/>
      <c r="B26" s="58" t="s">
        <v>61</v>
      </c>
      <c r="C26" s="59">
        <v>47</v>
      </c>
      <c r="D26" s="59">
        <v>13</v>
      </c>
      <c r="E26" s="59">
        <v>60</v>
      </c>
      <c r="F26" s="49"/>
      <c r="G26" s="53"/>
      <c r="H26" s="54"/>
      <c r="I26" s="57"/>
      <c r="J26" s="56"/>
      <c r="K26" s="57"/>
    </row>
    <row r="27" spans="1:11" s="8" customFormat="1" ht="21.6" customHeight="1">
      <c r="A27" s="86"/>
      <c r="B27" s="32" t="s">
        <v>6</v>
      </c>
      <c r="C27" s="37">
        <f>SUM(C15:C26)</f>
        <v>1521</v>
      </c>
      <c r="D27" s="37">
        <f t="shared" ref="D27:E27" si="1">SUM(D15:D26)</f>
        <v>411</v>
      </c>
      <c r="E27" s="37">
        <f t="shared" si="1"/>
        <v>1932</v>
      </c>
      <c r="F27" s="2"/>
      <c r="G27" s="5"/>
      <c r="H27" s="6"/>
      <c r="I27" s="7"/>
      <c r="J27" s="7"/>
      <c r="K27" s="10"/>
    </row>
    <row r="28" spans="1:11" s="8" customFormat="1" ht="15.75" customHeight="1">
      <c r="A28" s="93" t="s">
        <v>47</v>
      </c>
      <c r="B28" s="28" t="s">
        <v>26</v>
      </c>
      <c r="C28" s="29">
        <v>331</v>
      </c>
      <c r="D28" s="26">
        <v>89</v>
      </c>
      <c r="E28" s="26">
        <f t="shared" ref="E28:E32" si="2">C28+D28</f>
        <v>420</v>
      </c>
      <c r="F28" s="2"/>
      <c r="G28" s="25"/>
      <c r="H28" s="9"/>
      <c r="J28" s="7"/>
      <c r="K28" s="7"/>
    </row>
    <row r="29" spans="1:11" s="8" customFormat="1" ht="31.5" customHeight="1">
      <c r="A29" s="93"/>
      <c r="B29" s="28" t="s">
        <v>27</v>
      </c>
      <c r="C29" s="29">
        <v>169</v>
      </c>
      <c r="D29" s="26">
        <v>46</v>
      </c>
      <c r="E29" s="26">
        <f t="shared" si="2"/>
        <v>215</v>
      </c>
      <c r="F29" s="2"/>
      <c r="G29" s="25"/>
      <c r="H29" s="9"/>
      <c r="J29" s="7"/>
      <c r="K29" s="7"/>
    </row>
    <row r="30" spans="1:11" s="8" customFormat="1" ht="31.5" customHeight="1">
      <c r="A30" s="93"/>
      <c r="B30" s="28" t="s">
        <v>28</v>
      </c>
      <c r="C30" s="29">
        <v>28</v>
      </c>
      <c r="D30" s="26">
        <v>7</v>
      </c>
      <c r="E30" s="26">
        <f t="shared" si="2"/>
        <v>35</v>
      </c>
      <c r="F30" s="2"/>
      <c r="G30" s="25"/>
      <c r="H30" s="9"/>
      <c r="J30" s="7"/>
      <c r="K30" s="7"/>
    </row>
    <row r="31" spans="1:11" s="8" customFormat="1" ht="15.75" customHeight="1">
      <c r="A31" s="93"/>
      <c r="B31" s="28" t="s">
        <v>29</v>
      </c>
      <c r="C31" s="29">
        <v>472</v>
      </c>
      <c r="D31" s="26">
        <v>128</v>
      </c>
      <c r="E31" s="26">
        <f t="shared" si="2"/>
        <v>600</v>
      </c>
      <c r="F31" s="2"/>
      <c r="G31" s="25"/>
      <c r="H31" s="9"/>
      <c r="J31" s="7"/>
      <c r="K31" s="7"/>
    </row>
    <row r="32" spans="1:11" s="8" customFormat="1" ht="15.75" customHeight="1">
      <c r="A32" s="93"/>
      <c r="B32" s="60" t="s">
        <v>81</v>
      </c>
      <c r="C32" s="61">
        <v>283</v>
      </c>
      <c r="D32" s="62">
        <v>77</v>
      </c>
      <c r="E32" s="62">
        <f t="shared" si="2"/>
        <v>360</v>
      </c>
      <c r="F32" s="2"/>
      <c r="G32" s="48"/>
      <c r="H32" s="9"/>
      <c r="J32" s="7"/>
      <c r="K32" s="7"/>
    </row>
    <row r="33" spans="1:11" s="43" customFormat="1" ht="15.75" customHeight="1">
      <c r="A33" s="94"/>
      <c r="B33" s="28" t="s">
        <v>63</v>
      </c>
      <c r="C33" s="29">
        <v>394</v>
      </c>
      <c r="D33" s="26">
        <v>106</v>
      </c>
      <c r="E33" s="26">
        <f>C33+D33</f>
        <v>500</v>
      </c>
      <c r="F33" s="42"/>
      <c r="G33" s="38"/>
      <c r="H33" s="9"/>
      <c r="J33" s="7"/>
      <c r="K33" s="7"/>
    </row>
    <row r="34" spans="1:11" s="55" customFormat="1" ht="15.75" customHeight="1">
      <c r="A34" s="94"/>
      <c r="B34" s="60" t="s">
        <v>57</v>
      </c>
      <c r="C34" s="61">
        <v>428</v>
      </c>
      <c r="D34" s="62">
        <v>116</v>
      </c>
      <c r="E34" s="62">
        <v>544</v>
      </c>
      <c r="F34" s="50"/>
      <c r="G34" s="53"/>
      <c r="H34" s="54"/>
      <c r="J34" s="56"/>
      <c r="K34" s="56"/>
    </row>
    <row r="35" spans="1:11" s="8" customFormat="1" ht="18" customHeight="1">
      <c r="A35" s="94"/>
      <c r="B35" s="32" t="s">
        <v>6</v>
      </c>
      <c r="C35" s="33">
        <f>SUM(C28:C34)</f>
        <v>2105</v>
      </c>
      <c r="D35" s="33">
        <f t="shared" ref="D35:E35" si="3">SUM(D28:D34)</f>
        <v>569</v>
      </c>
      <c r="E35" s="33">
        <f t="shared" si="3"/>
        <v>2674</v>
      </c>
      <c r="F35" s="2"/>
      <c r="G35" s="5"/>
      <c r="H35" s="9"/>
      <c r="J35" s="7"/>
      <c r="K35" s="7"/>
    </row>
    <row r="36" spans="1:11" s="44" customFormat="1" ht="18" customHeight="1">
      <c r="A36" s="46"/>
      <c r="B36" s="76" t="s">
        <v>8</v>
      </c>
      <c r="C36" s="78">
        <f>SUM(C10+C14+C27+C35)</f>
        <v>5836</v>
      </c>
      <c r="D36" s="78">
        <f>SUM(D10+D14+D27+D35)</f>
        <v>1541</v>
      </c>
      <c r="E36" s="78">
        <f>SUM(E10+E14+E27+E35)</f>
        <v>7377</v>
      </c>
    </row>
    <row r="37" spans="1:11" ht="19.899999999999999" customHeight="1">
      <c r="A37" s="87" t="s">
        <v>15</v>
      </c>
      <c r="B37" s="12" t="s">
        <v>11</v>
      </c>
      <c r="C37" s="15"/>
      <c r="D37" s="11"/>
      <c r="E37" s="15"/>
    </row>
    <row r="38" spans="1:11" ht="18" customHeight="1">
      <c r="A38" s="96"/>
      <c r="B38" s="22" t="s">
        <v>32</v>
      </c>
      <c r="C38" s="14">
        <v>35755</v>
      </c>
      <c r="D38" s="14">
        <v>759</v>
      </c>
      <c r="E38" s="31">
        <f t="shared" ref="E38:E43" si="4">SUM(C38:D38)</f>
        <v>36514</v>
      </c>
    </row>
    <row r="39" spans="1:11" ht="19.899999999999999" customHeight="1">
      <c r="A39" s="96"/>
      <c r="B39" s="22" t="s">
        <v>33</v>
      </c>
      <c r="C39" s="14">
        <v>136035</v>
      </c>
      <c r="D39" s="14">
        <v>36729</v>
      </c>
      <c r="E39" s="31">
        <f t="shared" si="4"/>
        <v>172764</v>
      </c>
    </row>
    <row r="40" spans="1:11" ht="34.5" customHeight="1">
      <c r="A40" s="96"/>
      <c r="B40" s="22" t="s">
        <v>34</v>
      </c>
      <c r="C40" s="14">
        <v>945</v>
      </c>
      <c r="D40" s="14">
        <v>255</v>
      </c>
      <c r="E40" s="31">
        <f t="shared" si="4"/>
        <v>1200</v>
      </c>
    </row>
    <row r="41" spans="1:11" ht="18.600000000000001" customHeight="1">
      <c r="A41" s="96"/>
      <c r="B41" s="22" t="s">
        <v>35</v>
      </c>
      <c r="C41" s="14">
        <v>81812</v>
      </c>
      <c r="D41" s="14">
        <v>22089</v>
      </c>
      <c r="E41" s="31">
        <f t="shared" si="4"/>
        <v>103901</v>
      </c>
    </row>
    <row r="42" spans="1:11" ht="18.600000000000001" customHeight="1">
      <c r="A42" s="96"/>
      <c r="B42" s="22" t="s">
        <v>36</v>
      </c>
      <c r="C42" s="14">
        <v>236</v>
      </c>
      <c r="D42" s="14">
        <v>64</v>
      </c>
      <c r="E42" s="31">
        <f t="shared" si="4"/>
        <v>300</v>
      </c>
    </row>
    <row r="43" spans="1:11" ht="21" customHeight="1">
      <c r="A43" s="96"/>
      <c r="B43" s="22" t="s">
        <v>37</v>
      </c>
      <c r="C43" s="14">
        <v>110242</v>
      </c>
      <c r="D43" s="14">
        <v>29765</v>
      </c>
      <c r="E43" s="31">
        <f t="shared" si="4"/>
        <v>140007</v>
      </c>
    </row>
    <row r="44" spans="1:11" ht="19.149999999999999" customHeight="1">
      <c r="A44" s="97"/>
      <c r="B44" s="32" t="s">
        <v>18</v>
      </c>
      <c r="C44" s="34">
        <f>SUM(C38:C43)</f>
        <v>365025</v>
      </c>
      <c r="D44" s="34">
        <f t="shared" ref="D44:E44" si="5">SUM(D38:D43)</f>
        <v>89661</v>
      </c>
      <c r="E44" s="34">
        <f t="shared" si="5"/>
        <v>454686</v>
      </c>
    </row>
    <row r="45" spans="1:11" ht="18" customHeight="1">
      <c r="A45" s="97"/>
      <c r="B45" s="12" t="s">
        <v>38</v>
      </c>
      <c r="C45" s="15"/>
      <c r="D45" s="15"/>
      <c r="E45" s="15"/>
    </row>
    <row r="46" spans="1:11" ht="18" customHeight="1">
      <c r="A46" s="97"/>
      <c r="B46" s="21" t="s">
        <v>39</v>
      </c>
      <c r="C46" s="13">
        <v>5750</v>
      </c>
      <c r="D46" s="13">
        <v>1553</v>
      </c>
      <c r="E46" s="31">
        <f>SUM(C46:D46)</f>
        <v>7303</v>
      </c>
    </row>
    <row r="47" spans="1:11" ht="18" customHeight="1">
      <c r="A47" s="97"/>
      <c r="B47" s="21" t="s">
        <v>56</v>
      </c>
      <c r="C47" s="13">
        <v>79</v>
      </c>
      <c r="D47" s="13">
        <v>22</v>
      </c>
      <c r="E47" s="31">
        <f>SUM(C47:D47)</f>
        <v>101</v>
      </c>
    </row>
    <row r="48" spans="1:11" ht="18" customHeight="1">
      <c r="A48" s="97"/>
      <c r="B48" s="21" t="s">
        <v>82</v>
      </c>
      <c r="C48" s="13">
        <v>2180</v>
      </c>
      <c r="D48" s="13">
        <v>588</v>
      </c>
      <c r="E48" s="31">
        <f>SUM(C48:D48)</f>
        <v>2768</v>
      </c>
    </row>
    <row r="49" spans="1:13" ht="18" customHeight="1">
      <c r="A49" s="97"/>
      <c r="B49" s="21" t="s">
        <v>40</v>
      </c>
      <c r="C49" s="13">
        <v>3899</v>
      </c>
      <c r="D49" s="13">
        <v>1050</v>
      </c>
      <c r="E49" s="31">
        <f>SUM(C49:D49)</f>
        <v>4949</v>
      </c>
      <c r="M49" s="8"/>
    </row>
    <row r="50" spans="1:13" ht="19.149999999999999" customHeight="1">
      <c r="A50" s="97"/>
      <c r="B50" s="32" t="s">
        <v>41</v>
      </c>
      <c r="C50" s="34">
        <f>SUM(C46:C49)</f>
        <v>11908</v>
      </c>
      <c r="D50" s="34">
        <f t="shared" ref="D50:E50" si="6">SUM(D46:D49)</f>
        <v>3213</v>
      </c>
      <c r="E50" s="34">
        <f t="shared" si="6"/>
        <v>15121</v>
      </c>
    </row>
    <row r="51" spans="1:13" ht="18.600000000000001" customHeight="1">
      <c r="A51" s="93" t="s">
        <v>15</v>
      </c>
      <c r="B51" s="12" t="s">
        <v>12</v>
      </c>
      <c r="C51" s="15"/>
      <c r="D51" s="11"/>
      <c r="E51" s="63"/>
    </row>
    <row r="52" spans="1:13" s="41" customFormat="1" ht="18.600000000000001" customHeight="1">
      <c r="A52" s="93"/>
      <c r="B52" s="22" t="s">
        <v>62</v>
      </c>
      <c r="C52" s="14">
        <v>1800</v>
      </c>
      <c r="D52" s="14">
        <v>486</v>
      </c>
      <c r="E52" s="14">
        <f>C52+D52</f>
        <v>2286</v>
      </c>
    </row>
    <row r="53" spans="1:13" s="49" customFormat="1" ht="18.600000000000001" customHeight="1">
      <c r="A53" s="93"/>
      <c r="B53" s="58" t="s">
        <v>64</v>
      </c>
      <c r="C53" s="64">
        <v>1200</v>
      </c>
      <c r="D53" s="64">
        <v>324</v>
      </c>
      <c r="E53" s="64">
        <v>1524</v>
      </c>
    </row>
    <row r="54" spans="1:13" s="49" customFormat="1" ht="18.600000000000001" customHeight="1">
      <c r="A54" s="93"/>
      <c r="B54" s="58" t="s">
        <v>71</v>
      </c>
      <c r="C54" s="64">
        <v>787</v>
      </c>
      <c r="D54" s="64">
        <v>213</v>
      </c>
      <c r="E54" s="64">
        <v>1000</v>
      </c>
    </row>
    <row r="55" spans="1:13" ht="16.149999999999999" customHeight="1">
      <c r="A55" s="93"/>
      <c r="B55" s="22" t="s">
        <v>20</v>
      </c>
      <c r="C55" s="14">
        <v>2000</v>
      </c>
      <c r="D55" s="14">
        <v>540</v>
      </c>
      <c r="E55" s="14">
        <f t="shared" ref="E55:E68" si="7">C55+D55</f>
        <v>2540</v>
      </c>
      <c r="I55" s="2"/>
    </row>
    <row r="56" spans="1:13" ht="16.149999999999999" customHeight="1">
      <c r="A56" s="93"/>
      <c r="B56" s="22" t="s">
        <v>21</v>
      </c>
      <c r="C56" s="14">
        <v>5000</v>
      </c>
      <c r="D56" s="14">
        <v>1350</v>
      </c>
      <c r="E56" s="14">
        <f t="shared" si="7"/>
        <v>6350</v>
      </c>
      <c r="I56" s="2"/>
    </row>
    <row r="57" spans="1:13" s="51" customFormat="1" ht="16.149999999999999" customHeight="1">
      <c r="A57" s="93"/>
      <c r="B57" s="58" t="s">
        <v>72</v>
      </c>
      <c r="C57" s="64">
        <v>1181</v>
      </c>
      <c r="D57" s="64">
        <v>319</v>
      </c>
      <c r="E57" s="64">
        <v>1500</v>
      </c>
      <c r="I57" s="52"/>
    </row>
    <row r="58" spans="1:13" s="49" customFormat="1" ht="19.149999999999999" customHeight="1">
      <c r="A58" s="93"/>
      <c r="B58" s="58" t="s">
        <v>73</v>
      </c>
      <c r="C58" s="64">
        <v>394</v>
      </c>
      <c r="D58" s="64">
        <v>106</v>
      </c>
      <c r="E58" s="64">
        <v>500</v>
      </c>
      <c r="I58" s="50"/>
    </row>
    <row r="59" spans="1:13" s="51" customFormat="1" ht="30" customHeight="1">
      <c r="A59" s="93"/>
      <c r="B59" s="58" t="s">
        <v>74</v>
      </c>
      <c r="C59" s="64">
        <v>118</v>
      </c>
      <c r="D59" s="64">
        <v>32</v>
      </c>
      <c r="E59" s="64">
        <v>150</v>
      </c>
      <c r="I59" s="52"/>
    </row>
    <row r="60" spans="1:13" s="41" customFormat="1" ht="15.75">
      <c r="A60" s="93"/>
      <c r="B60" s="22" t="s">
        <v>65</v>
      </c>
      <c r="C60" s="14">
        <v>300</v>
      </c>
      <c r="D60" s="14">
        <v>81</v>
      </c>
      <c r="E60" s="14">
        <f t="shared" si="7"/>
        <v>381</v>
      </c>
      <c r="I60" s="42"/>
    </row>
    <row r="61" spans="1:13" s="49" customFormat="1" ht="15.75">
      <c r="A61" s="93"/>
      <c r="B61" s="58" t="s">
        <v>66</v>
      </c>
      <c r="C61" s="64">
        <v>289</v>
      </c>
      <c r="D61" s="64">
        <v>78</v>
      </c>
      <c r="E61" s="64">
        <v>367</v>
      </c>
      <c r="I61" s="50"/>
    </row>
    <row r="62" spans="1:13" s="49" customFormat="1" ht="31.5">
      <c r="A62" s="93"/>
      <c r="B62" s="58" t="s">
        <v>75</v>
      </c>
      <c r="C62" s="64">
        <v>236</v>
      </c>
      <c r="D62" s="64">
        <v>64</v>
      </c>
      <c r="E62" s="64">
        <v>300</v>
      </c>
      <c r="I62" s="50"/>
    </row>
    <row r="63" spans="1:13" ht="15.75">
      <c r="A63" s="93"/>
      <c r="B63" s="21" t="s">
        <v>86</v>
      </c>
      <c r="C63" s="14">
        <v>1200</v>
      </c>
      <c r="D63" s="14">
        <v>0</v>
      </c>
      <c r="E63" s="13">
        <f t="shared" si="7"/>
        <v>1200</v>
      </c>
      <c r="I63" s="2"/>
    </row>
    <row r="64" spans="1:13" ht="15.75">
      <c r="A64" s="93"/>
      <c r="B64" s="22" t="s">
        <v>17</v>
      </c>
      <c r="C64" s="14">
        <v>3591</v>
      </c>
      <c r="D64" s="14">
        <v>969</v>
      </c>
      <c r="E64" s="14">
        <f t="shared" si="7"/>
        <v>4560</v>
      </c>
      <c r="I64" s="2"/>
    </row>
    <row r="65" spans="1:9" s="41" customFormat="1" ht="16.149999999999999" customHeight="1">
      <c r="A65" s="93"/>
      <c r="B65" s="22" t="s">
        <v>67</v>
      </c>
      <c r="C65" s="14">
        <v>672</v>
      </c>
      <c r="D65" s="14">
        <v>182</v>
      </c>
      <c r="E65" s="14">
        <f t="shared" si="7"/>
        <v>854</v>
      </c>
      <c r="I65" s="42"/>
    </row>
    <row r="66" spans="1:9" s="49" customFormat="1" ht="16.149999999999999" customHeight="1">
      <c r="A66" s="93"/>
      <c r="B66" s="58" t="s">
        <v>68</v>
      </c>
      <c r="C66" s="64">
        <v>328</v>
      </c>
      <c r="D66" s="64">
        <v>88</v>
      </c>
      <c r="E66" s="64">
        <v>416</v>
      </c>
      <c r="I66" s="50"/>
    </row>
    <row r="67" spans="1:9" s="49" customFormat="1" ht="16.149999999999999" customHeight="1">
      <c r="A67" s="93"/>
      <c r="B67" s="22" t="s">
        <v>87</v>
      </c>
      <c r="C67" s="14">
        <v>10000</v>
      </c>
      <c r="D67" s="14">
        <v>2700</v>
      </c>
      <c r="E67" s="14">
        <v>12700</v>
      </c>
      <c r="I67" s="50"/>
    </row>
    <row r="68" spans="1:9" s="41" customFormat="1" ht="31.5">
      <c r="A68" s="93"/>
      <c r="B68" s="21" t="s">
        <v>69</v>
      </c>
      <c r="C68" s="14">
        <v>286</v>
      </c>
      <c r="D68" s="13">
        <v>77</v>
      </c>
      <c r="E68" s="13">
        <f t="shared" si="7"/>
        <v>363</v>
      </c>
      <c r="I68" s="42"/>
    </row>
    <row r="69" spans="1:9" s="49" customFormat="1" ht="34.9" customHeight="1">
      <c r="A69" s="93"/>
      <c r="B69" s="65" t="s">
        <v>70</v>
      </c>
      <c r="C69" s="64">
        <v>69</v>
      </c>
      <c r="D69" s="66">
        <v>18</v>
      </c>
      <c r="E69" s="66">
        <v>87</v>
      </c>
      <c r="I69" s="50"/>
    </row>
    <row r="70" spans="1:9" s="49" customFormat="1" ht="17.45" customHeight="1">
      <c r="A70" s="93"/>
      <c r="B70" s="65" t="s">
        <v>76</v>
      </c>
      <c r="C70" s="64">
        <v>1000</v>
      </c>
      <c r="D70" s="66">
        <v>270</v>
      </c>
      <c r="E70" s="66">
        <v>1270</v>
      </c>
      <c r="I70" s="50"/>
    </row>
    <row r="71" spans="1:9" ht="18" customHeight="1">
      <c r="A71" s="93"/>
      <c r="B71" s="22" t="s">
        <v>10</v>
      </c>
      <c r="C71" s="14">
        <v>87</v>
      </c>
      <c r="D71" s="14">
        <v>24</v>
      </c>
      <c r="E71" s="14">
        <f t="shared" ref="E71:E83" si="8">C71+D71</f>
        <v>111</v>
      </c>
      <c r="I71" s="2"/>
    </row>
    <row r="72" spans="1:9" ht="18" customHeight="1">
      <c r="A72" s="93"/>
      <c r="B72" s="22" t="s">
        <v>42</v>
      </c>
      <c r="C72" s="14">
        <v>697</v>
      </c>
      <c r="D72" s="14">
        <v>188</v>
      </c>
      <c r="E72" s="14">
        <f t="shared" si="8"/>
        <v>885</v>
      </c>
      <c r="I72" s="2"/>
    </row>
    <row r="73" spans="1:9" ht="30" customHeight="1">
      <c r="A73" s="93"/>
      <c r="B73" s="22" t="s">
        <v>43</v>
      </c>
      <c r="C73" s="14">
        <v>2400</v>
      </c>
      <c r="D73" s="14">
        <v>648</v>
      </c>
      <c r="E73" s="14">
        <f t="shared" si="8"/>
        <v>3048</v>
      </c>
      <c r="I73" s="2"/>
    </row>
    <row r="74" spans="1:9" ht="16.149999999999999" customHeight="1">
      <c r="A74" s="93"/>
      <c r="B74" s="22" t="s">
        <v>44</v>
      </c>
      <c r="C74" s="14">
        <v>472</v>
      </c>
      <c r="D74" s="14">
        <v>128</v>
      </c>
      <c r="E74" s="14">
        <f t="shared" ref="E74:E81" si="9">C74+D74</f>
        <v>600</v>
      </c>
      <c r="I74" s="2"/>
    </row>
    <row r="75" spans="1:9" ht="16.149999999999999" customHeight="1">
      <c r="A75" s="93"/>
      <c r="B75" s="22" t="s">
        <v>49</v>
      </c>
      <c r="C75" s="14">
        <v>300</v>
      </c>
      <c r="D75" s="14">
        <v>81</v>
      </c>
      <c r="E75" s="14">
        <f t="shared" si="9"/>
        <v>381</v>
      </c>
      <c r="I75" s="2"/>
    </row>
    <row r="76" spans="1:9" ht="16.149999999999999" customHeight="1">
      <c r="A76" s="93"/>
      <c r="B76" s="22" t="s">
        <v>53</v>
      </c>
      <c r="C76" s="14">
        <v>1181</v>
      </c>
      <c r="D76" s="14">
        <v>319</v>
      </c>
      <c r="E76" s="14">
        <f t="shared" si="9"/>
        <v>1500</v>
      </c>
      <c r="I76" s="2"/>
    </row>
    <row r="77" spans="1:9" ht="16.149999999999999" customHeight="1">
      <c r="A77" s="93"/>
      <c r="B77" s="22" t="s">
        <v>54</v>
      </c>
      <c r="C77" s="14">
        <v>274</v>
      </c>
      <c r="D77" s="14">
        <v>74</v>
      </c>
      <c r="E77" s="14">
        <f t="shared" si="9"/>
        <v>348</v>
      </c>
      <c r="I77" s="2"/>
    </row>
    <row r="78" spans="1:9" ht="16.149999999999999" customHeight="1">
      <c r="A78" s="93"/>
      <c r="B78" s="22" t="s">
        <v>85</v>
      </c>
      <c r="C78" s="14">
        <v>585</v>
      </c>
      <c r="D78" s="14">
        <v>158</v>
      </c>
      <c r="E78" s="14">
        <f t="shared" si="9"/>
        <v>743</v>
      </c>
      <c r="I78" s="2"/>
    </row>
    <row r="79" spans="1:9" ht="16.149999999999999" customHeight="1">
      <c r="A79" s="93"/>
      <c r="B79" s="22" t="s">
        <v>50</v>
      </c>
      <c r="C79" s="14">
        <v>270</v>
      </c>
      <c r="D79" s="14"/>
      <c r="E79" s="14">
        <f t="shared" si="9"/>
        <v>270</v>
      </c>
      <c r="I79" s="2"/>
    </row>
    <row r="80" spans="1:9" ht="35.25" customHeight="1">
      <c r="A80" s="93"/>
      <c r="B80" s="22" t="s">
        <v>52</v>
      </c>
      <c r="C80" s="14">
        <v>463</v>
      </c>
      <c r="D80" s="14">
        <v>125</v>
      </c>
      <c r="E80" s="14">
        <f t="shared" si="9"/>
        <v>588</v>
      </c>
      <c r="I80" s="2"/>
    </row>
    <row r="81" spans="1:9" ht="18.600000000000001" customHeight="1">
      <c r="A81" s="93"/>
      <c r="B81" s="22" t="s">
        <v>51</v>
      </c>
      <c r="C81" s="14">
        <v>89</v>
      </c>
      <c r="D81" s="14">
        <v>24</v>
      </c>
      <c r="E81" s="14">
        <f t="shared" si="9"/>
        <v>113</v>
      </c>
      <c r="I81" s="2"/>
    </row>
    <row r="82" spans="1:9" ht="18" customHeight="1">
      <c r="A82" s="93"/>
      <c r="B82" s="32" t="s">
        <v>13</v>
      </c>
      <c r="C82" s="34">
        <f>SUM(C52:C81)</f>
        <v>37269</v>
      </c>
      <c r="D82" s="34">
        <f t="shared" ref="D82:E82" si="10">SUM(D52:D81)</f>
        <v>9666</v>
      </c>
      <c r="E82" s="34">
        <f t="shared" si="10"/>
        <v>46935</v>
      </c>
      <c r="I82" s="2"/>
    </row>
    <row r="83" spans="1:9" ht="18" customHeight="1">
      <c r="A83" s="93"/>
      <c r="B83" s="22" t="s">
        <v>9</v>
      </c>
      <c r="C83" s="24">
        <v>7483</v>
      </c>
      <c r="D83" s="24"/>
      <c r="E83" s="14">
        <f t="shared" si="8"/>
        <v>7483</v>
      </c>
      <c r="I83" s="36"/>
    </row>
    <row r="84" spans="1:9" s="23" customFormat="1" ht="20.45" customHeight="1">
      <c r="A84" s="95"/>
      <c r="B84" s="32" t="s">
        <v>6</v>
      </c>
      <c r="C84" s="34">
        <f>SUM(C44,C50,C82,C83)</f>
        <v>421685</v>
      </c>
      <c r="D84" s="34">
        <f>SUM(D44,D50,D82,D83)</f>
        <v>102540</v>
      </c>
      <c r="E84" s="34">
        <f>SUM(E44,E50,E82,E83)</f>
        <v>524225</v>
      </c>
    </row>
    <row r="85" spans="1:9" s="45" customFormat="1" ht="22.9" customHeight="1">
      <c r="A85" s="68"/>
      <c r="B85" s="76" t="s">
        <v>7</v>
      </c>
      <c r="C85" s="77">
        <f>SUM(C84,C36)</f>
        <v>427521</v>
      </c>
      <c r="D85" s="77">
        <f>SUM(D84,D36)</f>
        <v>104081</v>
      </c>
      <c r="E85" s="77">
        <f>SUM(E84,E36)</f>
        <v>531602</v>
      </c>
    </row>
    <row r="86" spans="1:9" s="45" customFormat="1" ht="22.9" customHeight="1">
      <c r="A86" s="68"/>
      <c r="B86" s="74" t="s">
        <v>84</v>
      </c>
      <c r="C86" s="75">
        <v>420737</v>
      </c>
      <c r="D86" s="75">
        <v>102248</v>
      </c>
      <c r="E86" s="75">
        <v>522985</v>
      </c>
    </row>
    <row r="87" spans="1:9" s="51" customFormat="1" ht="21.6" customHeight="1">
      <c r="A87" s="81"/>
      <c r="B87" s="79" t="s">
        <v>48</v>
      </c>
      <c r="C87" s="80">
        <v>6784</v>
      </c>
      <c r="D87" s="80">
        <v>1833</v>
      </c>
      <c r="E87" s="80">
        <v>8617</v>
      </c>
    </row>
    <row r="88" spans="1:9" ht="16.5" customHeight="1"/>
  </sheetData>
  <mergeCells count="10">
    <mergeCell ref="G11:G14"/>
    <mergeCell ref="A11:A14"/>
    <mergeCell ref="A28:A35"/>
    <mergeCell ref="A51:A84"/>
    <mergeCell ref="A37:A50"/>
    <mergeCell ref="A1:E1"/>
    <mergeCell ref="A2:E2"/>
    <mergeCell ref="A4:E4"/>
    <mergeCell ref="A15:A27"/>
    <mergeCell ref="A7:A10"/>
  </mergeCells>
  <phoneticPr fontId="0" type="noConversion"/>
  <pageMargins left="0.57999999999999996" right="0.27559055118110237" top="0.47244094488188981" bottom="0.78740157480314965" header="0.39370078740157483" footer="0.27559055118110237"/>
  <pageSetup paperSize="9" scale="86" orientation="portrait" r:id="rId1"/>
  <headerFooter alignWithMargins="0"/>
  <rowBreaks count="1" manualBreakCount="1">
    <brk id="44" max="4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PH_004</cp:lastModifiedBy>
  <cp:lastPrinted>2020-09-14T13:18:07Z</cp:lastPrinted>
  <dcterms:created xsi:type="dcterms:W3CDTF">1997-01-17T14:02:09Z</dcterms:created>
  <dcterms:modified xsi:type="dcterms:W3CDTF">2020-09-25T08:00:31Z</dcterms:modified>
</cp:coreProperties>
</file>