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2. évi anyagok\2022. 05. 26\2. sz.np. A 2021.évi költségvetés végrehajtásáról\"/>
    </mc:Choice>
  </mc:AlternateContent>
  <xr:revisionPtr revIDLastSave="0" documentId="13_ncr:1_{A2ACA6C0-5D65-474C-880A-98F2514739A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karbantartás" sheetId="1" r:id="rId1"/>
  </sheets>
  <definedNames>
    <definedName name="_xlnm.Print_Area" localSheetId="0">karbantartás!$A$1:$H$61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5" i="1" l="1"/>
  <c r="G35" i="1"/>
  <c r="H53" i="1"/>
  <c r="G53" i="1"/>
  <c r="G58" i="1"/>
  <c r="G57" i="1"/>
  <c r="G56" i="1"/>
  <c r="G55" i="1"/>
  <c r="G54" i="1"/>
  <c r="G52" i="1"/>
  <c r="G49" i="1"/>
  <c r="G48" i="1"/>
  <c r="G47" i="1"/>
  <c r="G46" i="1"/>
  <c r="G45" i="1"/>
  <c r="G44" i="1"/>
  <c r="G43" i="1"/>
  <c r="G42" i="1"/>
  <c r="G41" i="1"/>
  <c r="G40" i="1"/>
  <c r="G39" i="1"/>
  <c r="G50" i="1" s="1"/>
  <c r="G36" i="1"/>
  <c r="G34" i="1"/>
  <c r="G33" i="1"/>
  <c r="G32" i="1"/>
  <c r="G31" i="1"/>
  <c r="G30" i="1"/>
  <c r="G29" i="1"/>
  <c r="G25" i="1"/>
  <c r="G24" i="1"/>
  <c r="G23" i="1"/>
  <c r="G22" i="1"/>
  <c r="G21" i="1"/>
  <c r="G19" i="1"/>
  <c r="G18" i="1"/>
  <c r="G17" i="1"/>
  <c r="G20" i="1" s="1"/>
  <c r="G16" i="1"/>
  <c r="G14" i="1"/>
  <c r="G13" i="1"/>
  <c r="G12" i="1"/>
  <c r="G11" i="1"/>
  <c r="G10" i="1"/>
  <c r="G9" i="1"/>
  <c r="H58" i="1"/>
  <c r="H57" i="1"/>
  <c r="H56" i="1"/>
  <c r="H55" i="1"/>
  <c r="H54" i="1"/>
  <c r="H52" i="1"/>
  <c r="H49" i="1"/>
  <c r="H48" i="1"/>
  <c r="H47" i="1"/>
  <c r="H46" i="1"/>
  <c r="H45" i="1"/>
  <c r="H44" i="1"/>
  <c r="H43" i="1"/>
  <c r="H42" i="1"/>
  <c r="H41" i="1"/>
  <c r="H40" i="1"/>
  <c r="H39" i="1"/>
  <c r="H36" i="1"/>
  <c r="H34" i="1"/>
  <c r="H33" i="1"/>
  <c r="H32" i="1"/>
  <c r="H31" i="1"/>
  <c r="H30" i="1"/>
  <c r="H29" i="1"/>
  <c r="H25" i="1"/>
  <c r="H24" i="1"/>
  <c r="H23" i="1"/>
  <c r="H22" i="1"/>
  <c r="H21" i="1"/>
  <c r="H19" i="1"/>
  <c r="H18" i="1"/>
  <c r="H17" i="1"/>
  <c r="H16" i="1"/>
  <c r="H14" i="1"/>
  <c r="H13" i="1"/>
  <c r="H12" i="1"/>
  <c r="H11" i="1"/>
  <c r="H10" i="1"/>
  <c r="H9" i="1"/>
  <c r="D59" i="1"/>
  <c r="E59" i="1"/>
  <c r="F59" i="1"/>
  <c r="D50" i="1"/>
  <c r="E50" i="1"/>
  <c r="F50" i="1"/>
  <c r="D37" i="1"/>
  <c r="E37" i="1"/>
  <c r="F37" i="1"/>
  <c r="D26" i="1"/>
  <c r="E26" i="1"/>
  <c r="F26" i="1"/>
  <c r="D20" i="1"/>
  <c r="E20" i="1"/>
  <c r="F20" i="1"/>
  <c r="D15" i="1"/>
  <c r="E15" i="1"/>
  <c r="E27" i="1" s="1"/>
  <c r="F15" i="1"/>
  <c r="G26" i="1" l="1"/>
  <c r="H15" i="1"/>
  <c r="F60" i="1"/>
  <c r="H50" i="1"/>
  <c r="G37" i="1"/>
  <c r="E60" i="1"/>
  <c r="E61" i="1" s="1"/>
  <c r="H37" i="1"/>
  <c r="D60" i="1"/>
  <c r="H59" i="1"/>
  <c r="G59" i="1"/>
  <c r="G60" i="1" s="1"/>
  <c r="F27" i="1"/>
  <c r="F61" i="1" s="1"/>
  <c r="H26" i="1"/>
  <c r="H27" i="1" s="1"/>
  <c r="H20" i="1"/>
  <c r="D27" i="1"/>
  <c r="H60" i="1" l="1"/>
  <c r="H61" i="1" s="1"/>
  <c r="D61" i="1"/>
  <c r="C20" i="1" l="1"/>
  <c r="C26" i="1"/>
  <c r="C15" i="1"/>
  <c r="C27" i="1" l="1"/>
  <c r="C37" i="1" l="1"/>
  <c r="C59" i="1" l="1"/>
  <c r="C50" i="1"/>
  <c r="G15" i="1" l="1"/>
  <c r="G27" i="1" s="1"/>
  <c r="G61" i="1" s="1"/>
  <c r="C60" i="1"/>
  <c r="C61" i="1" s="1"/>
</calcChain>
</file>

<file path=xl/sharedStrings.xml><?xml version="1.0" encoding="utf-8"?>
<sst xmlns="http://schemas.openxmlformats.org/spreadsheetml/2006/main" count="73" uniqueCount="64">
  <si>
    <t>Karbantartások</t>
  </si>
  <si>
    <t>adatok eFt-ban</t>
  </si>
  <si>
    <t>Intézmény</t>
  </si>
  <si>
    <t>Cél megnevezése</t>
  </si>
  <si>
    <t>Nettó</t>
  </si>
  <si>
    <t>ÁFA</t>
  </si>
  <si>
    <t>Bruttó</t>
  </si>
  <si>
    <t>Összesen:</t>
  </si>
  <si>
    <t>Intézmények összesen:</t>
  </si>
  <si>
    <t>Zalaszentgrót Város Önkormányzata</t>
  </si>
  <si>
    <t>Város-gazdálkodás</t>
  </si>
  <si>
    <t>Csapadékvíz elvezetés karbantartása</t>
  </si>
  <si>
    <t>Hótolás, síkosság mentesítés</t>
  </si>
  <si>
    <t>Kresz táblák pótlása, útburkolati jelek felfestése</t>
  </si>
  <si>
    <t>Buszöblök, megállóhelyek karbantartása</t>
  </si>
  <si>
    <t>Saját v. bérelt ingatlan</t>
  </si>
  <si>
    <t>Önkormányzat mindösszesen:</t>
  </si>
  <si>
    <t>Hivatal épületének karbantartása</t>
  </si>
  <si>
    <t>Városi Könyvtár és Művelődési- Felnőttképzési Központ</t>
  </si>
  <si>
    <t>Városi Önkormányzat Egészségügyi Központja</t>
  </si>
  <si>
    <t xml:space="preserve">Mezőgazdasági utak karbantartása </t>
  </si>
  <si>
    <t>Önkormányzati ingatlanok karbantartása, állagmegóvása</t>
  </si>
  <si>
    <t>Önkormányzati lakások karbantartása, állagmegóvása</t>
  </si>
  <si>
    <t>Temető karbantartási munkái</t>
  </si>
  <si>
    <t>Batthyány és Ady úti óvoda</t>
  </si>
  <si>
    <t>Gépek, eszközök karbantartása</t>
  </si>
  <si>
    <t>Belvárosi utak kátyúzása, karbantartása</t>
  </si>
  <si>
    <t>Tuskómarás, fakivágás</t>
  </si>
  <si>
    <t>Étellift karbantartása (Batthyány u.)</t>
  </si>
  <si>
    <t>EÜ gépek kötelező karbantartása</t>
  </si>
  <si>
    <t xml:space="preserve">Faültetés, virágosítás </t>
  </si>
  <si>
    <t>Zalaszentgróti Napközi Otthonos Óvoda-Bölcsőde</t>
  </si>
  <si>
    <t>Játszóterek karbantartása</t>
  </si>
  <si>
    <t>Szennyvízcsatorna (védőnői rész dugulás)</t>
  </si>
  <si>
    <t>Belső csapadékcsatornák feltárása, javítása</t>
  </si>
  <si>
    <t>Közútak, hidak, átereszek karbantartása</t>
  </si>
  <si>
    <t xml:space="preserve"> 2021. év</t>
  </si>
  <si>
    <t>Bútorjavítás, burkolatcsere (Batthyány u.)</t>
  </si>
  <si>
    <t>Előtér-lépcsőház festése (Batthyány u.)</t>
  </si>
  <si>
    <t>Festés (Öltöző, logopédia) (Ady u.)</t>
  </si>
  <si>
    <t>VMK és Corvinus közötti vízelvezetés javítása</t>
  </si>
  <si>
    <t>Széchenyi u. vízelvezető árok javítása</t>
  </si>
  <si>
    <t>Felsőaranyodi u. alsó rácsos vízelvezető kialak.</t>
  </si>
  <si>
    <t>Nefelejcs u. szegély javítás</t>
  </si>
  <si>
    <t>Munkavédelemmel kapcsolatos karbantartási munkák (Hűtőház és Gimnázium épülettel kieg.)</t>
  </si>
  <si>
    <t>Emeleti kőműves munkák</t>
  </si>
  <si>
    <t>Főbejárat esőcsatornával való ellátása</t>
  </si>
  <si>
    <t>Főbejárat lépcsőkorlát csere</t>
  </si>
  <si>
    <t>Esővízcsatornák javítása</t>
  </si>
  <si>
    <t>Marton L. u. útjavítási munkálatok</t>
  </si>
  <si>
    <t>2 pilléres városrészi útkarbantartás céltartaléka</t>
  </si>
  <si>
    <t>Előtető szigetelése (érdekeltségnövelő pályázat)</t>
  </si>
  <si>
    <t>Házasságkötő emeleti faszerkezetek karbantart.</t>
  </si>
  <si>
    <t>Karácsonyi fények fel- és leszerelése</t>
  </si>
  <si>
    <t>Rendelői bútorzat kárpitozása (szakrendelőkben)</t>
  </si>
  <si>
    <t>Színházterem színpad mögötti bizt.világítás kialakítása</t>
  </si>
  <si>
    <t>Festés (Margaréta és Cinege csoport) (Batthyány u.)</t>
  </si>
  <si>
    <t>Kisszentgróti árok tisztítása (Kulfai Z. árajánlata alapján)</t>
  </si>
  <si>
    <t>Önkormányzat összesen:</t>
  </si>
  <si>
    <t>terv</t>
  </si>
  <si>
    <t>tény</t>
  </si>
  <si>
    <t xml:space="preserve">1. melléklet </t>
  </si>
  <si>
    <t>Sportcsarnok padozat védőburkolat</t>
  </si>
  <si>
    <t>Karácsonyi díszvilágítás/új/ felszerelése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</si>
</sst>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 CE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color indexed="8"/>
      <name val="Times New Roman"/>
      <family val="1"/>
      <charset val="238"/>
    </font>
    <font>
      <sz val="14"/>
      <name val="Times New Roman"/>
      <family val="1"/>
      <charset val="238"/>
    </font>
    <font>
      <b/>
      <u/>
      <sz val="14"/>
      <name val="Times New Roman"/>
      <family val="1"/>
      <charset val="238"/>
    </font>
    <font>
      <sz val="10"/>
      <name val="Arial CE"/>
      <charset val="238"/>
    </font>
    <font>
      <b/>
      <sz val="22"/>
      <name val="Times New Roman"/>
      <family val="1"/>
      <charset val="238"/>
    </font>
    <font>
      <b/>
      <sz val="18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b/>
      <sz val="13"/>
      <name val="Times New Roman"/>
      <family val="1"/>
      <charset val="238"/>
    </font>
    <font>
      <sz val="13"/>
      <name val="Arial CE"/>
      <charset val="238"/>
    </font>
    <font>
      <sz val="12"/>
      <name val="Times New Roman"/>
      <family val="1"/>
      <charset val="238"/>
    </font>
    <font>
      <sz val="14"/>
      <color rgb="FFFF0000"/>
      <name val="Times New Roman"/>
      <family val="1"/>
      <charset val="238"/>
    </font>
    <font>
      <sz val="10"/>
      <color rgb="FFFF0000"/>
      <name val="Arial CE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name val="Arial CE"/>
      <charset val="238"/>
    </font>
    <font>
      <sz val="13"/>
      <color indexed="8"/>
      <name val="Times New Roman"/>
      <family val="1"/>
      <charset val="238"/>
    </font>
    <font>
      <b/>
      <u/>
      <sz val="12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9" fillId="5" borderId="0" applyNumberFormat="0" applyBorder="0" applyAlignment="0" applyProtection="0"/>
  </cellStyleXfs>
  <cellXfs count="80">
    <xf numFmtId="0" fontId="0" fillId="0" borderId="0" xfId="0"/>
    <xf numFmtId="1" fontId="2" fillId="0" borderId="0" xfId="0" applyNumberFormat="1" applyFont="1" applyBorder="1" applyAlignment="1">
      <alignment horizontal="right" vertical="center" wrapText="1"/>
    </xf>
    <xf numFmtId="1" fontId="4" fillId="0" borderId="0" xfId="0" applyNumberFormat="1" applyFont="1" applyBorder="1" applyAlignment="1">
      <alignment horizontal="right" vertical="center" wrapText="1"/>
    </xf>
    <xf numFmtId="1" fontId="5" fillId="0" borderId="0" xfId="0" applyNumberFormat="1" applyFont="1" applyBorder="1" applyAlignment="1">
      <alignment vertical="center" wrapText="1"/>
    </xf>
    <xf numFmtId="1" fontId="2" fillId="0" borderId="0" xfId="0" applyNumberFormat="1" applyFont="1" applyFill="1" applyBorder="1" applyAlignment="1">
      <alignment horizontal="right" vertical="center" wrapText="1"/>
    </xf>
    <xf numFmtId="1" fontId="13" fillId="0" borderId="0" xfId="0" applyNumberFormat="1" applyFont="1" applyBorder="1" applyAlignment="1">
      <alignment horizontal="right" vertical="center" wrapText="1"/>
    </xf>
    <xf numFmtId="1" fontId="13" fillId="0" borderId="0" xfId="0" applyNumberFormat="1" applyFont="1" applyBorder="1" applyAlignment="1">
      <alignment horizontal="left" vertical="center"/>
    </xf>
    <xf numFmtId="3" fontId="12" fillId="6" borderId="1" xfId="0" applyNumberFormat="1" applyFont="1" applyFill="1" applyBorder="1" applyAlignment="1">
      <alignment horizontal="right" vertical="center" wrapText="1"/>
    </xf>
    <xf numFmtId="0" fontId="15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horizontal="left" vertical="center" wrapText="1"/>
    </xf>
    <xf numFmtId="1" fontId="12" fillId="0" borderId="1" xfId="0" applyNumberFormat="1" applyFont="1" applyFill="1" applyBorder="1" applyAlignment="1">
      <alignment vertical="center" wrapText="1"/>
    </xf>
    <xf numFmtId="1" fontId="1" fillId="0" borderId="1" xfId="0" applyNumberFormat="1" applyFont="1" applyBorder="1" applyAlignment="1">
      <alignment vertical="center" wrapText="1"/>
    </xf>
    <xf numFmtId="1" fontId="12" fillId="4" borderId="1" xfId="1" applyNumberFormat="1" applyFont="1" applyFill="1" applyBorder="1" applyAlignment="1">
      <alignment vertical="center" wrapText="1"/>
    </xf>
    <xf numFmtId="1" fontId="1" fillId="3" borderId="1" xfId="0" applyNumberFormat="1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3" fontId="1" fillId="0" borderId="1" xfId="0" applyNumberFormat="1" applyFont="1" applyBorder="1" applyAlignment="1">
      <alignment horizontal="right" vertical="center" wrapText="1"/>
    </xf>
    <xf numFmtId="3" fontId="12" fillId="0" borderId="1" xfId="0" applyNumberFormat="1" applyFont="1" applyFill="1" applyBorder="1" applyAlignment="1">
      <alignment horizontal="right" vertical="center" wrapText="1"/>
    </xf>
    <xf numFmtId="3" fontId="15" fillId="0" borderId="1" xfId="0" applyNumberFormat="1" applyFont="1" applyFill="1" applyBorder="1" applyAlignment="1">
      <alignment vertical="center"/>
    </xf>
    <xf numFmtId="3" fontId="1" fillId="4" borderId="1" xfId="0" applyNumberFormat="1" applyFont="1" applyFill="1" applyBorder="1" applyAlignment="1">
      <alignment horizontal="right" vertical="center" wrapText="1"/>
    </xf>
    <xf numFmtId="3" fontId="1" fillId="2" borderId="1" xfId="0" applyNumberFormat="1" applyFont="1" applyFill="1" applyBorder="1" applyAlignment="1">
      <alignment horizontal="right" vertical="center" wrapText="1"/>
    </xf>
    <xf numFmtId="3" fontId="15" fillId="0" borderId="1" xfId="1" applyNumberFormat="1" applyFont="1" applyFill="1" applyBorder="1" applyAlignment="1">
      <alignment horizontal="right" vertical="center" wrapText="1"/>
    </xf>
    <xf numFmtId="3" fontId="12" fillId="0" borderId="1" xfId="0" applyNumberFormat="1" applyFont="1" applyFill="1" applyBorder="1" applyAlignment="1">
      <alignment vertical="center"/>
    </xf>
    <xf numFmtId="3" fontId="1" fillId="0" borderId="1" xfId="0" applyNumberFormat="1" applyFont="1" applyFill="1" applyBorder="1" applyAlignment="1">
      <alignment horizontal="right" vertical="center" wrapText="1"/>
    </xf>
    <xf numFmtId="3" fontId="1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right" vertical="center"/>
    </xf>
    <xf numFmtId="0" fontId="10" fillId="0" borderId="0" xfId="0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2" fillId="0" borderId="0" xfId="0" applyFont="1" applyBorder="1" applyAlignment="1">
      <alignment vertical="center" wrapText="1"/>
    </xf>
    <xf numFmtId="3" fontId="15" fillId="0" borderId="1" xfId="0" applyNumberFormat="1" applyFont="1" applyFill="1" applyBorder="1" applyAlignment="1">
      <alignment vertical="center" wrapText="1"/>
    </xf>
    <xf numFmtId="1" fontId="3" fillId="0" borderId="0" xfId="0" applyNumberFormat="1" applyFont="1" applyBorder="1" applyAlignment="1">
      <alignment vertical="center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Border="1" applyAlignment="1">
      <alignment vertical="center"/>
    </xf>
    <xf numFmtId="3" fontId="3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1" fontId="16" fillId="0" borderId="1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" fontId="1" fillId="4" borderId="1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3" fillId="0" borderId="0" xfId="0" applyFont="1" applyAlignment="1">
      <alignment vertical="center"/>
    </xf>
    <xf numFmtId="1" fontId="12" fillId="0" borderId="1" xfId="0" applyNumberFormat="1" applyFont="1" applyFill="1" applyBorder="1" applyAlignment="1">
      <alignment vertical="center"/>
    </xf>
    <xf numFmtId="1" fontId="15" fillId="0" borderId="1" xfId="0" applyNumberFormat="1" applyFont="1" applyBorder="1" applyAlignment="1">
      <alignment vertical="center" wrapText="1"/>
    </xf>
    <xf numFmtId="1" fontId="1" fillId="2" borderId="1" xfId="0" applyNumberFormat="1" applyFont="1" applyFill="1" applyBorder="1" applyAlignment="1">
      <alignment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1" fontId="19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right" vertical="center"/>
    </xf>
    <xf numFmtId="3" fontId="14" fillId="0" borderId="0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1" fontId="19" fillId="0" borderId="1" xfId="0" applyNumberFormat="1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12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right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2">
    <cellStyle name="Jó" xfId="1" builtinId="26"/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1"/>
  <sheetViews>
    <sheetView tabSelected="1" view="pageBreakPreview" zoomScaleNormal="100" zoomScaleSheetLayoutView="100" workbookViewId="0">
      <selection activeCell="F40" sqref="F40"/>
    </sheetView>
  </sheetViews>
  <sheetFormatPr defaultColWidth="8.88671875" defaultRowHeight="15" x14ac:dyDescent="0.25"/>
  <cols>
    <col min="1" max="1" width="21.6640625" style="52" customWidth="1"/>
    <col min="2" max="2" width="48.109375" style="53" customWidth="1"/>
    <col min="3" max="8" width="9.33203125" style="53" customWidth="1"/>
    <col min="9" max="9" width="10.44140625" style="27" customWidth="1"/>
    <col min="10" max="12" width="8.88671875" style="27"/>
    <col min="13" max="13" width="7.5546875" style="27" customWidth="1"/>
    <col min="14" max="14" width="9" style="27" customWidth="1"/>
    <col min="15" max="16384" width="8.88671875" style="27"/>
  </cols>
  <sheetData>
    <row r="1" spans="1:10" ht="24" customHeight="1" x14ac:dyDescent="0.25">
      <c r="A1" s="65" t="s">
        <v>61</v>
      </c>
      <c r="B1" s="66"/>
      <c r="C1" s="66"/>
      <c r="D1" s="66"/>
      <c r="E1" s="66"/>
      <c r="F1" s="66"/>
      <c r="G1" s="66"/>
      <c r="H1" s="56"/>
      <c r="I1" s="26"/>
    </row>
    <row r="2" spans="1:10" ht="24.6" customHeight="1" x14ac:dyDescent="0.25">
      <c r="A2" s="67" t="s">
        <v>0</v>
      </c>
      <c r="B2" s="67"/>
      <c r="C2" s="67"/>
      <c r="D2" s="67"/>
      <c r="E2" s="67"/>
      <c r="F2" s="67"/>
      <c r="G2" s="67"/>
      <c r="H2" s="57"/>
      <c r="I2" s="28"/>
      <c r="J2" s="29"/>
    </row>
    <row r="3" spans="1:10" ht="18" customHeight="1" x14ac:dyDescent="0.25">
      <c r="A3" s="67" t="s">
        <v>36</v>
      </c>
      <c r="B3" s="67"/>
      <c r="C3" s="67"/>
      <c r="D3" s="67"/>
      <c r="E3" s="67"/>
      <c r="F3" s="67"/>
      <c r="G3" s="67"/>
      <c r="H3" s="57"/>
      <c r="I3" s="28"/>
      <c r="J3" s="29"/>
    </row>
    <row r="4" spans="1:10" ht="16.2" customHeight="1" x14ac:dyDescent="0.25">
      <c r="A4" s="68" t="s">
        <v>1</v>
      </c>
      <c r="B4" s="68"/>
      <c r="C4" s="68"/>
      <c r="D4" s="68"/>
      <c r="E4" s="68"/>
      <c r="F4" s="68"/>
      <c r="G4" s="68"/>
      <c r="H4" s="58"/>
      <c r="I4" s="30"/>
      <c r="J4" s="29"/>
    </row>
    <row r="5" spans="1:10" ht="9.6" customHeight="1" x14ac:dyDescent="0.25">
      <c r="A5" s="31"/>
      <c r="B5" s="32"/>
      <c r="C5" s="32"/>
      <c r="D5" s="58"/>
      <c r="E5" s="32"/>
      <c r="F5" s="58"/>
      <c r="G5" s="32"/>
      <c r="H5" s="58"/>
      <c r="I5" s="30"/>
      <c r="J5" s="29"/>
    </row>
    <row r="6" spans="1:10" s="35" customFormat="1" ht="15.6" customHeight="1" x14ac:dyDescent="0.25">
      <c r="A6" s="78" t="s">
        <v>2</v>
      </c>
      <c r="B6" s="78" t="s">
        <v>3</v>
      </c>
      <c r="C6" s="75" t="s">
        <v>4</v>
      </c>
      <c r="D6" s="76"/>
      <c r="E6" s="75" t="s">
        <v>5</v>
      </c>
      <c r="F6" s="76"/>
      <c r="G6" s="60" t="s">
        <v>6</v>
      </c>
      <c r="H6" s="77"/>
      <c r="I6" s="33"/>
      <c r="J6" s="34"/>
    </row>
    <row r="7" spans="1:10" s="35" customFormat="1" ht="15" customHeight="1" x14ac:dyDescent="0.25">
      <c r="A7" s="79"/>
      <c r="B7" s="79"/>
      <c r="C7" s="54" t="s">
        <v>59</v>
      </c>
      <c r="D7" s="54" t="s">
        <v>60</v>
      </c>
      <c r="E7" s="54" t="s">
        <v>59</v>
      </c>
      <c r="F7" s="54" t="s">
        <v>60</v>
      </c>
      <c r="G7" s="54" t="s">
        <v>59</v>
      </c>
      <c r="H7" s="54" t="s">
        <v>60</v>
      </c>
      <c r="I7" s="33"/>
      <c r="J7" s="34"/>
    </row>
    <row r="8" spans="1:10" ht="18" x14ac:dyDescent="0.25">
      <c r="A8" s="60" t="s">
        <v>31</v>
      </c>
      <c r="B8" s="62" t="s">
        <v>24</v>
      </c>
      <c r="C8" s="63"/>
      <c r="D8" s="63"/>
      <c r="E8" s="63"/>
      <c r="F8" s="63"/>
      <c r="G8" s="63"/>
      <c r="H8" s="64"/>
      <c r="I8" s="36"/>
      <c r="J8" s="29"/>
    </row>
    <row r="9" spans="1:10" ht="18" x14ac:dyDescent="0.25">
      <c r="A9" s="60"/>
      <c r="B9" s="8" t="s">
        <v>28</v>
      </c>
      <c r="C9" s="37">
        <v>126</v>
      </c>
      <c r="D9" s="37">
        <v>96</v>
      </c>
      <c r="E9" s="37">
        <v>34</v>
      </c>
      <c r="F9" s="37">
        <v>26</v>
      </c>
      <c r="G9" s="19">
        <f>SUM(C9,E9)</f>
        <v>160</v>
      </c>
      <c r="H9" s="19">
        <f>SUM(D9,F9)</f>
        <v>122</v>
      </c>
      <c r="I9" s="38"/>
      <c r="J9" s="29"/>
    </row>
    <row r="10" spans="1:10" ht="18" x14ac:dyDescent="0.25">
      <c r="A10" s="60"/>
      <c r="B10" s="8" t="s">
        <v>56</v>
      </c>
      <c r="C10" s="37">
        <v>79</v>
      </c>
      <c r="D10" s="37">
        <v>92</v>
      </c>
      <c r="E10" s="37">
        <v>21</v>
      </c>
      <c r="F10" s="37">
        <v>8</v>
      </c>
      <c r="G10" s="19">
        <f t="shared" ref="G10:G14" si="0">SUM(C10,E10)</f>
        <v>100</v>
      </c>
      <c r="H10" s="19">
        <f t="shared" ref="H10:H14" si="1">SUM(D10,F10)</f>
        <v>100</v>
      </c>
      <c r="I10" s="38"/>
      <c r="J10" s="29"/>
    </row>
    <row r="11" spans="1:10" ht="18" x14ac:dyDescent="0.25">
      <c r="A11" s="60"/>
      <c r="B11" s="39" t="s">
        <v>37</v>
      </c>
      <c r="C11" s="37">
        <v>197</v>
      </c>
      <c r="D11" s="37">
        <v>237</v>
      </c>
      <c r="E11" s="37">
        <v>53</v>
      </c>
      <c r="F11" s="37">
        <v>13</v>
      </c>
      <c r="G11" s="19">
        <f t="shared" si="0"/>
        <v>250</v>
      </c>
      <c r="H11" s="19">
        <f t="shared" si="1"/>
        <v>250</v>
      </c>
      <c r="I11" s="38"/>
      <c r="J11" s="29"/>
    </row>
    <row r="12" spans="1:10" ht="18" x14ac:dyDescent="0.25">
      <c r="A12" s="60"/>
      <c r="B12" s="39" t="s">
        <v>38</v>
      </c>
      <c r="C12" s="37">
        <v>394</v>
      </c>
      <c r="D12" s="37">
        <v>417</v>
      </c>
      <c r="E12" s="37">
        <v>106</v>
      </c>
      <c r="F12" s="37">
        <v>83</v>
      </c>
      <c r="G12" s="19">
        <f t="shared" si="0"/>
        <v>500</v>
      </c>
      <c r="H12" s="19">
        <f t="shared" si="1"/>
        <v>500</v>
      </c>
      <c r="I12" s="38"/>
      <c r="J12" s="29"/>
    </row>
    <row r="13" spans="1:10" ht="18" x14ac:dyDescent="0.25">
      <c r="A13" s="60"/>
      <c r="B13" s="39" t="s">
        <v>39</v>
      </c>
      <c r="C13" s="37">
        <v>79</v>
      </c>
      <c r="D13" s="37">
        <v>86</v>
      </c>
      <c r="E13" s="37">
        <v>21</v>
      </c>
      <c r="F13" s="37">
        <v>14</v>
      </c>
      <c r="G13" s="19">
        <f t="shared" si="0"/>
        <v>100</v>
      </c>
      <c r="H13" s="19">
        <f t="shared" si="1"/>
        <v>100</v>
      </c>
      <c r="I13" s="38"/>
      <c r="J13" s="29"/>
    </row>
    <row r="14" spans="1:10" ht="18" x14ac:dyDescent="0.25">
      <c r="A14" s="60"/>
      <c r="B14" s="40" t="s">
        <v>34</v>
      </c>
      <c r="C14" s="16">
        <v>393</v>
      </c>
      <c r="D14" s="16"/>
      <c r="E14" s="16">
        <v>107</v>
      </c>
      <c r="F14" s="16"/>
      <c r="G14" s="19">
        <f t="shared" si="0"/>
        <v>500</v>
      </c>
      <c r="H14" s="19">
        <f t="shared" si="1"/>
        <v>0</v>
      </c>
      <c r="I14" s="38"/>
      <c r="J14" s="29"/>
    </row>
    <row r="15" spans="1:10" ht="13.95" customHeight="1" x14ac:dyDescent="0.25">
      <c r="A15" s="60"/>
      <c r="B15" s="12" t="s">
        <v>7</v>
      </c>
      <c r="C15" s="17">
        <f>SUM(C9:C14)</f>
        <v>1268</v>
      </c>
      <c r="D15" s="17">
        <f t="shared" ref="D15:H15" si="2">SUM(D9:D14)</f>
        <v>928</v>
      </c>
      <c r="E15" s="17">
        <f t="shared" si="2"/>
        <v>342</v>
      </c>
      <c r="F15" s="17">
        <f t="shared" si="2"/>
        <v>144</v>
      </c>
      <c r="G15" s="17">
        <f t="shared" si="2"/>
        <v>1610</v>
      </c>
      <c r="H15" s="17">
        <f t="shared" si="2"/>
        <v>1072</v>
      </c>
      <c r="I15" s="1"/>
      <c r="J15" s="41"/>
    </row>
    <row r="16" spans="1:10" ht="18" x14ac:dyDescent="0.25">
      <c r="A16" s="60" t="s">
        <v>19</v>
      </c>
      <c r="B16" s="40" t="s">
        <v>29</v>
      </c>
      <c r="C16" s="16">
        <v>1726</v>
      </c>
      <c r="D16" s="16">
        <v>1133</v>
      </c>
      <c r="E16" s="16">
        <v>466</v>
      </c>
      <c r="F16" s="16">
        <v>306</v>
      </c>
      <c r="G16" s="19">
        <f t="shared" ref="G16:G19" si="3">SUM(C16,E16)</f>
        <v>2192</v>
      </c>
      <c r="H16" s="19">
        <f t="shared" ref="H16:H19" si="4">SUM(D16,F16)</f>
        <v>1439</v>
      </c>
      <c r="I16" s="38"/>
      <c r="J16" s="29"/>
    </row>
    <row r="17" spans="1:14" ht="18" x14ac:dyDescent="0.25">
      <c r="A17" s="60"/>
      <c r="B17" s="40" t="s">
        <v>33</v>
      </c>
      <c r="C17" s="16">
        <v>393</v>
      </c>
      <c r="D17" s="16"/>
      <c r="E17" s="16">
        <v>107</v>
      </c>
      <c r="F17" s="16"/>
      <c r="G17" s="19">
        <f t="shared" si="3"/>
        <v>500</v>
      </c>
      <c r="H17" s="19">
        <f t="shared" si="4"/>
        <v>0</v>
      </c>
      <c r="I17" s="38"/>
      <c r="J17" s="29"/>
    </row>
    <row r="18" spans="1:14" ht="18" x14ac:dyDescent="0.25">
      <c r="A18" s="60"/>
      <c r="B18" s="40" t="s">
        <v>54</v>
      </c>
      <c r="C18" s="16">
        <v>315</v>
      </c>
      <c r="D18" s="16">
        <v>352</v>
      </c>
      <c r="E18" s="16">
        <v>85</v>
      </c>
      <c r="F18" s="16">
        <v>95</v>
      </c>
      <c r="G18" s="19">
        <f t="shared" si="3"/>
        <v>400</v>
      </c>
      <c r="H18" s="19">
        <f t="shared" si="4"/>
        <v>447</v>
      </c>
      <c r="I18" s="42"/>
      <c r="J18" s="29"/>
    </row>
    <row r="19" spans="1:14" ht="18" x14ac:dyDescent="0.25">
      <c r="A19" s="60"/>
      <c r="B19" s="40" t="s">
        <v>45</v>
      </c>
      <c r="C19" s="16">
        <v>100</v>
      </c>
      <c r="D19" s="16"/>
      <c r="E19" s="16">
        <v>27</v>
      </c>
      <c r="F19" s="16"/>
      <c r="G19" s="19">
        <f t="shared" si="3"/>
        <v>127</v>
      </c>
      <c r="H19" s="19">
        <f t="shared" si="4"/>
        <v>0</v>
      </c>
      <c r="I19" s="38"/>
      <c r="J19" s="29"/>
    </row>
    <row r="20" spans="1:14" s="44" customFormat="1" ht="14.4" customHeight="1" x14ac:dyDescent="0.25">
      <c r="A20" s="60"/>
      <c r="B20" s="43" t="s">
        <v>7</v>
      </c>
      <c r="C20" s="17">
        <f>SUM(C16:C19)</f>
        <v>2534</v>
      </c>
      <c r="D20" s="17">
        <f t="shared" ref="D20:H20" si="5">SUM(D16:D19)</f>
        <v>1485</v>
      </c>
      <c r="E20" s="17">
        <f t="shared" si="5"/>
        <v>685</v>
      </c>
      <c r="F20" s="17">
        <f t="shared" si="5"/>
        <v>401</v>
      </c>
      <c r="G20" s="17">
        <f t="shared" si="5"/>
        <v>3219</v>
      </c>
      <c r="H20" s="17">
        <f t="shared" si="5"/>
        <v>1886</v>
      </c>
      <c r="I20" s="1"/>
      <c r="J20" s="41"/>
    </row>
    <row r="21" spans="1:14" s="44" customFormat="1" ht="15.6" x14ac:dyDescent="0.25">
      <c r="A21" s="69" t="s">
        <v>18</v>
      </c>
      <c r="B21" s="9" t="s">
        <v>51</v>
      </c>
      <c r="C21" s="18">
        <v>472</v>
      </c>
      <c r="D21" s="18">
        <v>401</v>
      </c>
      <c r="E21" s="18">
        <v>128</v>
      </c>
      <c r="F21" s="18">
        <v>108</v>
      </c>
      <c r="G21" s="19">
        <f t="shared" ref="G21:G25" si="6">SUM(C21,E21)</f>
        <v>600</v>
      </c>
      <c r="H21" s="19">
        <f t="shared" ref="H21:H25" si="7">SUM(D21,F21)</f>
        <v>509</v>
      </c>
      <c r="I21" s="59"/>
      <c r="J21" s="59"/>
      <c r="K21" s="59"/>
      <c r="L21" s="59"/>
      <c r="M21" s="59"/>
      <c r="N21" s="59"/>
    </row>
    <row r="22" spans="1:14" s="44" customFormat="1" ht="18" x14ac:dyDescent="0.25">
      <c r="A22" s="69"/>
      <c r="B22" s="9" t="s">
        <v>46</v>
      </c>
      <c r="C22" s="18">
        <v>47</v>
      </c>
      <c r="D22" s="18">
        <v>47</v>
      </c>
      <c r="E22" s="18">
        <v>13</v>
      </c>
      <c r="F22" s="18">
        <v>13</v>
      </c>
      <c r="G22" s="19">
        <f t="shared" si="6"/>
        <v>60</v>
      </c>
      <c r="H22" s="19">
        <f t="shared" si="7"/>
        <v>60</v>
      </c>
      <c r="I22" s="38"/>
      <c r="J22" s="41"/>
    </row>
    <row r="23" spans="1:14" s="44" customFormat="1" ht="18" x14ac:dyDescent="0.25">
      <c r="A23" s="69"/>
      <c r="B23" s="9" t="s">
        <v>47</v>
      </c>
      <c r="C23" s="18">
        <v>63</v>
      </c>
      <c r="D23" s="18">
        <v>67</v>
      </c>
      <c r="E23" s="18">
        <v>17</v>
      </c>
      <c r="F23" s="18">
        <v>18</v>
      </c>
      <c r="G23" s="19">
        <f t="shared" si="6"/>
        <v>80</v>
      </c>
      <c r="H23" s="19">
        <f t="shared" si="7"/>
        <v>85</v>
      </c>
      <c r="I23" s="38"/>
      <c r="J23" s="41"/>
    </row>
    <row r="24" spans="1:14" s="44" customFormat="1" ht="30" customHeight="1" x14ac:dyDescent="0.25">
      <c r="A24" s="70"/>
      <c r="B24" s="9" t="s">
        <v>55</v>
      </c>
      <c r="C24" s="7">
        <v>63</v>
      </c>
      <c r="D24" s="7">
        <v>60</v>
      </c>
      <c r="E24" s="7">
        <v>17</v>
      </c>
      <c r="F24" s="7">
        <v>16</v>
      </c>
      <c r="G24" s="19">
        <f t="shared" si="6"/>
        <v>80</v>
      </c>
      <c r="H24" s="19">
        <f t="shared" si="7"/>
        <v>76</v>
      </c>
      <c r="I24" s="38"/>
      <c r="J24" s="41"/>
    </row>
    <row r="25" spans="1:14" ht="18" x14ac:dyDescent="0.25">
      <c r="A25" s="70"/>
      <c r="B25" s="40" t="s">
        <v>48</v>
      </c>
      <c r="C25" s="16">
        <v>535</v>
      </c>
      <c r="D25" s="16">
        <v>347</v>
      </c>
      <c r="E25" s="16">
        <v>145</v>
      </c>
      <c r="F25" s="16">
        <v>32</v>
      </c>
      <c r="G25" s="19">
        <f t="shared" si="6"/>
        <v>680</v>
      </c>
      <c r="H25" s="19">
        <f t="shared" si="7"/>
        <v>379</v>
      </c>
      <c r="I25" s="38"/>
      <c r="J25" s="29"/>
    </row>
    <row r="26" spans="1:14" ht="18" x14ac:dyDescent="0.25">
      <c r="A26" s="70"/>
      <c r="B26" s="45" t="s">
        <v>7</v>
      </c>
      <c r="C26" s="20">
        <f>SUM(C21:C25)</f>
        <v>1180</v>
      </c>
      <c r="D26" s="20">
        <f t="shared" ref="D26:H26" si="8">SUM(D21:D25)</f>
        <v>922</v>
      </c>
      <c r="E26" s="20">
        <f t="shared" si="8"/>
        <v>320</v>
      </c>
      <c r="F26" s="20">
        <f t="shared" si="8"/>
        <v>187</v>
      </c>
      <c r="G26" s="20">
        <f t="shared" si="8"/>
        <v>1500</v>
      </c>
      <c r="H26" s="20">
        <f t="shared" si="8"/>
        <v>1109</v>
      </c>
      <c r="I26" s="1"/>
      <c r="J26" s="29"/>
    </row>
    <row r="27" spans="1:14" s="47" customFormat="1" ht="18" x14ac:dyDescent="0.25">
      <c r="A27" s="15"/>
      <c r="B27" s="10" t="s">
        <v>8</v>
      </c>
      <c r="C27" s="21">
        <f>SUM(C15,C20,C26)</f>
        <v>4982</v>
      </c>
      <c r="D27" s="21">
        <f t="shared" ref="D27:H27" si="9">SUM(D15,D20,D26)</f>
        <v>3335</v>
      </c>
      <c r="E27" s="21">
        <f t="shared" si="9"/>
        <v>1347</v>
      </c>
      <c r="F27" s="21">
        <f t="shared" si="9"/>
        <v>732</v>
      </c>
      <c r="G27" s="21">
        <f t="shared" si="9"/>
        <v>6329</v>
      </c>
      <c r="H27" s="21">
        <f t="shared" si="9"/>
        <v>4067</v>
      </c>
      <c r="I27" s="4"/>
      <c r="J27" s="46"/>
    </row>
    <row r="28" spans="1:14" ht="18" x14ac:dyDescent="0.25">
      <c r="A28" s="71" t="s">
        <v>9</v>
      </c>
      <c r="B28" s="61" t="s">
        <v>10</v>
      </c>
      <c r="C28" s="61"/>
      <c r="D28" s="61"/>
      <c r="E28" s="61"/>
      <c r="F28" s="61"/>
      <c r="G28" s="61"/>
      <c r="H28" s="55"/>
      <c r="I28" s="3"/>
      <c r="J28" s="29"/>
    </row>
    <row r="29" spans="1:14" ht="18" x14ac:dyDescent="0.25">
      <c r="A29" s="72"/>
      <c r="B29" s="11" t="s">
        <v>11</v>
      </c>
      <c r="C29" s="18">
        <v>1969</v>
      </c>
      <c r="D29" s="18">
        <v>1001</v>
      </c>
      <c r="E29" s="18">
        <v>532</v>
      </c>
      <c r="F29" s="18">
        <v>270</v>
      </c>
      <c r="G29" s="19">
        <f t="shared" ref="G29:G36" si="10">SUM(C29,E29)</f>
        <v>2501</v>
      </c>
      <c r="H29" s="19">
        <f t="shared" ref="H29:H36" si="11">SUM(D29,F29)</f>
        <v>1271</v>
      </c>
      <c r="I29" s="2"/>
      <c r="J29" s="29"/>
    </row>
    <row r="30" spans="1:14" ht="18" x14ac:dyDescent="0.25">
      <c r="A30" s="72"/>
      <c r="B30" s="11" t="s">
        <v>12</v>
      </c>
      <c r="C30" s="18">
        <v>1500</v>
      </c>
      <c r="D30" s="18">
        <v>150</v>
      </c>
      <c r="E30" s="18">
        <v>405</v>
      </c>
      <c r="F30" s="18">
        <v>11</v>
      </c>
      <c r="G30" s="19">
        <f t="shared" si="10"/>
        <v>1905</v>
      </c>
      <c r="H30" s="19">
        <f t="shared" si="11"/>
        <v>161</v>
      </c>
      <c r="I30" s="2"/>
      <c r="J30" s="29"/>
    </row>
    <row r="31" spans="1:14" ht="18" x14ac:dyDescent="0.25">
      <c r="A31" s="72"/>
      <c r="B31" s="11" t="s">
        <v>30</v>
      </c>
      <c r="C31" s="18">
        <v>500</v>
      </c>
      <c r="D31" s="18"/>
      <c r="E31" s="18">
        <v>135</v>
      </c>
      <c r="F31" s="18"/>
      <c r="G31" s="19">
        <f t="shared" si="10"/>
        <v>635</v>
      </c>
      <c r="H31" s="19">
        <f t="shared" si="11"/>
        <v>0</v>
      </c>
      <c r="I31" s="2"/>
      <c r="J31" s="29"/>
    </row>
    <row r="32" spans="1:14" ht="18" x14ac:dyDescent="0.25">
      <c r="A32" s="72"/>
      <c r="B32" s="11" t="s">
        <v>32</v>
      </c>
      <c r="C32" s="18">
        <v>494</v>
      </c>
      <c r="D32" s="18"/>
      <c r="E32" s="18">
        <v>133</v>
      </c>
      <c r="F32" s="18"/>
      <c r="G32" s="19">
        <f t="shared" si="10"/>
        <v>627</v>
      </c>
      <c r="H32" s="19">
        <f t="shared" si="11"/>
        <v>0</v>
      </c>
      <c r="I32" s="2"/>
      <c r="J32" s="29"/>
    </row>
    <row r="33" spans="1:10" ht="18" x14ac:dyDescent="0.25">
      <c r="A33" s="72"/>
      <c r="B33" s="11" t="s">
        <v>27</v>
      </c>
      <c r="C33" s="23">
        <v>1000</v>
      </c>
      <c r="D33" s="23">
        <v>606</v>
      </c>
      <c r="E33" s="18">
        <v>270</v>
      </c>
      <c r="F33" s="18"/>
      <c r="G33" s="19">
        <f t="shared" si="10"/>
        <v>1270</v>
      </c>
      <c r="H33" s="19">
        <f t="shared" si="11"/>
        <v>606</v>
      </c>
      <c r="I33" s="2"/>
      <c r="J33" s="29"/>
    </row>
    <row r="34" spans="1:10" ht="18" x14ac:dyDescent="0.25">
      <c r="A34" s="72"/>
      <c r="B34" s="11" t="s">
        <v>25</v>
      </c>
      <c r="C34" s="23">
        <v>700</v>
      </c>
      <c r="D34" s="23">
        <v>153</v>
      </c>
      <c r="E34" s="18">
        <v>189</v>
      </c>
      <c r="F34" s="18">
        <v>25</v>
      </c>
      <c r="G34" s="19">
        <f t="shared" si="10"/>
        <v>889</v>
      </c>
      <c r="H34" s="19">
        <f t="shared" si="11"/>
        <v>178</v>
      </c>
      <c r="I34" s="2"/>
      <c r="J34" s="29"/>
    </row>
    <row r="35" spans="1:10" ht="18" x14ac:dyDescent="0.25">
      <c r="A35" s="72"/>
      <c r="B35" s="11" t="s">
        <v>63</v>
      </c>
      <c r="C35" s="23">
        <v>500</v>
      </c>
      <c r="D35" s="23">
        <v>500</v>
      </c>
      <c r="E35" s="18">
        <v>135</v>
      </c>
      <c r="F35" s="18">
        <v>135</v>
      </c>
      <c r="G35" s="19">
        <f t="shared" si="10"/>
        <v>635</v>
      </c>
      <c r="H35" s="19">
        <f t="shared" si="11"/>
        <v>635</v>
      </c>
      <c r="I35" s="2"/>
      <c r="J35" s="29"/>
    </row>
    <row r="36" spans="1:10" ht="18" x14ac:dyDescent="0.25">
      <c r="A36" s="72"/>
      <c r="B36" s="11" t="s">
        <v>53</v>
      </c>
      <c r="C36" s="23">
        <v>466</v>
      </c>
      <c r="D36" s="23">
        <v>599</v>
      </c>
      <c r="E36" s="18">
        <v>126</v>
      </c>
      <c r="F36" s="18">
        <v>162</v>
      </c>
      <c r="G36" s="19">
        <f t="shared" si="10"/>
        <v>592</v>
      </c>
      <c r="H36" s="19">
        <f t="shared" si="11"/>
        <v>761</v>
      </c>
      <c r="I36" s="6"/>
      <c r="J36" s="29"/>
    </row>
    <row r="37" spans="1:10" ht="18" x14ac:dyDescent="0.25">
      <c r="A37" s="72"/>
      <c r="B37" s="12" t="s">
        <v>7</v>
      </c>
      <c r="C37" s="17">
        <f>SUM(C29:C36)</f>
        <v>7129</v>
      </c>
      <c r="D37" s="17">
        <f t="shared" ref="D37:H37" si="12">SUM(D29:D36)</f>
        <v>3009</v>
      </c>
      <c r="E37" s="17">
        <f t="shared" si="12"/>
        <v>1925</v>
      </c>
      <c r="F37" s="17">
        <f t="shared" si="12"/>
        <v>603</v>
      </c>
      <c r="G37" s="17">
        <f t="shared" si="12"/>
        <v>9054</v>
      </c>
      <c r="H37" s="17">
        <f t="shared" si="12"/>
        <v>3612</v>
      </c>
      <c r="I37" s="2"/>
      <c r="J37" s="29"/>
    </row>
    <row r="38" spans="1:10" ht="18" x14ac:dyDescent="0.25">
      <c r="A38" s="72"/>
      <c r="B38" s="61" t="s">
        <v>35</v>
      </c>
      <c r="C38" s="61"/>
      <c r="D38" s="61"/>
      <c r="E38" s="61"/>
      <c r="F38" s="61"/>
      <c r="G38" s="61"/>
      <c r="H38" s="55"/>
      <c r="I38" s="3"/>
      <c r="J38" s="29"/>
    </row>
    <row r="39" spans="1:10" ht="18" x14ac:dyDescent="0.25">
      <c r="A39" s="72"/>
      <c r="B39" s="11" t="s">
        <v>13</v>
      </c>
      <c r="C39" s="18">
        <v>600</v>
      </c>
      <c r="D39" s="18">
        <v>243</v>
      </c>
      <c r="E39" s="18">
        <v>162</v>
      </c>
      <c r="F39" s="18">
        <v>66</v>
      </c>
      <c r="G39" s="19">
        <f t="shared" ref="G39:G49" si="13">SUM(C39,E39)</f>
        <v>762</v>
      </c>
      <c r="H39" s="19">
        <f t="shared" ref="H39:H49" si="14">SUM(D39,F39)</f>
        <v>309</v>
      </c>
      <c r="I39" s="2"/>
      <c r="J39" s="29"/>
    </row>
    <row r="40" spans="1:10" s="42" customFormat="1" ht="18" x14ac:dyDescent="0.25">
      <c r="A40" s="72"/>
      <c r="B40" s="11" t="s">
        <v>20</v>
      </c>
      <c r="C40" s="18">
        <v>2500</v>
      </c>
      <c r="D40" s="18">
        <v>1638</v>
      </c>
      <c r="E40" s="18">
        <v>675</v>
      </c>
      <c r="F40" s="18">
        <v>378</v>
      </c>
      <c r="G40" s="19">
        <f t="shared" si="13"/>
        <v>3175</v>
      </c>
      <c r="H40" s="19">
        <f t="shared" si="14"/>
        <v>2016</v>
      </c>
      <c r="I40" s="5"/>
      <c r="J40" s="48"/>
    </row>
    <row r="41" spans="1:10" s="42" customFormat="1" ht="18" x14ac:dyDescent="0.25">
      <c r="A41" s="72"/>
      <c r="B41" s="49" t="s">
        <v>26</v>
      </c>
      <c r="C41" s="18">
        <v>2500</v>
      </c>
      <c r="D41" s="18">
        <v>2108</v>
      </c>
      <c r="E41" s="18">
        <v>675</v>
      </c>
      <c r="F41" s="18">
        <v>465</v>
      </c>
      <c r="G41" s="19">
        <f t="shared" si="13"/>
        <v>3175</v>
      </c>
      <c r="H41" s="19">
        <f t="shared" si="14"/>
        <v>2573</v>
      </c>
      <c r="I41" s="5"/>
      <c r="J41" s="48"/>
    </row>
    <row r="42" spans="1:10" ht="18" x14ac:dyDescent="0.25">
      <c r="A42" s="72"/>
      <c r="B42" s="11" t="s">
        <v>14</v>
      </c>
      <c r="C42" s="18">
        <v>394</v>
      </c>
      <c r="D42" s="18"/>
      <c r="E42" s="18">
        <v>106</v>
      </c>
      <c r="F42" s="18"/>
      <c r="G42" s="19">
        <f t="shared" si="13"/>
        <v>500</v>
      </c>
      <c r="H42" s="19">
        <f t="shared" si="14"/>
        <v>0</v>
      </c>
      <c r="I42" s="2"/>
      <c r="J42" s="29"/>
    </row>
    <row r="43" spans="1:10" ht="18" x14ac:dyDescent="0.25">
      <c r="A43" s="72"/>
      <c r="B43" s="11" t="s">
        <v>43</v>
      </c>
      <c r="C43" s="18">
        <v>225</v>
      </c>
      <c r="D43" s="18">
        <v>225</v>
      </c>
      <c r="E43" s="18">
        <v>60</v>
      </c>
      <c r="F43" s="18">
        <v>61</v>
      </c>
      <c r="G43" s="19">
        <f t="shared" si="13"/>
        <v>285</v>
      </c>
      <c r="H43" s="19">
        <f t="shared" si="14"/>
        <v>286</v>
      </c>
      <c r="I43" s="6"/>
      <c r="J43" s="29"/>
    </row>
    <row r="44" spans="1:10" ht="18" x14ac:dyDescent="0.25">
      <c r="A44" s="72"/>
      <c r="B44" s="11" t="s">
        <v>49</v>
      </c>
      <c r="C44" s="18">
        <v>1000</v>
      </c>
      <c r="D44" s="18"/>
      <c r="E44" s="18">
        <v>270</v>
      </c>
      <c r="F44" s="18"/>
      <c r="G44" s="19">
        <f t="shared" si="13"/>
        <v>1270</v>
      </c>
      <c r="H44" s="19">
        <f t="shared" si="14"/>
        <v>0</v>
      </c>
      <c r="I44" s="2"/>
      <c r="J44" s="29"/>
    </row>
    <row r="45" spans="1:10" ht="18" x14ac:dyDescent="0.25">
      <c r="A45" s="72"/>
      <c r="B45" s="11" t="s">
        <v>41</v>
      </c>
      <c r="C45" s="18">
        <v>800</v>
      </c>
      <c r="D45" s="18">
        <v>1489</v>
      </c>
      <c r="E45" s="18">
        <v>216</v>
      </c>
      <c r="F45" s="18">
        <v>402</v>
      </c>
      <c r="G45" s="19">
        <f t="shared" si="13"/>
        <v>1016</v>
      </c>
      <c r="H45" s="19">
        <f t="shared" si="14"/>
        <v>1891</v>
      </c>
      <c r="I45" s="2"/>
      <c r="J45" s="29"/>
    </row>
    <row r="46" spans="1:10" ht="18" x14ac:dyDescent="0.25">
      <c r="A46" s="72"/>
      <c r="B46" s="11" t="s">
        <v>40</v>
      </c>
      <c r="C46" s="18">
        <v>391</v>
      </c>
      <c r="D46" s="18">
        <v>391</v>
      </c>
      <c r="E46" s="18">
        <v>106</v>
      </c>
      <c r="F46" s="18">
        <v>106</v>
      </c>
      <c r="G46" s="19">
        <f t="shared" si="13"/>
        <v>497</v>
      </c>
      <c r="H46" s="19">
        <f t="shared" si="14"/>
        <v>497</v>
      </c>
      <c r="I46" s="2"/>
      <c r="J46" s="29"/>
    </row>
    <row r="47" spans="1:10" ht="18" x14ac:dyDescent="0.25">
      <c r="A47" s="72"/>
      <c r="B47" s="11" t="s">
        <v>42</v>
      </c>
      <c r="C47" s="18">
        <v>912</v>
      </c>
      <c r="D47" s="18"/>
      <c r="E47" s="18">
        <v>246</v>
      </c>
      <c r="F47" s="18"/>
      <c r="G47" s="19">
        <f t="shared" si="13"/>
        <v>1158</v>
      </c>
      <c r="H47" s="19">
        <f t="shared" si="14"/>
        <v>0</v>
      </c>
      <c r="I47" s="2"/>
      <c r="J47" s="29"/>
    </row>
    <row r="48" spans="1:10" ht="31.95" customHeight="1" x14ac:dyDescent="0.25">
      <c r="A48" s="72"/>
      <c r="B48" s="11" t="s">
        <v>57</v>
      </c>
      <c r="C48" s="18">
        <v>1500</v>
      </c>
      <c r="D48" s="18">
        <v>1500</v>
      </c>
      <c r="E48" s="18">
        <v>405</v>
      </c>
      <c r="F48" s="18">
        <v>405</v>
      </c>
      <c r="G48" s="19">
        <f t="shared" si="13"/>
        <v>1905</v>
      </c>
      <c r="H48" s="19">
        <f t="shared" si="14"/>
        <v>1905</v>
      </c>
      <c r="I48" s="2"/>
      <c r="J48" s="29"/>
    </row>
    <row r="49" spans="1:10" ht="18" x14ac:dyDescent="0.25">
      <c r="A49" s="72"/>
      <c r="B49" s="13" t="s">
        <v>50</v>
      </c>
      <c r="C49" s="22">
        <v>3150</v>
      </c>
      <c r="D49" s="22">
        <v>687</v>
      </c>
      <c r="E49" s="18">
        <v>850</v>
      </c>
      <c r="F49" s="18">
        <v>185</v>
      </c>
      <c r="G49" s="19">
        <f t="shared" si="13"/>
        <v>4000</v>
      </c>
      <c r="H49" s="19">
        <f t="shared" si="14"/>
        <v>872</v>
      </c>
      <c r="I49" s="2"/>
      <c r="J49" s="29"/>
    </row>
    <row r="50" spans="1:10" ht="18" x14ac:dyDescent="0.25">
      <c r="A50" s="72"/>
      <c r="B50" s="12" t="s">
        <v>7</v>
      </c>
      <c r="C50" s="17">
        <f>SUM(C39:C49)</f>
        <v>13972</v>
      </c>
      <c r="D50" s="17">
        <f t="shared" ref="D50:H50" si="15">SUM(D39:D49)</f>
        <v>8281</v>
      </c>
      <c r="E50" s="17">
        <f t="shared" si="15"/>
        <v>3771</v>
      </c>
      <c r="F50" s="17">
        <f t="shared" si="15"/>
        <v>2068</v>
      </c>
      <c r="G50" s="17">
        <f t="shared" si="15"/>
        <v>17743</v>
      </c>
      <c r="H50" s="17">
        <f t="shared" si="15"/>
        <v>10349</v>
      </c>
      <c r="I50" s="1"/>
      <c r="J50" s="29"/>
    </row>
    <row r="51" spans="1:10" ht="18" x14ac:dyDescent="0.25">
      <c r="A51" s="73"/>
      <c r="B51" s="61" t="s">
        <v>15</v>
      </c>
      <c r="C51" s="61"/>
      <c r="D51" s="61"/>
      <c r="E51" s="61"/>
      <c r="F51" s="61"/>
      <c r="G51" s="61"/>
      <c r="H51" s="55"/>
      <c r="I51" s="3"/>
      <c r="J51" s="29"/>
    </row>
    <row r="52" spans="1:10" s="42" customFormat="1" ht="32.25" customHeight="1" x14ac:dyDescent="0.25">
      <c r="A52" s="73"/>
      <c r="B52" s="11" t="s">
        <v>21</v>
      </c>
      <c r="C52" s="18">
        <v>2000</v>
      </c>
      <c r="D52" s="18">
        <v>1419</v>
      </c>
      <c r="E52" s="18">
        <v>540</v>
      </c>
      <c r="F52" s="18">
        <v>383</v>
      </c>
      <c r="G52" s="19">
        <f t="shared" ref="G52:G58" si="16">SUM(C52,E52)</f>
        <v>2540</v>
      </c>
      <c r="H52" s="19">
        <f t="shared" ref="H52:H58" si="17">SUM(D52,F52)</f>
        <v>1802</v>
      </c>
      <c r="I52" s="5"/>
      <c r="J52" s="48"/>
    </row>
    <row r="53" spans="1:10" s="42" customFormat="1" ht="22.5" customHeight="1" x14ac:dyDescent="0.25">
      <c r="A53" s="73"/>
      <c r="B53" s="11" t="s">
        <v>62</v>
      </c>
      <c r="C53" s="18">
        <v>2033</v>
      </c>
      <c r="D53" s="18">
        <v>2033</v>
      </c>
      <c r="E53" s="18">
        <v>549</v>
      </c>
      <c r="F53" s="18">
        <v>549</v>
      </c>
      <c r="G53" s="19">
        <f t="shared" si="16"/>
        <v>2582</v>
      </c>
      <c r="H53" s="19">
        <f t="shared" si="17"/>
        <v>2582</v>
      </c>
      <c r="I53" s="5"/>
      <c r="J53" s="48"/>
    </row>
    <row r="54" spans="1:10" s="42" customFormat="1" ht="31.2" x14ac:dyDescent="0.25">
      <c r="A54" s="73"/>
      <c r="B54" s="11" t="s">
        <v>22</v>
      </c>
      <c r="C54" s="18">
        <v>1225</v>
      </c>
      <c r="D54" s="18">
        <v>488</v>
      </c>
      <c r="E54" s="18">
        <v>330</v>
      </c>
      <c r="F54" s="18">
        <v>28</v>
      </c>
      <c r="G54" s="19">
        <f t="shared" si="16"/>
        <v>1555</v>
      </c>
      <c r="H54" s="19">
        <f t="shared" si="17"/>
        <v>516</v>
      </c>
      <c r="I54" s="5"/>
      <c r="J54" s="48"/>
    </row>
    <row r="55" spans="1:10" s="42" customFormat="1" ht="18" x14ac:dyDescent="0.25">
      <c r="A55" s="73"/>
      <c r="B55" s="11" t="s">
        <v>52</v>
      </c>
      <c r="C55" s="18">
        <v>500</v>
      </c>
      <c r="D55" s="18">
        <v>250</v>
      </c>
      <c r="E55" s="18">
        <v>135</v>
      </c>
      <c r="F55" s="18"/>
      <c r="G55" s="19">
        <f t="shared" si="16"/>
        <v>635</v>
      </c>
      <c r="H55" s="19">
        <f t="shared" si="17"/>
        <v>250</v>
      </c>
      <c r="I55" s="5"/>
      <c r="J55" s="48"/>
    </row>
    <row r="56" spans="1:10" ht="18" x14ac:dyDescent="0.25">
      <c r="A56" s="73"/>
      <c r="B56" s="11" t="s">
        <v>23</v>
      </c>
      <c r="C56" s="18">
        <v>787</v>
      </c>
      <c r="D56" s="18">
        <v>623</v>
      </c>
      <c r="E56" s="18">
        <v>213</v>
      </c>
      <c r="F56" s="18">
        <v>43</v>
      </c>
      <c r="G56" s="19">
        <f t="shared" si="16"/>
        <v>1000</v>
      </c>
      <c r="H56" s="19">
        <f t="shared" si="17"/>
        <v>666</v>
      </c>
      <c r="I56" s="2"/>
      <c r="J56" s="29"/>
    </row>
    <row r="57" spans="1:10" ht="31.2" x14ac:dyDescent="0.25">
      <c r="A57" s="73"/>
      <c r="B57" s="11" t="s">
        <v>44</v>
      </c>
      <c r="C57" s="18">
        <v>1000</v>
      </c>
      <c r="D57" s="18">
        <v>1123</v>
      </c>
      <c r="E57" s="18">
        <v>270</v>
      </c>
      <c r="F57" s="18">
        <v>303</v>
      </c>
      <c r="G57" s="19">
        <f t="shared" si="16"/>
        <v>1270</v>
      </c>
      <c r="H57" s="19">
        <f t="shared" si="17"/>
        <v>1426</v>
      </c>
      <c r="I57" s="2"/>
      <c r="J57" s="29"/>
    </row>
    <row r="58" spans="1:10" ht="18" x14ac:dyDescent="0.25">
      <c r="A58" s="73"/>
      <c r="B58" s="50" t="s">
        <v>17</v>
      </c>
      <c r="C58" s="18">
        <v>2362</v>
      </c>
      <c r="D58" s="18">
        <v>1356</v>
      </c>
      <c r="E58" s="18">
        <v>638</v>
      </c>
      <c r="F58" s="18">
        <v>259</v>
      </c>
      <c r="G58" s="19">
        <f t="shared" si="16"/>
        <v>3000</v>
      </c>
      <c r="H58" s="19">
        <f t="shared" si="17"/>
        <v>1615</v>
      </c>
      <c r="I58" s="2"/>
    </row>
    <row r="59" spans="1:10" ht="17.399999999999999" x14ac:dyDescent="0.25">
      <c r="A59" s="73"/>
      <c r="B59" s="12" t="s">
        <v>7</v>
      </c>
      <c r="C59" s="24">
        <f>SUM(C52:C58)</f>
        <v>9907</v>
      </c>
      <c r="D59" s="24">
        <f t="shared" ref="D59:H59" si="18">SUM(D52:D58)</f>
        <v>7292</v>
      </c>
      <c r="E59" s="24">
        <f t="shared" si="18"/>
        <v>2675</v>
      </c>
      <c r="F59" s="24">
        <f t="shared" si="18"/>
        <v>1565</v>
      </c>
      <c r="G59" s="24">
        <f t="shared" si="18"/>
        <v>12582</v>
      </c>
      <c r="H59" s="24">
        <f t="shared" si="18"/>
        <v>8857</v>
      </c>
      <c r="I59" s="4"/>
    </row>
    <row r="60" spans="1:10" ht="17.399999999999999" x14ac:dyDescent="0.25">
      <c r="A60" s="73"/>
      <c r="B60" s="51" t="s">
        <v>58</v>
      </c>
      <c r="C60" s="21">
        <f>SUM(C37+C50+C59)</f>
        <v>31008</v>
      </c>
      <c r="D60" s="21">
        <f t="shared" ref="D60:H60" si="19">SUM(D37+D50+D59)</f>
        <v>18582</v>
      </c>
      <c r="E60" s="21">
        <f t="shared" si="19"/>
        <v>8371</v>
      </c>
      <c r="F60" s="21">
        <f t="shared" si="19"/>
        <v>4236</v>
      </c>
      <c r="G60" s="21">
        <f t="shared" si="19"/>
        <v>39379</v>
      </c>
      <c r="H60" s="21">
        <f t="shared" si="19"/>
        <v>22818</v>
      </c>
      <c r="I60" s="4"/>
    </row>
    <row r="61" spans="1:10" ht="17.399999999999999" x14ac:dyDescent="0.25">
      <c r="A61" s="74"/>
      <c r="B61" s="14" t="s">
        <v>16</v>
      </c>
      <c r="C61" s="25">
        <f>SUM(C60,C27)</f>
        <v>35990</v>
      </c>
      <c r="D61" s="25">
        <f t="shared" ref="D61:H61" si="20">SUM(D60,D27)</f>
        <v>21917</v>
      </c>
      <c r="E61" s="25">
        <f t="shared" si="20"/>
        <v>9718</v>
      </c>
      <c r="F61" s="25">
        <f t="shared" si="20"/>
        <v>4968</v>
      </c>
      <c r="G61" s="25">
        <f t="shared" si="20"/>
        <v>45708</v>
      </c>
      <c r="H61" s="25">
        <f t="shared" si="20"/>
        <v>26885</v>
      </c>
      <c r="I61" s="4"/>
    </row>
  </sheetData>
  <mergeCells count="18">
    <mergeCell ref="A1:G1"/>
    <mergeCell ref="A2:G2"/>
    <mergeCell ref="A3:G3"/>
    <mergeCell ref="A4:G4"/>
    <mergeCell ref="B51:G51"/>
    <mergeCell ref="A16:A20"/>
    <mergeCell ref="A21:A26"/>
    <mergeCell ref="A28:A61"/>
    <mergeCell ref="C6:D6"/>
    <mergeCell ref="E6:F6"/>
    <mergeCell ref="G6:H6"/>
    <mergeCell ref="B6:B7"/>
    <mergeCell ref="A6:A7"/>
    <mergeCell ref="I21:N21"/>
    <mergeCell ref="A8:A15"/>
    <mergeCell ref="B28:G28"/>
    <mergeCell ref="B38:G38"/>
    <mergeCell ref="B8:H8"/>
  </mergeCells>
  <phoneticPr fontId="0" type="noConversion"/>
  <pageMargins left="0.72" right="0.23622047244094491" top="0.23622047244094491" bottom="0.15748031496062992" header="0.23622047244094491" footer="0.23622047244094491"/>
  <pageSetup paperSize="9" scale="74" orientation="portrait" r:id="rId1"/>
  <headerFooter alignWithMargins="0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karbantartás</vt:lpstr>
      <vt:lpstr>karbantartás!Nyomtatási_terület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dell3</cp:lastModifiedBy>
  <cp:lastPrinted>2022-05-17T11:48:19Z</cp:lastPrinted>
  <dcterms:created xsi:type="dcterms:W3CDTF">1997-01-17T14:02:09Z</dcterms:created>
  <dcterms:modified xsi:type="dcterms:W3CDTF">2022-05-17T11:48:25Z</dcterms:modified>
</cp:coreProperties>
</file>