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felúj.kiad." sheetId="1" r:id="rId1"/>
  </sheets>
  <definedNames>
    <definedName name="_xlnm.Print_Area" localSheetId="0">felúj.kiad.!$A$1:$H$43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26" i="1"/>
  <c r="G40" i="1"/>
  <c r="G39" i="1"/>
  <c r="G35" i="1"/>
  <c r="H34" i="1"/>
  <c r="H37" i="1" s="1"/>
  <c r="G34" i="1"/>
  <c r="H19" i="1"/>
  <c r="H15" i="1"/>
  <c r="D37" i="1"/>
  <c r="E37" i="1"/>
  <c r="F37" i="1"/>
  <c r="D29" i="1"/>
  <c r="E29" i="1"/>
  <c r="F29" i="1"/>
  <c r="H29" i="1"/>
  <c r="D22" i="1"/>
  <c r="E22" i="1"/>
  <c r="E42" i="1" s="1"/>
  <c r="F22" i="1"/>
  <c r="D9" i="1"/>
  <c r="E9" i="1"/>
  <c r="F9" i="1"/>
  <c r="G9" i="1"/>
  <c r="H9" i="1"/>
  <c r="G25" i="1"/>
  <c r="G27" i="1"/>
  <c r="E43" i="1" l="1"/>
  <c r="H22" i="1"/>
  <c r="H42" i="1" s="1"/>
  <c r="H43" i="1" s="1"/>
  <c r="D42" i="1"/>
  <c r="D43" i="1" s="1"/>
  <c r="F42" i="1"/>
  <c r="F43" i="1" s="1"/>
  <c r="C9" i="1"/>
  <c r="G26" i="1" l="1"/>
  <c r="C29" i="1" l="1"/>
  <c r="G24" i="1"/>
  <c r="C22" i="1"/>
  <c r="C37" i="1"/>
  <c r="G33" i="1"/>
  <c r="C41" i="1"/>
  <c r="G41" i="1" s="1"/>
  <c r="C42" i="1" l="1"/>
  <c r="C43" i="1" s="1"/>
  <c r="G31" i="1"/>
  <c r="G32" i="1"/>
  <c r="G14" i="1"/>
  <c r="G15" i="1"/>
  <c r="G16" i="1"/>
  <c r="G18" i="1" l="1"/>
  <c r="G22" i="1" s="1"/>
  <c r="G19" i="1"/>
  <c r="G20" i="1"/>
  <c r="G21" i="1"/>
  <c r="G36" i="1" l="1"/>
  <c r="G37" i="1" s="1"/>
  <c r="G28" i="1" l="1"/>
  <c r="G29" i="1" s="1"/>
  <c r="G42" i="1" s="1"/>
  <c r="G43" i="1" s="1"/>
</calcChain>
</file>

<file path=xl/sharedStrings.xml><?xml version="1.0" encoding="utf-8"?>
<sst xmlns="http://schemas.openxmlformats.org/spreadsheetml/2006/main" count="53" uniqueCount="47">
  <si>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</si>
  <si>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</si>
  <si>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</si>
  <si>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</si>
  <si>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</si>
  <si>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</si>
  <si>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</si>
  <si>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</si>
  <si>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</si>
  <si>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</si>
  <si>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</si>
  <si>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</si>
  <si>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</si>
  <si>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</si>
  <si>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</si>
  <si>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</si>
  <si>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</si>
  <si>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</si>
  <si>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</si>
  <si>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</si>
  <si>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</si>
  <si>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</si>
  <si>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Csatornahálózat rekonstrukció (Kinizsi tér, autóbusz pályaudvar) (125 fm NA200)</t>
  </si>
  <si>
    <t>FMC csere (Zalaszentgrót Kisszentgrót 1)</t>
  </si>
  <si>
    <t>Gerincvezeték csere (Csáford) (D160 300 fm)</t>
  </si>
  <si>
    <t>Balatoni u. 52. lakhatóvá tétele</t>
  </si>
  <si>
    <t>Óvoda udvar tervezés</t>
  </si>
  <si>
    <t>Turisztikai iroda átalakítása</t>
  </si>
  <si>
    <t>Zalakoppány temető feljáró aszfaltozás</t>
  </si>
  <si>
    <t>Műszaki ellenőri költségek</t>
  </si>
  <si>
    <t>Zgrót fenntartható közlekedésfejlesztése</t>
  </si>
  <si>
    <t>Vis maior pályázat (2019. évi)</t>
  </si>
  <si>
    <t>Zalaszentgróti Napköziotthonos Óvoda-Bölcsőde</t>
  </si>
  <si>
    <t>Kerítés felújítása- előző évről áthuzódó</t>
  </si>
  <si>
    <t>Intézmény összesen:</t>
  </si>
  <si>
    <t>Zalaszentgrót Város Önkormányzata</t>
  </si>
  <si>
    <t>Vis maior pályázat (2020. évi)</t>
  </si>
  <si>
    <t>Mezőgazdasági és hegyi utak céltartaléka</t>
  </si>
  <si>
    <t>Városi Könyvtár és Művelődési- Felnőttképzési Központ</t>
  </si>
  <si>
    <t>A zalaszentgróti Városi Könyvtár és Művelődési- Felnőttképzési Központ fűtéskorszerűsítése-pályázat</t>
  </si>
  <si>
    <t>Vis maior pályázathoz önerő (2020. évi)</t>
  </si>
  <si>
    <t>VP6-7.2.1-21 Zártkerti Program tervezési költségei</t>
  </si>
  <si>
    <t>VÁRA-ÉMI pályázat</t>
  </si>
  <si>
    <t>terv</t>
  </si>
  <si>
    <t>tény</t>
  </si>
  <si>
    <t>Felújítási kiadások 2021. évi előirányzata és teljesítése</t>
  </si>
  <si>
    <t>6.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</si>
</sst>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5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4"/>
      <color rgb="FFFF0000"/>
      <name val="Arial CE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vertical="center"/>
    </xf>
    <xf numFmtId="0" fontId="10" fillId="0" borderId="0" xfId="0" applyFont="1"/>
    <xf numFmtId="164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/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2" borderId="1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horizontal="righ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4"/>
  <sheetViews>
    <sheetView tabSelected="1" view="pageBreakPreview" zoomScaleNormal="100" zoomScaleSheetLayoutView="100" workbookViewId="0">
      <selection sqref="A1:H1"/>
    </sheetView>
  </sheetViews>
  <sheetFormatPr defaultRowHeight="15" x14ac:dyDescent="0.2"/>
  <cols>
    <col min="1" max="1" width="22.85546875" style="5" customWidth="1"/>
    <col min="2" max="2" width="37.28515625" style="22" customWidth="1"/>
    <col min="3" max="8" width="8.5703125" style="22" customWidth="1"/>
  </cols>
  <sheetData>
    <row r="1" spans="1:8" ht="33.75" customHeight="1" x14ac:dyDescent="0.2">
      <c r="A1" s="51" t="s">
        <v>46</v>
      </c>
      <c r="B1" s="51"/>
      <c r="C1" s="51"/>
      <c r="D1" s="51"/>
      <c r="E1" s="51"/>
      <c r="F1" s="51"/>
      <c r="G1" s="51"/>
      <c r="H1" s="51"/>
    </row>
    <row r="2" spans="1:8" ht="63" customHeight="1" x14ac:dyDescent="0.2">
      <c r="A2" s="41" t="s">
        <v>45</v>
      </c>
      <c r="B2" s="42"/>
      <c r="C2" s="42"/>
      <c r="D2" s="42"/>
      <c r="E2" s="42"/>
      <c r="F2" s="42"/>
      <c r="G2" s="42"/>
      <c r="H2" s="39"/>
    </row>
    <row r="3" spans="1:8" ht="12" customHeight="1" x14ac:dyDescent="0.2">
      <c r="A3" s="43"/>
      <c r="B3" s="43"/>
      <c r="C3" s="43"/>
      <c r="D3" s="43"/>
      <c r="E3" s="43"/>
      <c r="F3" s="43"/>
      <c r="G3" s="43"/>
      <c r="H3" s="40"/>
    </row>
    <row r="4" spans="1:8" ht="15" customHeight="1" x14ac:dyDescent="0.2">
      <c r="A4" s="4"/>
      <c r="B4" s="9"/>
      <c r="C4" s="9"/>
      <c r="D4" s="9"/>
      <c r="E4" s="52" t="s">
        <v>0</v>
      </c>
      <c r="F4" s="52"/>
      <c r="G4" s="52"/>
      <c r="H4" s="51"/>
    </row>
    <row r="5" spans="1:8" ht="9.75" customHeight="1" x14ac:dyDescent="0.2">
      <c r="A5" s="4"/>
      <c r="B5" s="9"/>
      <c r="C5" s="9"/>
      <c r="D5" s="9"/>
      <c r="E5" s="9"/>
      <c r="F5" s="9"/>
      <c r="G5" s="9"/>
      <c r="H5" s="9"/>
    </row>
    <row r="6" spans="1:8" s="1" customFormat="1" ht="22.5" customHeight="1" x14ac:dyDescent="0.2">
      <c r="A6" s="44" t="s">
        <v>1</v>
      </c>
      <c r="B6" s="44" t="s">
        <v>2</v>
      </c>
      <c r="C6" s="54" t="s">
        <v>3</v>
      </c>
      <c r="D6" s="55"/>
      <c r="E6" s="54" t="s">
        <v>4</v>
      </c>
      <c r="F6" s="55"/>
      <c r="G6" s="54" t="s">
        <v>5</v>
      </c>
      <c r="H6" s="55"/>
    </row>
    <row r="7" spans="1:8" s="1" customFormat="1" ht="22.5" customHeight="1" x14ac:dyDescent="0.2">
      <c r="A7" s="53"/>
      <c r="B7" s="53"/>
      <c r="C7" s="10" t="s">
        <v>43</v>
      </c>
      <c r="D7" s="10" t="s">
        <v>44</v>
      </c>
      <c r="E7" s="10" t="s">
        <v>43</v>
      </c>
      <c r="F7" s="10" t="s">
        <v>44</v>
      </c>
      <c r="G7" s="10" t="s">
        <v>43</v>
      </c>
      <c r="H7" s="10" t="s">
        <v>44</v>
      </c>
    </row>
    <row r="8" spans="1:8" s="1" customFormat="1" ht="45" x14ac:dyDescent="0.2">
      <c r="A8" s="49" t="s">
        <v>38</v>
      </c>
      <c r="B8" s="38" t="s">
        <v>39</v>
      </c>
      <c r="C8" s="25">
        <v>9450</v>
      </c>
      <c r="D8" s="25"/>
      <c r="E8" s="25">
        <v>2550</v>
      </c>
      <c r="F8" s="25"/>
      <c r="G8" s="25">
        <v>12000</v>
      </c>
      <c r="H8" s="25"/>
    </row>
    <row r="9" spans="1:8" s="1" customFormat="1" ht="31.15" customHeight="1" x14ac:dyDescent="0.2">
      <c r="A9" s="50"/>
      <c r="B9" s="13" t="s">
        <v>34</v>
      </c>
      <c r="C9" s="36">
        <f>SUM(C8)</f>
        <v>9450</v>
      </c>
      <c r="D9" s="36">
        <f t="shared" ref="D9:H9" si="0">SUM(D8)</f>
        <v>0</v>
      </c>
      <c r="E9" s="36">
        <f t="shared" si="0"/>
        <v>2550</v>
      </c>
      <c r="F9" s="36">
        <f t="shared" si="0"/>
        <v>0</v>
      </c>
      <c r="G9" s="36">
        <f t="shared" si="0"/>
        <v>12000</v>
      </c>
      <c r="H9" s="36">
        <f t="shared" si="0"/>
        <v>0</v>
      </c>
    </row>
    <row r="10" spans="1:8" s="1" customFormat="1" ht="26.45" customHeight="1" x14ac:dyDescent="0.25">
      <c r="A10" s="49" t="s">
        <v>32</v>
      </c>
      <c r="B10" s="35" t="s">
        <v>33</v>
      </c>
      <c r="C10" s="33">
        <v>315</v>
      </c>
      <c r="D10" s="33">
        <v>315</v>
      </c>
      <c r="E10" s="33">
        <v>85</v>
      </c>
      <c r="F10" s="33">
        <v>85</v>
      </c>
      <c r="G10" s="33">
        <v>400</v>
      </c>
      <c r="H10" s="33">
        <v>400</v>
      </c>
    </row>
    <row r="11" spans="1:8" s="1" customFormat="1" ht="26.45" customHeight="1" x14ac:dyDescent="0.2">
      <c r="A11" s="49"/>
      <c r="B11" s="13" t="s">
        <v>34</v>
      </c>
      <c r="C11" s="34">
        <v>315</v>
      </c>
      <c r="D11" s="34">
        <v>315</v>
      </c>
      <c r="E11" s="34">
        <v>85</v>
      </c>
      <c r="F11" s="34">
        <v>85</v>
      </c>
      <c r="G11" s="34">
        <v>400</v>
      </c>
      <c r="H11" s="34">
        <v>400</v>
      </c>
    </row>
    <row r="12" spans="1:8" s="2" customFormat="1" ht="16.5" x14ac:dyDescent="0.25">
      <c r="A12" s="44" t="s">
        <v>35</v>
      </c>
      <c r="B12" s="11" t="s">
        <v>9</v>
      </c>
      <c r="C12" s="10"/>
      <c r="D12" s="10"/>
      <c r="E12" s="10"/>
      <c r="F12" s="10"/>
      <c r="G12" s="10"/>
      <c r="H12" s="10"/>
    </row>
    <row r="13" spans="1:8" s="2" customFormat="1" ht="28.5" x14ac:dyDescent="0.25">
      <c r="A13" s="45"/>
      <c r="B13" s="11" t="s">
        <v>12</v>
      </c>
      <c r="C13" s="10"/>
      <c r="D13" s="10"/>
      <c r="E13" s="10"/>
      <c r="F13" s="10"/>
      <c r="G13" s="10"/>
      <c r="H13" s="10"/>
    </row>
    <row r="14" spans="1:8" s="1" customFormat="1" ht="30" x14ac:dyDescent="0.2">
      <c r="A14" s="46"/>
      <c r="B14" s="12" t="s">
        <v>8</v>
      </c>
      <c r="C14" s="23">
        <v>2057</v>
      </c>
      <c r="D14" s="23"/>
      <c r="E14" s="24">
        <v>555</v>
      </c>
      <c r="F14" s="24"/>
      <c r="G14" s="24">
        <f>C14+E14</f>
        <v>2612</v>
      </c>
      <c r="H14" s="24"/>
    </row>
    <row r="15" spans="1:8" s="1" customFormat="1" ht="30" x14ac:dyDescent="0.2">
      <c r="A15" s="46"/>
      <c r="B15" s="12" t="s">
        <v>22</v>
      </c>
      <c r="C15" s="23">
        <v>13000</v>
      </c>
      <c r="D15" s="23">
        <v>9321</v>
      </c>
      <c r="E15" s="24">
        <v>3510</v>
      </c>
      <c r="F15" s="24">
        <v>1101</v>
      </c>
      <c r="G15" s="24">
        <f t="shared" ref="G15:H28" si="1">C15+E15</f>
        <v>16510</v>
      </c>
      <c r="H15" s="24">
        <f t="shared" si="1"/>
        <v>10422</v>
      </c>
    </row>
    <row r="16" spans="1:8" s="1" customFormat="1" x14ac:dyDescent="0.2">
      <c r="A16" s="46"/>
      <c r="B16" s="12" t="s">
        <v>23</v>
      </c>
      <c r="C16" s="23">
        <v>1950</v>
      </c>
      <c r="D16" s="23"/>
      <c r="E16" s="24">
        <v>527</v>
      </c>
      <c r="F16" s="24"/>
      <c r="G16" s="24">
        <f t="shared" si="1"/>
        <v>2477</v>
      </c>
      <c r="H16" s="24"/>
    </row>
    <row r="17" spans="1:8" s="1" customFormat="1" x14ac:dyDescent="0.2">
      <c r="A17" s="46"/>
      <c r="B17" s="13" t="s">
        <v>11</v>
      </c>
      <c r="C17" s="24"/>
      <c r="D17" s="24"/>
      <c r="E17" s="25"/>
      <c r="F17" s="25"/>
      <c r="G17" s="25"/>
      <c r="H17" s="25"/>
    </row>
    <row r="18" spans="1:8" s="1" customFormat="1" x14ac:dyDescent="0.2">
      <c r="A18" s="46"/>
      <c r="B18" s="12" t="s">
        <v>13</v>
      </c>
      <c r="C18" s="24">
        <v>2275</v>
      </c>
      <c r="D18" s="24"/>
      <c r="E18" s="24">
        <v>614</v>
      </c>
      <c r="F18" s="24"/>
      <c r="G18" s="24">
        <f t="shared" si="1"/>
        <v>2889</v>
      </c>
      <c r="H18" s="24"/>
    </row>
    <row r="19" spans="1:8" s="1" customFormat="1" x14ac:dyDescent="0.2">
      <c r="A19" s="46"/>
      <c r="B19" s="14" t="s">
        <v>24</v>
      </c>
      <c r="C19" s="24">
        <v>10444</v>
      </c>
      <c r="D19" s="24">
        <v>12038</v>
      </c>
      <c r="E19" s="24">
        <v>3272</v>
      </c>
      <c r="F19" s="24">
        <v>4451</v>
      </c>
      <c r="G19" s="24">
        <f t="shared" si="1"/>
        <v>13716</v>
      </c>
      <c r="H19" s="24">
        <f t="shared" si="1"/>
        <v>16489</v>
      </c>
    </row>
    <row r="20" spans="1:8" s="1" customFormat="1" x14ac:dyDescent="0.2">
      <c r="A20" s="46"/>
      <c r="B20" s="14" t="s">
        <v>15</v>
      </c>
      <c r="C20" s="24">
        <v>842</v>
      </c>
      <c r="D20" s="24"/>
      <c r="E20" s="24">
        <v>227</v>
      </c>
      <c r="F20" s="24"/>
      <c r="G20" s="24">
        <f t="shared" si="1"/>
        <v>1069</v>
      </c>
      <c r="H20" s="24"/>
    </row>
    <row r="21" spans="1:8" s="1" customFormat="1" x14ac:dyDescent="0.2">
      <c r="A21" s="46"/>
      <c r="B21" s="14" t="s">
        <v>16</v>
      </c>
      <c r="C21" s="24">
        <v>1250</v>
      </c>
      <c r="D21" s="24"/>
      <c r="E21" s="24">
        <v>338</v>
      </c>
      <c r="F21" s="24"/>
      <c r="G21" s="24">
        <f t="shared" si="1"/>
        <v>1588</v>
      </c>
      <c r="H21" s="24"/>
    </row>
    <row r="22" spans="1:8" s="1" customFormat="1" x14ac:dyDescent="0.2">
      <c r="A22" s="46"/>
      <c r="B22" s="15" t="s">
        <v>6</v>
      </c>
      <c r="C22" s="26">
        <f>SUM(C14:C21)</f>
        <v>31818</v>
      </c>
      <c r="D22" s="26">
        <f t="shared" ref="D22:H22" si="2">SUM(D14:D21)</f>
        <v>21359</v>
      </c>
      <c r="E22" s="26">
        <f t="shared" si="2"/>
        <v>9043</v>
      </c>
      <c r="F22" s="26">
        <f t="shared" si="2"/>
        <v>5552</v>
      </c>
      <c r="G22" s="26">
        <f t="shared" si="2"/>
        <v>40861</v>
      </c>
      <c r="H22" s="26">
        <f t="shared" si="2"/>
        <v>26911</v>
      </c>
    </row>
    <row r="23" spans="1:8" x14ac:dyDescent="0.2">
      <c r="A23" s="47"/>
      <c r="B23" s="16" t="s">
        <v>18</v>
      </c>
      <c r="C23" s="27"/>
      <c r="D23" s="27"/>
      <c r="E23" s="25"/>
      <c r="F23" s="25"/>
      <c r="G23" s="25"/>
      <c r="H23" s="25"/>
    </row>
    <row r="24" spans="1:8" x14ac:dyDescent="0.2">
      <c r="A24" s="47"/>
      <c r="B24" s="17" t="s">
        <v>30</v>
      </c>
      <c r="C24" s="28">
        <v>303680</v>
      </c>
      <c r="D24" s="28"/>
      <c r="E24" s="25">
        <v>81994</v>
      </c>
      <c r="F24" s="25"/>
      <c r="G24" s="24">
        <f t="shared" si="1"/>
        <v>385674</v>
      </c>
      <c r="H24" s="24"/>
    </row>
    <row r="25" spans="1:8" x14ac:dyDescent="0.2">
      <c r="A25" s="47"/>
      <c r="B25" s="17" t="s">
        <v>42</v>
      </c>
      <c r="C25" s="28">
        <v>3127</v>
      </c>
      <c r="D25" s="28"/>
      <c r="E25" s="25">
        <v>844</v>
      </c>
      <c r="F25" s="25"/>
      <c r="G25" s="24">
        <f t="shared" si="1"/>
        <v>3971</v>
      </c>
      <c r="H25" s="24"/>
    </row>
    <row r="26" spans="1:8" x14ac:dyDescent="0.2">
      <c r="A26" s="47"/>
      <c r="B26" s="12" t="s">
        <v>31</v>
      </c>
      <c r="C26" s="24">
        <v>8642</v>
      </c>
      <c r="D26" s="24">
        <v>8642</v>
      </c>
      <c r="E26" s="24">
        <v>2978</v>
      </c>
      <c r="F26" s="24">
        <v>2224</v>
      </c>
      <c r="G26" s="24">
        <f t="shared" ref="G26:H27" si="3">C26+E26</f>
        <v>11620</v>
      </c>
      <c r="H26" s="24">
        <f t="shared" si="3"/>
        <v>10866</v>
      </c>
    </row>
    <row r="27" spans="1:8" x14ac:dyDescent="0.2">
      <c r="A27" s="47"/>
      <c r="B27" s="12" t="s">
        <v>36</v>
      </c>
      <c r="C27" s="24">
        <v>5037</v>
      </c>
      <c r="D27" s="24"/>
      <c r="E27" s="24">
        <v>1360</v>
      </c>
      <c r="F27" s="24"/>
      <c r="G27" s="24">
        <f t="shared" si="3"/>
        <v>6397</v>
      </c>
      <c r="H27" s="24"/>
    </row>
    <row r="28" spans="1:8" x14ac:dyDescent="0.2">
      <c r="A28" s="47"/>
      <c r="B28" s="12" t="s">
        <v>40</v>
      </c>
      <c r="C28" s="24">
        <v>6865</v>
      </c>
      <c r="D28" s="24"/>
      <c r="E28" s="24"/>
      <c r="F28" s="24"/>
      <c r="G28" s="24">
        <f t="shared" si="1"/>
        <v>6865</v>
      </c>
      <c r="H28" s="24"/>
    </row>
    <row r="29" spans="1:8" ht="14.25" x14ac:dyDescent="0.2">
      <c r="A29" s="47"/>
      <c r="B29" s="18" t="s">
        <v>17</v>
      </c>
      <c r="C29" s="26">
        <f>SUM(C24:C28)</f>
        <v>327351</v>
      </c>
      <c r="D29" s="26">
        <f t="shared" ref="D29:H29" si="4">SUM(D24:D28)</f>
        <v>8642</v>
      </c>
      <c r="E29" s="26">
        <f t="shared" si="4"/>
        <v>87176</v>
      </c>
      <c r="F29" s="26">
        <f t="shared" si="4"/>
        <v>2224</v>
      </c>
      <c r="G29" s="26">
        <f t="shared" si="4"/>
        <v>414527</v>
      </c>
      <c r="H29" s="26">
        <f t="shared" si="4"/>
        <v>10866</v>
      </c>
    </row>
    <row r="30" spans="1:8" ht="14.25" x14ac:dyDescent="0.2">
      <c r="A30" s="47"/>
      <c r="B30" s="16" t="s">
        <v>10</v>
      </c>
      <c r="C30" s="27"/>
      <c r="D30" s="27"/>
      <c r="E30" s="27"/>
      <c r="F30" s="27"/>
      <c r="G30" s="27"/>
      <c r="H30" s="27"/>
    </row>
    <row r="31" spans="1:8" x14ac:dyDescent="0.25">
      <c r="A31" s="47"/>
      <c r="B31" s="19" t="s">
        <v>26</v>
      </c>
      <c r="C31" s="24">
        <v>100</v>
      </c>
      <c r="D31" s="24"/>
      <c r="E31" s="24">
        <v>27</v>
      </c>
      <c r="F31" s="24"/>
      <c r="G31" s="24">
        <f t="shared" ref="G31" si="5">C31+E31</f>
        <v>127</v>
      </c>
      <c r="H31" s="24"/>
    </row>
    <row r="32" spans="1:8" x14ac:dyDescent="0.25">
      <c r="A32" s="47"/>
      <c r="B32" s="19" t="s">
        <v>25</v>
      </c>
      <c r="C32" s="24">
        <v>3425</v>
      </c>
      <c r="D32" s="24"/>
      <c r="E32" s="24">
        <v>925</v>
      </c>
      <c r="F32" s="24"/>
      <c r="G32" s="24">
        <f t="shared" ref="G32:H35" si="6">C32+E32</f>
        <v>4350</v>
      </c>
      <c r="H32" s="24"/>
    </row>
    <row r="33" spans="1:9" x14ac:dyDescent="0.2">
      <c r="A33" s="47"/>
      <c r="B33" s="12" t="s">
        <v>29</v>
      </c>
      <c r="C33" s="24">
        <v>2000</v>
      </c>
      <c r="D33" s="24"/>
      <c r="E33" s="24">
        <v>540</v>
      </c>
      <c r="F33" s="24"/>
      <c r="G33" s="24">
        <f t="shared" si="6"/>
        <v>2540</v>
      </c>
      <c r="H33" s="24"/>
      <c r="I33" s="7"/>
    </row>
    <row r="34" spans="1:9" x14ac:dyDescent="0.2">
      <c r="A34" s="47"/>
      <c r="B34" s="12" t="s">
        <v>27</v>
      </c>
      <c r="C34" s="24">
        <v>1575</v>
      </c>
      <c r="D34" s="24">
        <v>1296</v>
      </c>
      <c r="E34" s="24">
        <v>425</v>
      </c>
      <c r="F34" s="24">
        <v>350</v>
      </c>
      <c r="G34" s="24">
        <f t="shared" si="6"/>
        <v>2000</v>
      </c>
      <c r="H34" s="24">
        <f t="shared" si="6"/>
        <v>1646</v>
      </c>
      <c r="I34" s="7"/>
    </row>
    <row r="35" spans="1:9" ht="30" x14ac:dyDescent="0.2">
      <c r="A35" s="47"/>
      <c r="B35" s="12" t="s">
        <v>41</v>
      </c>
      <c r="C35" s="24">
        <v>1000</v>
      </c>
      <c r="D35" s="24">
        <v>750</v>
      </c>
      <c r="E35" s="24"/>
      <c r="F35" s="24"/>
      <c r="G35" s="24">
        <f t="shared" si="6"/>
        <v>1000</v>
      </c>
      <c r="H35" s="24">
        <f t="shared" si="6"/>
        <v>750</v>
      </c>
      <c r="I35" s="7"/>
    </row>
    <row r="36" spans="1:9" ht="18" x14ac:dyDescent="0.2">
      <c r="A36" s="47"/>
      <c r="B36" s="20" t="s">
        <v>28</v>
      </c>
      <c r="C36" s="25">
        <v>787</v>
      </c>
      <c r="D36" s="25"/>
      <c r="E36" s="25">
        <v>213</v>
      </c>
      <c r="F36" s="25"/>
      <c r="G36" s="29">
        <f>C36+E36</f>
        <v>1000</v>
      </c>
      <c r="H36" s="24"/>
      <c r="I36" s="8"/>
    </row>
    <row r="37" spans="1:9" ht="14.25" x14ac:dyDescent="0.2">
      <c r="A37" s="47"/>
      <c r="B37" s="37" t="s">
        <v>21</v>
      </c>
      <c r="C37" s="26">
        <f>SUM(C31:C36)</f>
        <v>8887</v>
      </c>
      <c r="D37" s="26">
        <f t="shared" ref="D37:H37" si="7">SUM(D31:D36)</f>
        <v>2046</v>
      </c>
      <c r="E37" s="26">
        <f t="shared" si="7"/>
        <v>2130</v>
      </c>
      <c r="F37" s="26">
        <f t="shared" si="7"/>
        <v>350</v>
      </c>
      <c r="G37" s="26">
        <f t="shared" si="7"/>
        <v>11017</v>
      </c>
      <c r="H37" s="26">
        <f t="shared" si="7"/>
        <v>2396</v>
      </c>
    </row>
    <row r="38" spans="1:9" x14ac:dyDescent="0.2">
      <c r="A38" s="47"/>
      <c r="B38" s="16" t="s">
        <v>19</v>
      </c>
      <c r="C38" s="25"/>
      <c r="D38" s="25"/>
      <c r="E38" s="25"/>
      <c r="F38" s="25"/>
      <c r="G38" s="29"/>
      <c r="H38" s="29"/>
    </row>
    <row r="39" spans="1:9" x14ac:dyDescent="0.2">
      <c r="A39" s="47"/>
      <c r="B39" s="12" t="s">
        <v>37</v>
      </c>
      <c r="C39" s="24">
        <v>1345</v>
      </c>
      <c r="D39" s="24"/>
      <c r="E39" s="24"/>
      <c r="F39" s="24"/>
      <c r="G39" s="24">
        <f t="shared" ref="G39:G41" si="8">C39+E39</f>
        <v>1345</v>
      </c>
      <c r="H39" s="24"/>
    </row>
    <row r="40" spans="1:9" x14ac:dyDescent="0.2">
      <c r="A40" s="47"/>
      <c r="B40" s="17" t="s">
        <v>14</v>
      </c>
      <c r="C40" s="28">
        <v>24708</v>
      </c>
      <c r="D40" s="28"/>
      <c r="E40" s="28"/>
      <c r="F40" s="28"/>
      <c r="G40" s="24">
        <f t="shared" si="8"/>
        <v>24708</v>
      </c>
      <c r="H40" s="24"/>
      <c r="I40" s="7"/>
    </row>
    <row r="41" spans="1:9" x14ac:dyDescent="0.2">
      <c r="A41" s="47"/>
      <c r="B41" s="18" t="s">
        <v>20</v>
      </c>
      <c r="C41" s="26">
        <f>SUM(C39:C40)</f>
        <v>26053</v>
      </c>
      <c r="D41" s="26"/>
      <c r="E41" s="26"/>
      <c r="F41" s="26"/>
      <c r="G41" s="24">
        <f t="shared" si="8"/>
        <v>26053</v>
      </c>
      <c r="H41" s="26"/>
      <c r="I41" s="6"/>
    </row>
    <row r="42" spans="1:9" ht="14.25" x14ac:dyDescent="0.2">
      <c r="A42" s="47"/>
      <c r="B42" s="21" t="s">
        <v>6</v>
      </c>
      <c r="C42" s="30">
        <f>SUM(C22,C29,C37,C41)</f>
        <v>394109</v>
      </c>
      <c r="D42" s="30">
        <f t="shared" ref="D42:H42" si="9">SUM(D22,D29,D37,D41)</f>
        <v>32047</v>
      </c>
      <c r="E42" s="30">
        <f t="shared" si="9"/>
        <v>98349</v>
      </c>
      <c r="F42" s="30">
        <f t="shared" si="9"/>
        <v>8126</v>
      </c>
      <c r="G42" s="30">
        <f t="shared" si="9"/>
        <v>492458</v>
      </c>
      <c r="H42" s="30">
        <f t="shared" si="9"/>
        <v>40173</v>
      </c>
      <c r="I42" s="6"/>
    </row>
    <row r="43" spans="1:9" s="3" customFormat="1" ht="14.25" x14ac:dyDescent="0.2">
      <c r="A43" s="48"/>
      <c r="B43" s="21" t="s">
        <v>7</v>
      </c>
      <c r="C43" s="30">
        <f>SUM(C9,C11,C42)</f>
        <v>403874</v>
      </c>
      <c r="D43" s="30">
        <f t="shared" ref="D43:H43" si="10">SUM(D9,D11,D42)</f>
        <v>32362</v>
      </c>
      <c r="E43" s="30">
        <f t="shared" si="10"/>
        <v>100984</v>
      </c>
      <c r="F43" s="30">
        <f t="shared" si="10"/>
        <v>8211</v>
      </c>
      <c r="G43" s="30">
        <f t="shared" si="10"/>
        <v>504858</v>
      </c>
      <c r="H43" s="30">
        <f t="shared" si="10"/>
        <v>40573</v>
      </c>
      <c r="I43" s="6"/>
    </row>
    <row r="44" spans="1:9" x14ac:dyDescent="0.2">
      <c r="G44" s="31"/>
      <c r="H44" s="31"/>
    </row>
    <row r="45" spans="1:9" x14ac:dyDescent="0.2">
      <c r="G45" s="31"/>
      <c r="H45" s="31"/>
    </row>
    <row r="46" spans="1:9" x14ac:dyDescent="0.2">
      <c r="G46" s="31"/>
      <c r="H46" s="31"/>
    </row>
    <row r="47" spans="1:9" x14ac:dyDescent="0.2">
      <c r="G47" s="31"/>
      <c r="H47" s="31"/>
    </row>
    <row r="48" spans="1:9" x14ac:dyDescent="0.2">
      <c r="G48" s="31"/>
      <c r="H48" s="31"/>
    </row>
    <row r="49" spans="7:8" x14ac:dyDescent="0.2">
      <c r="G49" s="31"/>
      <c r="H49" s="31"/>
    </row>
    <row r="50" spans="7:8" x14ac:dyDescent="0.2">
      <c r="G50" s="31"/>
      <c r="H50" s="31"/>
    </row>
    <row r="51" spans="7:8" x14ac:dyDescent="0.2">
      <c r="G51" s="31"/>
      <c r="H51" s="31"/>
    </row>
    <row r="52" spans="7:8" x14ac:dyDescent="0.2">
      <c r="G52" s="31"/>
      <c r="H52" s="31"/>
    </row>
    <row r="53" spans="7:8" x14ac:dyDescent="0.2">
      <c r="G53" s="31"/>
      <c r="H53" s="31"/>
    </row>
    <row r="54" spans="7:8" x14ac:dyDescent="0.2">
      <c r="G54" s="32"/>
      <c r="H54" s="32"/>
    </row>
  </sheetData>
  <mergeCells count="11">
    <mergeCell ref="A2:G3"/>
    <mergeCell ref="A12:A43"/>
    <mergeCell ref="A10:A11"/>
    <mergeCell ref="A8:A9"/>
    <mergeCell ref="A1:H1"/>
    <mergeCell ref="E4:H4"/>
    <mergeCell ref="A6:A7"/>
    <mergeCell ref="B6:B7"/>
    <mergeCell ref="C6:D6"/>
    <mergeCell ref="E6:F6"/>
    <mergeCell ref="G6:H6"/>
  </mergeCells>
  <phoneticPr fontId="0" type="noConversion"/>
  <pageMargins left="0.56000000000000005" right="0.28999999999999998" top="0.51181102362204722" bottom="0.39370078740157483" header="0.43307086614173229" footer="0.51181102362204722"/>
  <pageSetup paperSize="9" scale="78" orientation="portrait" r:id="rId1"/>
  <headerFooter alignWithMargins="0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2022-04-28T09:52:32Z</cp:lastPrinted>
  <dcterms:created xsi:type="dcterms:W3CDTF">1997-01-17T14:02:09Z</dcterms:created>
  <dcterms:modified xsi:type="dcterms:W3CDTF">2022-05-12T08:39:26Z</dcterms:modified>
</cp:coreProperties>
</file>