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2. 15\1. sz. np. A 2021. évi költségvetés módosítása\rendelet táblázatai\"/>
    </mc:Choice>
  </mc:AlternateContent>
  <xr:revisionPtr revIDLastSave="0" documentId="13_ncr:1_{3E29783A-6199-4B0C-9018-B9858F1055F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eruházási kiad." sheetId="1" r:id="rId1"/>
  </sheets>
  <definedNames>
    <definedName name="_xlnm.Print_Area" localSheetId="0">'beruházási kiad.'!$A$1:$E$71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1" l="1"/>
  <c r="E21" i="1"/>
  <c r="E17" i="1" l="1"/>
  <c r="E16" i="1"/>
  <c r="E15" i="1"/>
  <c r="E56" i="1"/>
  <c r="E55" i="1"/>
  <c r="E54" i="1"/>
  <c r="E64" i="1"/>
  <c r="E14" i="1"/>
  <c r="E13" i="1"/>
  <c r="E31" i="1" l="1"/>
  <c r="E52" i="1" l="1"/>
  <c r="C69" i="1"/>
  <c r="E68" i="1"/>
  <c r="E69" i="1" l="1"/>
  <c r="D66" i="1"/>
  <c r="C66" i="1"/>
  <c r="D58" i="1"/>
  <c r="C58" i="1"/>
  <c r="E57" i="1"/>
  <c r="E53" i="1"/>
  <c r="E51" i="1"/>
  <c r="E33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60" i="1"/>
  <c r="E61" i="1"/>
  <c r="E62" i="1"/>
  <c r="E63" i="1"/>
  <c r="E65" i="1"/>
  <c r="E28" i="1"/>
  <c r="E29" i="1"/>
  <c r="E8" i="1"/>
  <c r="E9" i="1"/>
  <c r="E11" i="1"/>
  <c r="E12" i="1"/>
  <c r="E18" i="1"/>
  <c r="E20" i="1"/>
  <c r="E22" i="1"/>
  <c r="E24" i="1"/>
  <c r="D25" i="1"/>
  <c r="C25" i="1"/>
  <c r="D23" i="1"/>
  <c r="C23" i="1"/>
  <c r="D19" i="1"/>
  <c r="C19" i="1"/>
  <c r="D10" i="1"/>
  <c r="C10" i="1"/>
  <c r="E7" i="1"/>
  <c r="C26" i="1" l="1"/>
  <c r="E10" i="1"/>
  <c r="E23" i="1"/>
  <c r="E66" i="1"/>
  <c r="E58" i="1"/>
  <c r="E19" i="1"/>
  <c r="E25" i="1"/>
  <c r="D26" i="1"/>
  <c r="C34" i="1"/>
  <c r="C70" i="1" s="1"/>
  <c r="E26" i="1" l="1"/>
  <c r="D34" i="1"/>
  <c r="D70" i="1" l="1"/>
  <c r="D71" i="1" s="1"/>
  <c r="E34" i="1"/>
  <c r="C71" i="1"/>
  <c r="E70" i="1" l="1"/>
  <c r="E71" i="1" s="1"/>
</calcChain>
</file>

<file path=xl/sharedStrings.xml><?xml version="1.0" encoding="utf-8"?>
<sst xmlns="http://schemas.openxmlformats.org/spreadsheetml/2006/main" count="78" uniqueCount="74">
  <si>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</si>
  <si>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</si>
  <si>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</si>
  <si>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</si>
  <si>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</si>
  <si>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</si>
  <si>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</si>
  <si>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</si>
  <si>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</si>
  <si>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Általános fejlesztési tartalék</t>
  </si>
  <si>
    <t>Városi Könyvtár és Művelődési- Felnőttképzési Központ</t>
  </si>
  <si>
    <t>Városi Önkormányzat Egészségügyi Központja</t>
  </si>
  <si>
    <t xml:space="preserve">Közmunka önerő </t>
  </si>
  <si>
    <t>Egyéb beruházások:</t>
  </si>
  <si>
    <t>Egyéb beruházás összesen:</t>
  </si>
  <si>
    <t>Zalaszentgróti Közös Önkormányzati Hivatal</t>
  </si>
  <si>
    <t>Zalaszentgrót Város Önkormányzata</t>
  </si>
  <si>
    <t>Aranyodi buszmegálló áthelyezés</t>
  </si>
  <si>
    <t>Nagy temető bővítés (kerítésépítés)</t>
  </si>
  <si>
    <t>Nagy temető bővítés (utak, parcellák kialakítása)</t>
  </si>
  <si>
    <t>Helyi Építési Szabályzat és Településképi Rendelet módosítása</t>
  </si>
  <si>
    <t>Nagy temető bővítés (urnafal bővítés)</t>
  </si>
  <si>
    <t>Nagy temető (kamerarendszer kialakítása)</t>
  </si>
  <si>
    <t>Sportcsarnok hangosítás</t>
  </si>
  <si>
    <t>Komplex program Zgrót. szegregált településrészén élők felzárk.</t>
  </si>
  <si>
    <t>Önkormányzati épületek energetikai korszerűsítése</t>
  </si>
  <si>
    <t xml:space="preserve">Beruházási kiadások 2021. évi előirányzata </t>
  </si>
  <si>
    <t>Porszívó (Bölcsőde)</t>
  </si>
  <si>
    <t>Napelemes közvilágítási lámpatestek beszerzése</t>
  </si>
  <si>
    <t>Meteorológiai állomás</t>
  </si>
  <si>
    <t>Nagyképernyős LED TV (érdekeltségnöv. pály.)</t>
  </si>
  <si>
    <t>Óvodai játszóeszközök telepítése,TÜV vizsgálata</t>
  </si>
  <si>
    <t>Számítástehnikai eszközök</t>
  </si>
  <si>
    <t>Asztal és székek ügyeletre</t>
  </si>
  <si>
    <t>Városrészi beruházások:</t>
  </si>
  <si>
    <t>Városrészi beruházások összesen:</t>
  </si>
  <si>
    <t>Zalakoppány 2 db üdvözlő tábla készítés</t>
  </si>
  <si>
    <t>Tüskeszentpéter Játszótéri elemek kihelyezése</t>
  </si>
  <si>
    <t>Tüskeszentpéter utasváró fülke készítés (anyag)</t>
  </si>
  <si>
    <t>Zalaudvarnok utasváró fülke készítés</t>
  </si>
  <si>
    <t>Aranyod Deák F.u. és Víztározó u. csapadékvíz elvezetési munkák</t>
  </si>
  <si>
    <t>Önkormányzati honlap fejlesztés</t>
  </si>
  <si>
    <t>Pályázatok célonként:</t>
  </si>
  <si>
    <t>EFOP: Fecskeház Program Újragondolva</t>
  </si>
  <si>
    <t>Leader - Sutyi udvar</t>
  </si>
  <si>
    <t>Pályázatok összesen:</t>
  </si>
  <si>
    <t>Info kommunikációs eszközök beszerzése</t>
  </si>
  <si>
    <t>Digiterra program bővítés</t>
  </si>
  <si>
    <t>Húsvéti dekoráció</t>
  </si>
  <si>
    <t>Tüskeszentpéter temető (kamerarendszer kialakítása)</t>
  </si>
  <si>
    <t>Berendezés, számítás- és ügyviteltech.eszk. beszerzése</t>
  </si>
  <si>
    <r>
      <t xml:space="preserve">Étkező asztal, székek </t>
    </r>
    <r>
      <rPr>
        <sz val="11"/>
        <rFont val="Times New Roman"/>
        <family val="1"/>
        <charset val="238"/>
      </rPr>
      <t>(konyhai étkező) (Batthyány u.)</t>
    </r>
  </si>
  <si>
    <t>Tartalékok</t>
  </si>
  <si>
    <t>Tartalék összesen:</t>
  </si>
  <si>
    <t>Irodai bútorok beszerzése</t>
  </si>
  <si>
    <t>Zalaszentgróti Napköziotthonos Óvoda-Bölcsőde</t>
  </si>
  <si>
    <t>A hivatali épület hátsó nagy ablakaira zsalúzia</t>
  </si>
  <si>
    <t>Szociális jellegű közmunka program eszközbeszerzései</t>
  </si>
  <si>
    <t>Styhl RM253T fűnyíró vás.</t>
  </si>
  <si>
    <t>Husqvarna125 B lombfúvó vás.</t>
  </si>
  <si>
    <t>Aranyod hűtőszekrény vásárlás</t>
  </si>
  <si>
    <t>Kisértékű eszközök beszerzése</t>
  </si>
  <si>
    <t>Házasságkötő terembe székek beszerzése</t>
  </si>
  <si>
    <t>Városi térfigyelő rendszer</t>
  </si>
  <si>
    <t>Zgrót fenntartható közlekedésfejl.pályázat megvalósításához külterületi ingatlan vásárlás</t>
  </si>
  <si>
    <t>Játszótéri elemek, utcabútorok</t>
  </si>
  <si>
    <t>Karácsonyi dekorációs elem</t>
  </si>
  <si>
    <t>Karácsonyi díszvilágítás bővítése</t>
  </si>
  <si>
    <t>Játszótéri eszközök</t>
  </si>
  <si>
    <t>Mosógép</t>
  </si>
  <si>
    <t>Hűtőszekrény</t>
  </si>
  <si>
    <t>Efop továbbfoglalkoztatás pályázat eszközbeszerzései</t>
  </si>
  <si>
    <t>KEHOP-"Zalaszentgrót központú agglomeráció szennyvízelvezetése és tisztítása" pályázat</t>
  </si>
  <si>
    <t>4. melléklet az önkormányzat 2021. évi költségvetéséről szóló 3/2021. (II. 16.) önkormányzati rendelet módosításáról szóló .../2022 (II....)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</si>
</sst>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3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3"/>
      <name val="Times New Roman"/>
      <family val="1"/>
      <charset val="238"/>
    </font>
    <font>
      <sz val="10"/>
      <color indexed="12"/>
      <name val="Arial CE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b/>
      <sz val="18"/>
      <name val="Times New Roman"/>
      <family val="1"/>
      <charset val="238"/>
    </font>
    <font>
      <sz val="10"/>
      <color rgb="FFFF000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right"/>
    </xf>
    <xf numFmtId="3" fontId="6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164" fontId="5" fillId="4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vertical="center" wrapText="1"/>
    </xf>
    <xf numFmtId="3" fontId="4" fillId="5" borderId="1" xfId="0" applyNumberFormat="1" applyFont="1" applyFill="1" applyBorder="1" applyAlignment="1">
      <alignment horizontal="right" vertical="center" wrapText="1"/>
    </xf>
    <xf numFmtId="164" fontId="4" fillId="5" borderId="1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3" fontId="12" fillId="0" borderId="0" xfId="0" applyNumberFormat="1" applyFont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 wrapText="1"/>
    </xf>
    <xf numFmtId="3" fontId="0" fillId="0" borderId="0" xfId="0" applyNumberFormat="1" applyAlignment="1">
      <alignment vertical="center"/>
    </xf>
    <xf numFmtId="0" fontId="8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0" fillId="3" borderId="0" xfId="0" applyFill="1" applyAlignment="1">
      <alignment vertical="center"/>
    </xf>
    <xf numFmtId="3" fontId="4" fillId="0" borderId="1" xfId="0" applyNumberFormat="1" applyFont="1" applyFill="1" applyBorder="1" applyAlignment="1">
      <alignment horizontal="right" vertical="center" wrapText="1"/>
    </xf>
    <xf numFmtId="3" fontId="5" fillId="6" borderId="1" xfId="0" applyNumberFormat="1" applyFont="1" applyFill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4" fillId="7" borderId="1" xfId="0" applyFont="1" applyFill="1" applyBorder="1" applyAlignment="1">
      <alignment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6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12" fillId="0" borderId="6" xfId="0" applyNumberFormat="1" applyFont="1" applyBorder="1" applyAlignment="1">
      <alignment horizontal="left" vertical="center" wrapText="1"/>
    </xf>
    <xf numFmtId="3" fontId="12" fillId="0" borderId="0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5" fillId="0" borderId="0" xfId="0" applyFont="1" applyBorder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M73"/>
  <sheetViews>
    <sheetView tabSelected="1" view="pageBreakPreview" topLeftCell="A40" zoomScaleNormal="100" zoomScaleSheetLayoutView="100" workbookViewId="0">
      <selection activeCell="A27" sqref="A27:A70"/>
    </sheetView>
  </sheetViews>
  <sheetFormatPr defaultRowHeight="13.8" x14ac:dyDescent="0.25"/>
  <cols>
    <col min="1" max="1" width="21.6640625" style="11" customWidth="1"/>
    <col min="2" max="2" width="48.21875" style="18" customWidth="1"/>
    <col min="3" max="3" width="12.109375" customWidth="1"/>
    <col min="4" max="4" width="10" customWidth="1"/>
    <col min="5" max="5" width="11.88671875" customWidth="1"/>
  </cols>
  <sheetData>
    <row r="1" spans="1:11" ht="36" customHeight="1" x14ac:dyDescent="0.3">
      <c r="A1" s="60" t="s">
        <v>73</v>
      </c>
      <c r="B1" s="61"/>
      <c r="C1" s="61"/>
      <c r="D1" s="61"/>
      <c r="E1" s="61"/>
    </row>
    <row r="2" spans="1:11" ht="42.6" customHeight="1" x14ac:dyDescent="0.4">
      <c r="A2" s="62" t="s">
        <v>26</v>
      </c>
      <c r="B2" s="62"/>
      <c r="C2" s="62"/>
      <c r="D2" s="62"/>
      <c r="E2" s="62"/>
    </row>
    <row r="3" spans="1:11" ht="11.4" customHeight="1" x14ac:dyDescent="0.4">
      <c r="A3" s="9"/>
      <c r="B3" s="12"/>
      <c r="C3" s="1"/>
      <c r="D3" s="1"/>
      <c r="E3" s="1"/>
    </row>
    <row r="4" spans="1:11" ht="13.95" customHeight="1" x14ac:dyDescent="0.25">
      <c r="A4" s="63" t="s">
        <v>0</v>
      </c>
      <c r="B4" s="63"/>
      <c r="C4" s="63"/>
      <c r="D4" s="63"/>
      <c r="E4" s="63"/>
    </row>
    <row r="5" spans="1:11" ht="6.6" customHeight="1" x14ac:dyDescent="0.3">
      <c r="A5" s="10"/>
      <c r="B5" s="13"/>
      <c r="C5" s="2"/>
      <c r="D5" s="2"/>
      <c r="E5" s="2"/>
    </row>
    <row r="6" spans="1:11" s="18" customFormat="1" ht="18.600000000000001" customHeight="1" x14ac:dyDescent="0.2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</row>
    <row r="7" spans="1:11" s="18" customFormat="1" ht="31.2" x14ac:dyDescent="0.25">
      <c r="A7" s="51" t="s">
        <v>15</v>
      </c>
      <c r="B7" s="36" t="s">
        <v>50</v>
      </c>
      <c r="C7" s="25">
        <v>1998</v>
      </c>
      <c r="D7" s="25">
        <v>539</v>
      </c>
      <c r="E7" s="25">
        <f>C7+D7</f>
        <v>2537</v>
      </c>
      <c r="F7" s="32"/>
    </row>
    <row r="8" spans="1:11" s="18" customFormat="1" ht="16.2" customHeight="1" x14ac:dyDescent="0.25">
      <c r="A8" s="51"/>
      <c r="B8" s="36" t="s">
        <v>56</v>
      </c>
      <c r="C8" s="25">
        <v>551</v>
      </c>
      <c r="D8" s="25">
        <v>149</v>
      </c>
      <c r="E8" s="25">
        <f t="shared" ref="E8:E68" si="0">C8+D8</f>
        <v>700</v>
      </c>
      <c r="F8" s="32"/>
    </row>
    <row r="9" spans="1:11" s="18" customFormat="1" ht="16.2" customHeight="1" x14ac:dyDescent="0.25">
      <c r="A9" s="51"/>
      <c r="B9" s="36" t="s">
        <v>54</v>
      </c>
      <c r="C9" s="25">
        <v>743</v>
      </c>
      <c r="D9" s="25">
        <v>201</v>
      </c>
      <c r="E9" s="25">
        <f t="shared" si="0"/>
        <v>944</v>
      </c>
      <c r="F9" s="32"/>
    </row>
    <row r="10" spans="1:11" s="18" customFormat="1" ht="18" customHeight="1" x14ac:dyDescent="0.25">
      <c r="A10" s="55"/>
      <c r="B10" s="15" t="s">
        <v>6</v>
      </c>
      <c r="C10" s="22">
        <f>SUM(C7:C9)</f>
        <v>3292</v>
      </c>
      <c r="D10" s="22">
        <f t="shared" ref="D10" si="1">SUM(D7:D9)</f>
        <v>889</v>
      </c>
      <c r="E10" s="45">
        <f t="shared" si="0"/>
        <v>4181</v>
      </c>
    </row>
    <row r="11" spans="1:11" s="38" customFormat="1" ht="16.8" customHeight="1" x14ac:dyDescent="0.25">
      <c r="A11" s="51" t="s">
        <v>55</v>
      </c>
      <c r="B11" s="17" t="s">
        <v>51</v>
      </c>
      <c r="C11" s="25">
        <v>47</v>
      </c>
      <c r="D11" s="25">
        <v>13</v>
      </c>
      <c r="E11" s="25">
        <f t="shared" si="0"/>
        <v>60</v>
      </c>
      <c r="F11" s="18"/>
      <c r="G11" s="33"/>
      <c r="H11" s="37"/>
      <c r="I11" s="3"/>
      <c r="J11" s="3"/>
      <c r="K11" s="3"/>
    </row>
    <row r="12" spans="1:11" s="38" customFormat="1" ht="16.8" customHeight="1" x14ac:dyDescent="0.25">
      <c r="A12" s="51"/>
      <c r="B12" s="17" t="s">
        <v>27</v>
      </c>
      <c r="C12" s="25">
        <v>24</v>
      </c>
      <c r="D12" s="25">
        <v>7</v>
      </c>
      <c r="E12" s="25">
        <f t="shared" si="0"/>
        <v>31</v>
      </c>
      <c r="F12" s="18"/>
      <c r="G12" s="33"/>
      <c r="H12" s="37"/>
      <c r="I12" s="3"/>
      <c r="J12" s="3"/>
      <c r="K12" s="3"/>
    </row>
    <row r="13" spans="1:11" s="38" customFormat="1" ht="16.8" customHeight="1" x14ac:dyDescent="0.25">
      <c r="A13" s="51"/>
      <c r="B13" s="17" t="s">
        <v>58</v>
      </c>
      <c r="C13" s="25">
        <v>181</v>
      </c>
      <c r="D13" s="25">
        <v>49</v>
      </c>
      <c r="E13" s="25">
        <f t="shared" si="0"/>
        <v>230</v>
      </c>
      <c r="F13" s="18"/>
      <c r="G13" s="33"/>
      <c r="H13" s="37"/>
      <c r="I13" s="3"/>
      <c r="J13" s="3"/>
      <c r="K13" s="3"/>
    </row>
    <row r="14" spans="1:11" s="38" customFormat="1" ht="16.8" customHeight="1" x14ac:dyDescent="0.25">
      <c r="A14" s="51"/>
      <c r="B14" s="17" t="s">
        <v>59</v>
      </c>
      <c r="C14" s="25">
        <v>51</v>
      </c>
      <c r="D14" s="25">
        <v>15</v>
      </c>
      <c r="E14" s="25">
        <f t="shared" si="0"/>
        <v>66</v>
      </c>
      <c r="F14" s="18"/>
      <c r="G14" s="33"/>
      <c r="H14" s="37"/>
      <c r="I14" s="3"/>
      <c r="J14" s="3"/>
      <c r="K14" s="3"/>
    </row>
    <row r="15" spans="1:11" s="38" customFormat="1" ht="16.8" customHeight="1" x14ac:dyDescent="0.25">
      <c r="A15" s="51"/>
      <c r="B15" s="17" t="s">
        <v>68</v>
      </c>
      <c r="C15" s="25">
        <v>3177</v>
      </c>
      <c r="D15" s="25">
        <v>856</v>
      </c>
      <c r="E15" s="25">
        <f t="shared" si="0"/>
        <v>4033</v>
      </c>
      <c r="F15" s="18"/>
      <c r="G15" s="33"/>
      <c r="H15" s="37"/>
      <c r="I15" s="3"/>
      <c r="J15" s="3"/>
      <c r="K15" s="3"/>
    </row>
    <row r="16" spans="1:11" s="38" customFormat="1" ht="16.8" customHeight="1" x14ac:dyDescent="0.25">
      <c r="A16" s="51"/>
      <c r="B16" s="17" t="s">
        <v>69</v>
      </c>
      <c r="C16" s="25">
        <v>83</v>
      </c>
      <c r="D16" s="25">
        <v>23</v>
      </c>
      <c r="E16" s="25">
        <f t="shared" si="0"/>
        <v>106</v>
      </c>
      <c r="F16" s="18"/>
      <c r="G16" s="33"/>
      <c r="H16" s="37"/>
      <c r="I16" s="3"/>
      <c r="J16" s="3"/>
      <c r="K16" s="3"/>
    </row>
    <row r="17" spans="1:13" s="38" customFormat="1" ht="16.8" customHeight="1" x14ac:dyDescent="0.25">
      <c r="A17" s="51"/>
      <c r="B17" s="17" t="s">
        <v>70</v>
      </c>
      <c r="C17" s="25">
        <v>79</v>
      </c>
      <c r="D17" s="25">
        <v>21</v>
      </c>
      <c r="E17" s="25">
        <f t="shared" si="0"/>
        <v>100</v>
      </c>
      <c r="F17" s="18"/>
      <c r="G17" s="33"/>
      <c r="H17" s="37"/>
      <c r="I17" s="3"/>
      <c r="J17" s="3"/>
      <c r="K17" s="3"/>
    </row>
    <row r="18" spans="1:13" s="38" customFormat="1" ht="16.8" customHeight="1" x14ac:dyDescent="0.25">
      <c r="A18" s="51"/>
      <c r="B18" s="17" t="s">
        <v>31</v>
      </c>
      <c r="C18" s="25">
        <v>296</v>
      </c>
      <c r="D18" s="25">
        <v>80</v>
      </c>
      <c r="E18" s="25">
        <f t="shared" si="0"/>
        <v>376</v>
      </c>
      <c r="F18" s="32"/>
      <c r="G18" s="33"/>
      <c r="H18" s="37"/>
      <c r="I18" s="3"/>
      <c r="J18" s="3"/>
      <c r="K18" s="3"/>
    </row>
    <row r="19" spans="1:13" s="38" customFormat="1" ht="18.600000000000001" customHeight="1" x14ac:dyDescent="0.25">
      <c r="A19" s="55"/>
      <c r="B19" s="6" t="s">
        <v>6</v>
      </c>
      <c r="C19" s="24">
        <f>SUM(C11:C18)</f>
        <v>3938</v>
      </c>
      <c r="D19" s="24">
        <f t="shared" ref="D19" si="2">SUM(D11:D18)</f>
        <v>1064</v>
      </c>
      <c r="E19" s="45">
        <f t="shared" si="0"/>
        <v>5002</v>
      </c>
      <c r="F19" s="18"/>
      <c r="G19" s="33"/>
      <c r="H19" s="37"/>
      <c r="I19" s="3"/>
      <c r="J19" s="3"/>
      <c r="K19" s="3"/>
    </row>
    <row r="20" spans="1:13" s="38" customFormat="1" ht="17.399999999999999" customHeight="1" x14ac:dyDescent="0.25">
      <c r="A20" s="51" t="s">
        <v>11</v>
      </c>
      <c r="B20" s="17" t="s">
        <v>32</v>
      </c>
      <c r="C20" s="26">
        <v>591</v>
      </c>
      <c r="D20" s="25">
        <v>159</v>
      </c>
      <c r="E20" s="25">
        <f t="shared" si="0"/>
        <v>750</v>
      </c>
      <c r="F20" s="18"/>
      <c r="G20" s="33"/>
      <c r="H20" s="39"/>
      <c r="I20" s="4"/>
      <c r="J20" s="3"/>
      <c r="K20" s="4"/>
    </row>
    <row r="21" spans="1:13" s="38" customFormat="1" ht="17.399999999999999" customHeight="1" x14ac:dyDescent="0.25">
      <c r="A21" s="51"/>
      <c r="B21" s="17" t="s">
        <v>33</v>
      </c>
      <c r="C21" s="26">
        <v>31</v>
      </c>
      <c r="D21" s="26">
        <v>9</v>
      </c>
      <c r="E21" s="25">
        <f t="shared" ref="E21" si="3">C21+D21</f>
        <v>40</v>
      </c>
      <c r="F21" s="18"/>
      <c r="G21" s="33"/>
      <c r="H21" s="39"/>
      <c r="I21" s="4"/>
      <c r="J21" s="3"/>
      <c r="K21" s="4"/>
    </row>
    <row r="22" spans="1:13" s="38" customFormat="1" ht="17.399999999999999" customHeight="1" x14ac:dyDescent="0.25">
      <c r="A22" s="51"/>
      <c r="B22" s="17" t="s">
        <v>71</v>
      </c>
      <c r="C22" s="26">
        <v>3898</v>
      </c>
      <c r="D22" s="26">
        <v>1053</v>
      </c>
      <c r="E22" s="25">
        <f t="shared" si="0"/>
        <v>4951</v>
      </c>
      <c r="F22" s="18"/>
      <c r="G22" s="33"/>
      <c r="H22" s="39"/>
      <c r="I22" s="4"/>
      <c r="J22" s="3"/>
      <c r="K22" s="4"/>
    </row>
    <row r="23" spans="1:13" s="38" customFormat="1" ht="19.2" customHeight="1" x14ac:dyDescent="0.25">
      <c r="A23" s="51"/>
      <c r="B23" s="6" t="s">
        <v>6</v>
      </c>
      <c r="C23" s="23">
        <f>SUM(C20:C22)</f>
        <v>4520</v>
      </c>
      <c r="D23" s="23">
        <f t="shared" ref="D23" si="4">SUM(D20:D22)</f>
        <v>1221</v>
      </c>
      <c r="E23" s="45">
        <f t="shared" si="0"/>
        <v>5741</v>
      </c>
      <c r="F23" s="40"/>
      <c r="G23" s="33"/>
      <c r="H23" s="37"/>
      <c r="I23" s="3"/>
      <c r="J23" s="3"/>
      <c r="K23" s="4"/>
    </row>
    <row r="24" spans="1:13" s="38" customFormat="1" ht="23.4" customHeight="1" x14ac:dyDescent="0.25">
      <c r="A24" s="51" t="s">
        <v>10</v>
      </c>
      <c r="B24" s="27" t="s">
        <v>30</v>
      </c>
      <c r="C24" s="28">
        <v>315</v>
      </c>
      <c r="D24" s="25">
        <v>86</v>
      </c>
      <c r="E24" s="25">
        <f t="shared" si="0"/>
        <v>401</v>
      </c>
      <c r="F24" s="53"/>
      <c r="G24" s="54"/>
      <c r="H24" s="54"/>
      <c r="I24" s="54"/>
      <c r="J24" s="54"/>
      <c r="K24" s="54"/>
      <c r="L24" s="34"/>
      <c r="M24" s="34"/>
    </row>
    <row r="25" spans="1:13" s="38" customFormat="1" ht="23.4" customHeight="1" x14ac:dyDescent="0.25">
      <c r="A25" s="52"/>
      <c r="B25" s="6" t="s">
        <v>6</v>
      </c>
      <c r="C25" s="22">
        <f>SUM(C24:C24)</f>
        <v>315</v>
      </c>
      <c r="D25" s="22">
        <f>SUM(D24:D24)</f>
        <v>86</v>
      </c>
      <c r="E25" s="45">
        <f t="shared" si="0"/>
        <v>401</v>
      </c>
      <c r="F25" s="40"/>
      <c r="G25" s="33"/>
      <c r="H25" s="39"/>
      <c r="J25" s="3"/>
      <c r="K25" s="3"/>
    </row>
    <row r="26" spans="1:13" s="41" customFormat="1" ht="24.6" customHeight="1" x14ac:dyDescent="0.25">
      <c r="A26" s="35"/>
      <c r="B26" s="29" t="s">
        <v>8</v>
      </c>
      <c r="C26" s="30">
        <f>SUM(C25,C23,C19,C10)</f>
        <v>12065</v>
      </c>
      <c r="D26" s="30">
        <f>SUM(D25,D23,D19,D10)</f>
        <v>3260</v>
      </c>
      <c r="E26" s="30">
        <f t="shared" si="0"/>
        <v>15325</v>
      </c>
    </row>
    <row r="27" spans="1:13" s="18" customFormat="1" ht="15.6" x14ac:dyDescent="0.25">
      <c r="A27" s="56" t="s">
        <v>16</v>
      </c>
      <c r="B27" s="6" t="s">
        <v>42</v>
      </c>
      <c r="C27" s="8"/>
      <c r="D27" s="5"/>
      <c r="E27" s="46"/>
    </row>
    <row r="28" spans="1:13" s="18" customFormat="1" ht="16.95" customHeight="1" x14ac:dyDescent="0.25">
      <c r="A28" s="57"/>
      <c r="B28" s="17" t="s">
        <v>43</v>
      </c>
      <c r="C28" s="7">
        <v>4069</v>
      </c>
      <c r="D28" s="7">
        <v>1099</v>
      </c>
      <c r="E28" s="46">
        <f t="shared" si="0"/>
        <v>5168</v>
      </c>
      <c r="F28" s="32"/>
    </row>
    <row r="29" spans="1:13" s="18" customFormat="1" ht="31.2" x14ac:dyDescent="0.25">
      <c r="A29" s="57"/>
      <c r="B29" s="17" t="s">
        <v>24</v>
      </c>
      <c r="C29" s="7">
        <v>787</v>
      </c>
      <c r="D29" s="7">
        <v>213</v>
      </c>
      <c r="E29" s="46">
        <f t="shared" si="0"/>
        <v>1000</v>
      </c>
      <c r="F29" s="32"/>
    </row>
    <row r="30" spans="1:13" s="18" customFormat="1" ht="17.399999999999999" customHeight="1" x14ac:dyDescent="0.25">
      <c r="A30" s="57"/>
      <c r="B30" s="17" t="s">
        <v>25</v>
      </c>
      <c r="C30" s="7">
        <v>41303</v>
      </c>
      <c r="D30" s="7">
        <v>11003</v>
      </c>
      <c r="E30" s="46">
        <v>52306</v>
      </c>
      <c r="F30" s="32"/>
    </row>
    <row r="31" spans="1:13" s="18" customFormat="1" ht="17.399999999999999" customHeight="1" x14ac:dyDescent="0.25">
      <c r="A31" s="57"/>
      <c r="B31" s="17" t="s">
        <v>44</v>
      </c>
      <c r="C31" s="7">
        <v>5092</v>
      </c>
      <c r="D31" s="7">
        <v>1375</v>
      </c>
      <c r="E31" s="46">
        <f t="shared" ref="E31:E32" si="5">C31+D31</f>
        <v>6467</v>
      </c>
      <c r="F31" s="32"/>
    </row>
    <row r="32" spans="1:13" s="18" customFormat="1" ht="31.2" x14ac:dyDescent="0.25">
      <c r="A32" s="57"/>
      <c r="B32" s="17" t="s">
        <v>57</v>
      </c>
      <c r="C32" s="7">
        <v>601</v>
      </c>
      <c r="D32" s="7">
        <v>162</v>
      </c>
      <c r="E32" s="46">
        <f t="shared" si="5"/>
        <v>763</v>
      </c>
      <c r="F32" s="32"/>
    </row>
    <row r="33" spans="1:9" s="18" customFormat="1" ht="39" customHeight="1" x14ac:dyDescent="0.25">
      <c r="A33" s="57"/>
      <c r="B33" s="17" t="s">
        <v>72</v>
      </c>
      <c r="C33" s="7">
        <v>3884469</v>
      </c>
      <c r="D33" s="7">
        <v>8025</v>
      </c>
      <c r="E33" s="46">
        <f t="shared" si="0"/>
        <v>3892494</v>
      </c>
      <c r="F33" s="32"/>
    </row>
    <row r="34" spans="1:9" s="18" customFormat="1" ht="17.399999999999999" customHeight="1" x14ac:dyDescent="0.25">
      <c r="A34" s="58"/>
      <c r="B34" s="29" t="s">
        <v>45</v>
      </c>
      <c r="C34" s="31">
        <f>SUM(C28:C33)</f>
        <v>3936321</v>
      </c>
      <c r="D34" s="31">
        <f>SUM(D28:D33)</f>
        <v>21877</v>
      </c>
      <c r="E34" s="30">
        <f t="shared" si="0"/>
        <v>3958198</v>
      </c>
    </row>
    <row r="35" spans="1:9" s="18" customFormat="1" ht="16.95" customHeight="1" x14ac:dyDescent="0.25">
      <c r="A35" s="58"/>
      <c r="B35" s="6" t="s">
        <v>13</v>
      </c>
      <c r="C35" s="8"/>
      <c r="D35" s="5"/>
      <c r="E35" s="46"/>
    </row>
    <row r="36" spans="1:9" s="18" customFormat="1" ht="18" customHeight="1" x14ac:dyDescent="0.25">
      <c r="A36" s="58"/>
      <c r="B36" s="17" t="s">
        <v>17</v>
      </c>
      <c r="C36" s="7">
        <v>3000</v>
      </c>
      <c r="D36" s="7">
        <v>810</v>
      </c>
      <c r="E36" s="46">
        <f t="shared" si="0"/>
        <v>3810</v>
      </c>
    </row>
    <row r="37" spans="1:9" s="18" customFormat="1" ht="18" customHeight="1" x14ac:dyDescent="0.25">
      <c r="A37" s="58"/>
      <c r="B37" s="17" t="s">
        <v>18</v>
      </c>
      <c r="C37" s="7">
        <v>16000</v>
      </c>
      <c r="D37" s="7">
        <v>4320</v>
      </c>
      <c r="E37" s="46">
        <f t="shared" si="0"/>
        <v>20320</v>
      </c>
      <c r="I37" s="40"/>
    </row>
    <row r="38" spans="1:9" s="18" customFormat="1" ht="18" customHeight="1" x14ac:dyDescent="0.25">
      <c r="A38" s="58"/>
      <c r="B38" s="17" t="s">
        <v>19</v>
      </c>
      <c r="C38" s="7">
        <v>5000</v>
      </c>
      <c r="D38" s="7">
        <v>1350</v>
      </c>
      <c r="E38" s="46">
        <f t="shared" si="0"/>
        <v>6350</v>
      </c>
      <c r="I38" s="40"/>
    </row>
    <row r="39" spans="1:9" s="18" customFormat="1" ht="18" customHeight="1" x14ac:dyDescent="0.25">
      <c r="A39" s="58"/>
      <c r="B39" s="17" t="s">
        <v>21</v>
      </c>
      <c r="C39" s="7">
        <v>1181</v>
      </c>
      <c r="D39" s="7">
        <v>319</v>
      </c>
      <c r="E39" s="46">
        <f t="shared" si="0"/>
        <v>1500</v>
      </c>
      <c r="I39" s="40"/>
    </row>
    <row r="40" spans="1:9" s="18" customFormat="1" ht="18" customHeight="1" x14ac:dyDescent="0.25">
      <c r="A40" s="58"/>
      <c r="B40" s="17" t="s">
        <v>22</v>
      </c>
      <c r="C40" s="7">
        <v>500</v>
      </c>
      <c r="D40" s="7">
        <v>0</v>
      </c>
      <c r="E40" s="46">
        <f t="shared" si="0"/>
        <v>500</v>
      </c>
      <c r="I40" s="40"/>
    </row>
    <row r="41" spans="1:9" s="18" customFormat="1" ht="18" customHeight="1" x14ac:dyDescent="0.25">
      <c r="A41" s="58"/>
      <c r="B41" s="17" t="s">
        <v>49</v>
      </c>
      <c r="C41" s="7">
        <v>150</v>
      </c>
      <c r="D41" s="7">
        <v>0</v>
      </c>
      <c r="E41" s="46">
        <f t="shared" si="0"/>
        <v>150</v>
      </c>
      <c r="I41" s="40"/>
    </row>
    <row r="42" spans="1:9" s="18" customFormat="1" ht="18" customHeight="1" x14ac:dyDescent="0.25">
      <c r="A42" s="58"/>
      <c r="B42" s="17" t="s">
        <v>41</v>
      </c>
      <c r="C42" s="7">
        <v>3465</v>
      </c>
      <c r="D42" s="7">
        <v>935</v>
      </c>
      <c r="E42" s="46">
        <f t="shared" si="0"/>
        <v>4400</v>
      </c>
      <c r="I42" s="40"/>
    </row>
    <row r="43" spans="1:9" s="18" customFormat="1" ht="18" customHeight="1" x14ac:dyDescent="0.25">
      <c r="A43" s="58"/>
      <c r="B43" s="16" t="s">
        <v>28</v>
      </c>
      <c r="C43" s="7">
        <v>394</v>
      </c>
      <c r="D43" s="7">
        <v>106</v>
      </c>
      <c r="E43" s="46">
        <f t="shared" si="0"/>
        <v>500</v>
      </c>
      <c r="I43" s="40"/>
    </row>
    <row r="44" spans="1:9" s="18" customFormat="1" ht="31.2" x14ac:dyDescent="0.25">
      <c r="A44" s="58"/>
      <c r="B44" s="16" t="s">
        <v>20</v>
      </c>
      <c r="C44" s="7">
        <v>2000</v>
      </c>
      <c r="D44" s="7">
        <v>0</v>
      </c>
      <c r="E44" s="46">
        <f t="shared" si="0"/>
        <v>2000</v>
      </c>
      <c r="I44" s="40"/>
    </row>
    <row r="45" spans="1:9" s="18" customFormat="1" ht="16.95" customHeight="1" x14ac:dyDescent="0.25">
      <c r="A45" s="58"/>
      <c r="B45" s="17" t="s">
        <v>65</v>
      </c>
      <c r="C45" s="7">
        <v>3670</v>
      </c>
      <c r="D45" s="7">
        <v>990</v>
      </c>
      <c r="E45" s="46">
        <f t="shared" si="0"/>
        <v>4660</v>
      </c>
      <c r="F45" s="32"/>
      <c r="I45" s="40"/>
    </row>
    <row r="46" spans="1:9" s="18" customFormat="1" ht="16.95" customHeight="1" x14ac:dyDescent="0.25">
      <c r="A46" s="58"/>
      <c r="B46" s="17" t="s">
        <v>29</v>
      </c>
      <c r="C46" s="7">
        <v>500</v>
      </c>
      <c r="D46" s="7">
        <v>135</v>
      </c>
      <c r="E46" s="46">
        <f t="shared" si="0"/>
        <v>635</v>
      </c>
      <c r="I46" s="40"/>
    </row>
    <row r="47" spans="1:9" s="18" customFormat="1" ht="16.95" customHeight="1" x14ac:dyDescent="0.25">
      <c r="A47" s="58"/>
      <c r="B47" s="16" t="s">
        <v>23</v>
      </c>
      <c r="C47" s="21">
        <v>787</v>
      </c>
      <c r="D47" s="21">
        <v>213</v>
      </c>
      <c r="E47" s="46">
        <f t="shared" si="0"/>
        <v>1000</v>
      </c>
      <c r="F47" s="32"/>
      <c r="I47" s="40"/>
    </row>
    <row r="48" spans="1:9" s="18" customFormat="1" ht="16.8" customHeight="1" x14ac:dyDescent="0.25">
      <c r="A48" s="58"/>
      <c r="B48" s="16" t="s">
        <v>62</v>
      </c>
      <c r="C48" s="21">
        <v>551</v>
      </c>
      <c r="D48" s="21">
        <v>149</v>
      </c>
      <c r="E48" s="46">
        <f t="shared" si="0"/>
        <v>700</v>
      </c>
      <c r="F48" s="32"/>
      <c r="I48" s="40"/>
    </row>
    <row r="49" spans="1:9" s="18" customFormat="1" ht="16.95" customHeight="1" x14ac:dyDescent="0.25">
      <c r="A49" s="58"/>
      <c r="B49" s="17" t="s">
        <v>12</v>
      </c>
      <c r="C49" s="7">
        <v>73</v>
      </c>
      <c r="D49" s="7">
        <v>20</v>
      </c>
      <c r="E49" s="46">
        <f t="shared" si="0"/>
        <v>93</v>
      </c>
      <c r="I49" s="40"/>
    </row>
    <row r="50" spans="1:9" s="18" customFormat="1" ht="16.95" customHeight="1" x14ac:dyDescent="0.25">
      <c r="A50" s="58"/>
      <c r="B50" s="17" t="s">
        <v>46</v>
      </c>
      <c r="C50" s="7">
        <v>472</v>
      </c>
      <c r="D50" s="7">
        <v>128</v>
      </c>
      <c r="E50" s="46">
        <f t="shared" si="0"/>
        <v>600</v>
      </c>
      <c r="I50" s="40"/>
    </row>
    <row r="51" spans="1:9" s="18" customFormat="1" ht="16.95" customHeight="1" x14ac:dyDescent="0.25">
      <c r="A51" s="58"/>
      <c r="B51" s="17" t="s">
        <v>47</v>
      </c>
      <c r="C51" s="7">
        <v>100</v>
      </c>
      <c r="D51" s="7">
        <v>27</v>
      </c>
      <c r="E51" s="46">
        <f t="shared" si="0"/>
        <v>127</v>
      </c>
      <c r="I51" s="40"/>
    </row>
    <row r="52" spans="1:9" s="18" customFormat="1" ht="16.95" customHeight="1" x14ac:dyDescent="0.25">
      <c r="A52" s="58"/>
      <c r="B52" s="17" t="s">
        <v>63</v>
      </c>
      <c r="C52" s="7">
        <v>7233</v>
      </c>
      <c r="D52" s="7">
        <v>1953</v>
      </c>
      <c r="E52" s="46">
        <f t="shared" si="0"/>
        <v>9186</v>
      </c>
      <c r="I52" s="40"/>
    </row>
    <row r="53" spans="1:9" s="18" customFormat="1" ht="16.95" customHeight="1" x14ac:dyDescent="0.25">
      <c r="A53" s="58"/>
      <c r="B53" s="17" t="s">
        <v>48</v>
      </c>
      <c r="C53" s="7">
        <v>277</v>
      </c>
      <c r="D53" s="7">
        <v>0</v>
      </c>
      <c r="E53" s="46">
        <f t="shared" si="0"/>
        <v>277</v>
      </c>
      <c r="I53" s="40"/>
    </row>
    <row r="54" spans="1:9" s="18" customFormat="1" ht="16.95" customHeight="1" x14ac:dyDescent="0.25">
      <c r="A54" s="58"/>
      <c r="B54" s="17" t="s">
        <v>61</v>
      </c>
      <c r="C54" s="7">
        <v>248</v>
      </c>
      <c r="D54" s="7">
        <v>67</v>
      </c>
      <c r="E54" s="46">
        <f t="shared" si="0"/>
        <v>315</v>
      </c>
      <c r="I54" s="40"/>
    </row>
    <row r="55" spans="1:9" s="18" customFormat="1" ht="33" customHeight="1" x14ac:dyDescent="0.25">
      <c r="A55" s="58"/>
      <c r="B55" s="17" t="s">
        <v>64</v>
      </c>
      <c r="C55" s="7">
        <v>1090</v>
      </c>
      <c r="D55" s="7">
        <v>0</v>
      </c>
      <c r="E55" s="46">
        <f t="shared" si="0"/>
        <v>1090</v>
      </c>
      <c r="I55" s="40"/>
    </row>
    <row r="56" spans="1:9" s="18" customFormat="1" ht="19.2" customHeight="1" x14ac:dyDescent="0.25">
      <c r="A56" s="58"/>
      <c r="B56" s="17" t="s">
        <v>67</v>
      </c>
      <c r="C56" s="7">
        <v>1575</v>
      </c>
      <c r="D56" s="7">
        <v>425</v>
      </c>
      <c r="E56" s="46">
        <f t="shared" si="0"/>
        <v>2000</v>
      </c>
      <c r="I56" s="40"/>
    </row>
    <row r="57" spans="1:9" s="18" customFormat="1" ht="19.2" customHeight="1" x14ac:dyDescent="0.25">
      <c r="A57" s="58"/>
      <c r="B57" s="17" t="s">
        <v>66</v>
      </c>
      <c r="C57" s="7">
        <v>1223</v>
      </c>
      <c r="D57" s="7">
        <v>0</v>
      </c>
      <c r="E57" s="46">
        <f t="shared" si="0"/>
        <v>1223</v>
      </c>
      <c r="I57" s="40"/>
    </row>
    <row r="58" spans="1:9" s="18" customFormat="1" ht="16.95" customHeight="1" x14ac:dyDescent="0.25">
      <c r="A58" s="58"/>
      <c r="B58" s="29" t="s">
        <v>14</v>
      </c>
      <c r="C58" s="31">
        <f>SUM(C36:C57)</f>
        <v>49489</v>
      </c>
      <c r="D58" s="31">
        <f t="shared" ref="D58:E58" si="6">SUM(D36:D57)</f>
        <v>11947</v>
      </c>
      <c r="E58" s="31">
        <f t="shared" si="6"/>
        <v>61436</v>
      </c>
      <c r="I58" s="40"/>
    </row>
    <row r="59" spans="1:9" s="18" customFormat="1" ht="16.95" customHeight="1" x14ac:dyDescent="0.25">
      <c r="A59" s="58"/>
      <c r="B59" s="6" t="s">
        <v>34</v>
      </c>
      <c r="C59" s="8"/>
      <c r="D59" s="5"/>
      <c r="E59" s="46"/>
    </row>
    <row r="60" spans="1:9" s="18" customFormat="1" ht="17.399999999999999" customHeight="1" x14ac:dyDescent="0.25">
      <c r="A60" s="58"/>
      <c r="B60" s="17" t="s">
        <v>36</v>
      </c>
      <c r="C60" s="7">
        <v>157</v>
      </c>
      <c r="D60" s="7">
        <v>43</v>
      </c>
      <c r="E60" s="46">
        <f t="shared" si="0"/>
        <v>200</v>
      </c>
      <c r="F60" s="32"/>
      <c r="I60" s="40"/>
    </row>
    <row r="61" spans="1:9" s="18" customFormat="1" ht="17.399999999999999" customHeight="1" x14ac:dyDescent="0.25">
      <c r="A61" s="58"/>
      <c r="B61" s="17" t="s">
        <v>37</v>
      </c>
      <c r="C61" s="7">
        <v>352</v>
      </c>
      <c r="D61" s="7">
        <v>95</v>
      </c>
      <c r="E61" s="46">
        <f t="shared" si="0"/>
        <v>447</v>
      </c>
      <c r="I61" s="40"/>
    </row>
    <row r="62" spans="1:9" s="18" customFormat="1" ht="17.399999999999999" customHeight="1" x14ac:dyDescent="0.25">
      <c r="A62" s="58"/>
      <c r="B62" s="16" t="s">
        <v>38</v>
      </c>
      <c r="C62" s="21">
        <v>291</v>
      </c>
      <c r="D62" s="21">
        <v>79</v>
      </c>
      <c r="E62" s="46">
        <f t="shared" si="0"/>
        <v>370</v>
      </c>
      <c r="F62" s="32"/>
      <c r="I62" s="40"/>
    </row>
    <row r="63" spans="1:9" s="18" customFormat="1" ht="17.399999999999999" customHeight="1" x14ac:dyDescent="0.25">
      <c r="A63" s="58"/>
      <c r="B63" s="16" t="s">
        <v>39</v>
      </c>
      <c r="C63" s="7">
        <v>354</v>
      </c>
      <c r="D63" s="7">
        <v>96</v>
      </c>
      <c r="E63" s="46">
        <f t="shared" si="0"/>
        <v>450</v>
      </c>
      <c r="I63" s="40"/>
    </row>
    <row r="64" spans="1:9" s="18" customFormat="1" ht="17.399999999999999" customHeight="1" x14ac:dyDescent="0.25">
      <c r="A64" s="58"/>
      <c r="B64" s="16" t="s">
        <v>60</v>
      </c>
      <c r="C64" s="7">
        <v>95</v>
      </c>
      <c r="D64" s="7">
        <v>25</v>
      </c>
      <c r="E64" s="46">
        <f t="shared" si="0"/>
        <v>120</v>
      </c>
      <c r="I64" s="40"/>
    </row>
    <row r="65" spans="1:9" s="18" customFormat="1" ht="31.2" x14ac:dyDescent="0.25">
      <c r="A65" s="58"/>
      <c r="B65" s="17" t="s">
        <v>40</v>
      </c>
      <c r="C65" s="7">
        <v>631</v>
      </c>
      <c r="D65" s="7">
        <v>171</v>
      </c>
      <c r="E65" s="46">
        <f t="shared" si="0"/>
        <v>802</v>
      </c>
      <c r="I65" s="40"/>
    </row>
    <row r="66" spans="1:9" s="18" customFormat="1" ht="18" customHeight="1" x14ac:dyDescent="0.25">
      <c r="A66" s="58"/>
      <c r="B66" s="29" t="s">
        <v>35</v>
      </c>
      <c r="C66" s="31">
        <f>SUM(C60:C65)</f>
        <v>1880</v>
      </c>
      <c r="D66" s="31">
        <f t="shared" ref="D66:E66" si="7">SUM(D60:D65)</f>
        <v>509</v>
      </c>
      <c r="E66" s="31">
        <f t="shared" si="7"/>
        <v>2389</v>
      </c>
      <c r="I66" s="40"/>
    </row>
    <row r="67" spans="1:9" s="18" customFormat="1" ht="18" customHeight="1" x14ac:dyDescent="0.25">
      <c r="A67" s="58"/>
      <c r="B67" s="50" t="s">
        <v>52</v>
      </c>
      <c r="C67" s="47"/>
      <c r="D67" s="47"/>
      <c r="E67" s="47"/>
      <c r="I67" s="40"/>
    </row>
    <row r="68" spans="1:9" s="18" customFormat="1" ht="18" customHeight="1" x14ac:dyDescent="0.25">
      <c r="A68" s="58"/>
      <c r="B68" s="17" t="s">
        <v>9</v>
      </c>
      <c r="C68" s="21">
        <v>4207</v>
      </c>
      <c r="D68" s="21"/>
      <c r="E68" s="46">
        <f t="shared" si="0"/>
        <v>4207</v>
      </c>
      <c r="F68" s="32"/>
    </row>
    <row r="69" spans="1:9" s="18" customFormat="1" ht="18" customHeight="1" x14ac:dyDescent="0.25">
      <c r="A69" s="58"/>
      <c r="B69" s="29" t="s">
        <v>53</v>
      </c>
      <c r="C69" s="31">
        <f>SUM(C68:C68)</f>
        <v>4207</v>
      </c>
      <c r="D69" s="31"/>
      <c r="E69" s="30">
        <f>SUM(E68:E68)</f>
        <v>4207</v>
      </c>
      <c r="F69" s="32"/>
    </row>
    <row r="70" spans="1:9" s="42" customFormat="1" ht="18" customHeight="1" x14ac:dyDescent="0.25">
      <c r="A70" s="59"/>
      <c r="B70" s="48" t="s">
        <v>6</v>
      </c>
      <c r="C70" s="49">
        <f>SUM(C69,C66,C58,C34)</f>
        <v>3991897</v>
      </c>
      <c r="D70" s="49">
        <f>SUM(D69,D66,D58,D34)</f>
        <v>34333</v>
      </c>
      <c r="E70" s="49">
        <f>SUM(E69,E66,E58,E34)</f>
        <v>4026230</v>
      </c>
    </row>
    <row r="71" spans="1:9" s="44" customFormat="1" ht="18" customHeight="1" x14ac:dyDescent="0.25">
      <c r="A71" s="19"/>
      <c r="B71" s="20" t="s">
        <v>7</v>
      </c>
      <c r="C71" s="43">
        <f>SUM(C70,C26)</f>
        <v>4003962</v>
      </c>
      <c r="D71" s="43">
        <f>SUM(D70,D26)</f>
        <v>37593</v>
      </c>
      <c r="E71" s="43">
        <f>SUM(E70,E26)</f>
        <v>4041555</v>
      </c>
    </row>
    <row r="72" spans="1:9" ht="16.5" customHeight="1" x14ac:dyDescent="0.25"/>
    <row r="73" spans="1:9" ht="16.5" customHeight="1" x14ac:dyDescent="0.25"/>
  </sheetData>
  <mergeCells count="9">
    <mergeCell ref="A24:A25"/>
    <mergeCell ref="F24:K24"/>
    <mergeCell ref="A7:A10"/>
    <mergeCell ref="A27:A70"/>
    <mergeCell ref="A1:E1"/>
    <mergeCell ref="A2:E2"/>
    <mergeCell ref="A4:E4"/>
    <mergeCell ref="A20:A23"/>
    <mergeCell ref="A11:A19"/>
  </mergeCells>
  <phoneticPr fontId="0" type="noConversion"/>
  <pageMargins left="0.76" right="0.19685039370078741" top="0.48" bottom="0.22" header="0.23622047244094491" footer="0.27"/>
  <pageSetup paperSize="9" scale="89" fitToHeight="2" orientation="portrait" r:id="rId1"/>
  <headerFooter alignWithMargins="0"/>
  <rowBreaks count="1" manualBreakCount="1">
    <brk id="4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dell3</cp:lastModifiedBy>
  <cp:lastPrinted>2022-01-31T12:23:27Z</cp:lastPrinted>
  <dcterms:created xsi:type="dcterms:W3CDTF">1997-01-17T14:02:09Z</dcterms:created>
  <dcterms:modified xsi:type="dcterms:W3CDTF">2022-01-31T12:23:34Z</dcterms:modified>
</cp:coreProperties>
</file>