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rendelet_ 1_11_melléklete\"/>
    </mc:Choice>
  </mc:AlternateContent>
  <xr:revisionPtr revIDLastSave="0" documentId="13_ncr:1_{83686AEC-18E9-4BDD-BEEB-E0DAC4635E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lúj.kiad." sheetId="1" r:id="rId1"/>
  </sheets>
  <definedNames>
    <definedName name="_xlnm.Print_Area" localSheetId="0">'felúj.kiad.'!$A$1:$E$49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E7" i="1"/>
  <c r="D9" i="1"/>
  <c r="C9" i="1"/>
  <c r="E9" i="1" s="1"/>
  <c r="E24" i="1" l="1"/>
  <c r="E32" i="1" l="1"/>
  <c r="E33" i="1"/>
  <c r="D27" i="1" l="1"/>
  <c r="C27" i="1"/>
  <c r="E26" i="1"/>
  <c r="E25" i="1"/>
  <c r="E38" i="1"/>
  <c r="E40" i="1"/>
  <c r="E39" i="1"/>
  <c r="E23" i="1"/>
  <c r="E22" i="1"/>
  <c r="E41" i="1"/>
  <c r="D31" i="1"/>
  <c r="E31" i="1" s="1"/>
  <c r="D30" i="1"/>
  <c r="E30" i="1" s="1"/>
  <c r="D34" i="1"/>
  <c r="D13" i="1"/>
  <c r="D12" i="1"/>
  <c r="D18" i="1"/>
  <c r="E18" i="1" s="1"/>
  <c r="E27" i="1" l="1"/>
  <c r="D16" i="1"/>
  <c r="D17" i="1"/>
  <c r="D19" i="1"/>
  <c r="D15" i="1"/>
  <c r="E37" i="1" l="1"/>
  <c r="C20" i="1" l="1"/>
  <c r="D35" i="1"/>
  <c r="C35" i="1"/>
  <c r="E34" i="1"/>
  <c r="C42" i="1"/>
  <c r="C43" i="1" l="1"/>
  <c r="C44" i="1" s="1"/>
  <c r="E29" i="1"/>
  <c r="E12" i="1"/>
  <c r="E13" i="1"/>
  <c r="E15" i="1" l="1"/>
  <c r="E16" i="1"/>
  <c r="E17" i="1"/>
  <c r="E19" i="1"/>
  <c r="E35" i="1" l="1"/>
  <c r="D20" i="1" l="1"/>
  <c r="D43" i="1" s="1"/>
  <c r="D44" i="1" s="1"/>
  <c r="E42" i="1"/>
  <c r="E20" i="1" l="1"/>
  <c r="E43" i="1" s="1"/>
  <c r="E44" i="1" s="1"/>
</calcChain>
</file>

<file path=xl/sharedStrings.xml><?xml version="1.0" encoding="utf-8"?>
<sst xmlns="http://schemas.openxmlformats.org/spreadsheetml/2006/main" count="50" uniqueCount="48">
  <si>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</si>
  <si>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</si>
  <si>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</si>
  <si>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</si>
  <si>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</si>
  <si>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</si>
  <si>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</si>
  <si>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</si>
  <si>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</si>
  <si>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</si>
  <si>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</si>
  <si>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</si>
  <si>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</si>
  <si>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</si>
  <si>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</si>
  <si>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</si>
  <si>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</si>
  <si>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</si>
  <si>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Leader pályázat - Sutyi udvar felújítása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</si>
  <si>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</si>
  <si>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</si>
  <si>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</si>
  <si>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</si>
  <si>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</si>
  <si>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Vis major pályázathoz önrész (2020-ban benyújtva)</t>
  </si>
  <si>
    <t>Csatornahálózat rekonstrukció (Kinizsi tér, autóbusz pályaudvar) (125 fm NA200)</t>
  </si>
  <si>
    <t>Óvoda udvar tervezés</t>
  </si>
  <si>
    <t>Szakértői-, műszaki ellenőri költségek, hatósági díjak</t>
  </si>
  <si>
    <t>Felújítási kiadások 2022. évi előirányzata</t>
  </si>
  <si>
    <t>2022. évi Önkorm.-i fejlesztések pályázat önrész</t>
  </si>
  <si>
    <t>VP pályázat külterületi utak (Cser-Zilai) önrész</t>
  </si>
  <si>
    <t>SAIA PLC csere SIEMENSre, programozás, vezérlő szekrény felújítás (Zalaszentgrót 11. kút)</t>
  </si>
  <si>
    <t>gerincvezeték csere (NA80 27 fm, NA100 80 fm) (Zalaszentgrót Buszpályaudvar)</t>
  </si>
  <si>
    <t>Belterületi utak felújítása</t>
  </si>
  <si>
    <t>Emlékmű felújítással kapcsolatos költségek</t>
  </si>
  <si>
    <t>TOP Plusz-3.3.1-21 Óvoda infrastr.fejl. Tanulm.terv</t>
  </si>
  <si>
    <t>Vis major pályázat (2020-ban benyújtva)</t>
  </si>
  <si>
    <t xml:space="preserve">Önk.feladatellátást szolgáló fejl.- Május 1.u.útburkolat felújítása c.pályázat előkészítési munkái </t>
  </si>
  <si>
    <t xml:space="preserve">VP6-7.2.1.1-21 Külterületi helyi közutak fejlesztése (Cser-Zilai u.megújulása) </t>
  </si>
  <si>
    <t xml:space="preserve">Önk.feladatellátást szolgáló fejl.- belterületi járda és útfelújítás(Csány L.u.) c.pályázathoz önerő  </t>
  </si>
  <si>
    <t xml:space="preserve"> 6. melléklet a 2022. évi költségvetésről szóló 3/2022. (II.16.) önkormányzati rendelethez</t>
  </si>
  <si>
    <t>A 6. melléklet a Zalaszentgrót Város Önkormányzata Képviselő-testületének 11/2022. (V. 27.) önkormányzati rendelete 2. § (5) bekezdésével megállapított szöveg.</t>
  </si>
  <si>
    <t>Kisszentgrót: kultúrház mosdó felújítása</t>
  </si>
  <si>
    <t>Városi Könyvtár és Művelődési- Felnőttképzési Központ</t>
  </si>
  <si>
    <t>EMI EMT-TE-21 pályázat (kazáncsere)</t>
  </si>
  <si>
    <t>EMI EMT-TE-21 pályázat önrész (kazáncsere)</t>
  </si>
  <si>
    <t>Termálfürdőben medencetisztító robot felújítása</t>
  </si>
  <si>
    <t>A 6. melléklet a Zalaszentgrót Város Önkormányzata Képviselő-testületének 17/2022. (IX.30.) önkormányzati rendelete 2. § (5)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</si>
</sst>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7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0" fontId="0" fillId="0" borderId="0" xfId="0" applyAlignment="1">
      <alignment horizontal="center" vertical="center" wrapText="1"/>
    </xf>
    <xf numFmtId="3" fontId="3" fillId="0" borderId="0" xfId="0" applyNumberFormat="1" applyFont="1" applyAlignment="1">
      <alignment horizontal="right" vertical="center" wrapText="1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164" fontId="13" fillId="0" borderId="1" xfId="1" applyNumberFormat="1" applyFont="1" applyBorder="1" applyAlignment="1">
      <alignment vertical="center" wrapText="1"/>
    </xf>
    <xf numFmtId="164" fontId="13" fillId="0" borderId="1" xfId="1" applyNumberFormat="1" applyFont="1" applyBorder="1" applyAlignment="1">
      <alignment vertical="center"/>
    </xf>
    <xf numFmtId="0" fontId="12" fillId="2" borderId="1" xfId="0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shrinkToFit="1"/>
    </xf>
    <xf numFmtId="3" fontId="14" fillId="2" borderId="1" xfId="0" applyNumberFormat="1" applyFont="1" applyFill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0" fontId="13" fillId="3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/>
    </xf>
    <xf numFmtId="3" fontId="12" fillId="4" borderId="1" xfId="0" applyNumberFormat="1" applyFont="1" applyFill="1" applyBorder="1" applyAlignment="1">
      <alignment vertical="center"/>
    </xf>
    <xf numFmtId="1" fontId="13" fillId="0" borderId="1" xfId="0" applyNumberFormat="1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3" fontId="13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right" wrapText="1"/>
    </xf>
    <xf numFmtId="3" fontId="8" fillId="0" borderId="1" xfId="0" applyNumberFormat="1" applyFont="1" applyBorder="1" applyAlignment="1">
      <alignment horizontal="right" wrapText="1"/>
    </xf>
    <xf numFmtId="164" fontId="13" fillId="0" borderId="1" xfId="0" applyNumberFormat="1" applyFont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0" fontId="13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49"/>
  <sheetViews>
    <sheetView tabSelected="1" view="pageBreakPreview" topLeftCell="A34" zoomScaleNormal="100" zoomScaleSheetLayoutView="100" workbookViewId="0">
      <selection activeCell="A49" sqref="A49:E49"/>
    </sheetView>
  </sheetViews>
  <sheetFormatPr defaultRowHeight="15" x14ac:dyDescent="0.25"/>
  <cols>
    <col min="1" max="1" width="17.88671875" style="32" customWidth="1"/>
    <col min="2" max="2" width="47.109375" style="33" customWidth="1"/>
    <col min="3" max="5" width="9.6640625" style="33" customWidth="1"/>
  </cols>
  <sheetData>
    <row r="1" spans="1:5" ht="28.2" customHeight="1" x14ac:dyDescent="0.25">
      <c r="A1" s="45" t="s">
        <v>40</v>
      </c>
      <c r="B1" s="46"/>
      <c r="C1" s="46"/>
      <c r="D1" s="46"/>
      <c r="E1" s="46"/>
    </row>
    <row r="2" spans="1:5" ht="27.75" customHeight="1" x14ac:dyDescent="0.25">
      <c r="A2" s="47" t="s">
        <v>28</v>
      </c>
      <c r="B2" s="48"/>
      <c r="C2" s="48"/>
      <c r="D2" s="48"/>
      <c r="E2" s="48"/>
    </row>
    <row r="3" spans="1:5" ht="15.75" customHeight="1" x14ac:dyDescent="0.25">
      <c r="A3" s="48"/>
      <c r="B3" s="48"/>
      <c r="C3" s="48"/>
      <c r="D3" s="48"/>
      <c r="E3" s="48"/>
    </row>
    <row r="4" spans="1:5" ht="15" customHeight="1" x14ac:dyDescent="0.25">
      <c r="A4" s="7"/>
      <c r="B4" s="1"/>
      <c r="C4" s="1"/>
      <c r="D4" s="49" t="s">
        <v>0</v>
      </c>
      <c r="E4" s="49"/>
    </row>
    <row r="5" spans="1:5" ht="9.75" customHeight="1" x14ac:dyDescent="0.25">
      <c r="A5" s="7"/>
      <c r="B5" s="1"/>
      <c r="C5" s="1"/>
      <c r="D5" s="1"/>
      <c r="E5" s="1"/>
    </row>
    <row r="6" spans="1:5" s="5" customFormat="1" ht="22.5" customHeight="1" x14ac:dyDescent="0.3">
      <c r="A6" s="34" t="s">
        <v>1</v>
      </c>
      <c r="B6" s="4" t="s">
        <v>2</v>
      </c>
      <c r="C6" s="4" t="s">
        <v>3</v>
      </c>
      <c r="D6" s="4" t="s">
        <v>4</v>
      </c>
      <c r="E6" s="4" t="s">
        <v>5</v>
      </c>
    </row>
    <row r="7" spans="1:5" s="5" customFormat="1" ht="21.75" customHeight="1" x14ac:dyDescent="0.3">
      <c r="A7" s="54" t="s">
        <v>43</v>
      </c>
      <c r="B7" s="12" t="s">
        <v>44</v>
      </c>
      <c r="C7" s="38">
        <v>9449</v>
      </c>
      <c r="D7" s="38">
        <v>2551</v>
      </c>
      <c r="E7" s="38">
        <f>SUM(C7:D7)</f>
        <v>12000</v>
      </c>
    </row>
    <row r="8" spans="1:5" s="5" customFormat="1" ht="32.25" customHeight="1" x14ac:dyDescent="0.3">
      <c r="A8" s="54"/>
      <c r="B8" s="37" t="s">
        <v>45</v>
      </c>
      <c r="C8" s="38">
        <v>2533</v>
      </c>
      <c r="D8" s="39">
        <v>686</v>
      </c>
      <c r="E8" s="38">
        <f>SUM(C8:D8)</f>
        <v>3219</v>
      </c>
    </row>
    <row r="9" spans="1:5" s="5" customFormat="1" ht="27.75" customHeight="1" x14ac:dyDescent="0.3">
      <c r="A9" s="55"/>
      <c r="B9" s="36" t="s">
        <v>6</v>
      </c>
      <c r="C9" s="40">
        <f>SUM(C7:C8)</f>
        <v>11982</v>
      </c>
      <c r="D9" s="40">
        <f>SUM(D7:D8)</f>
        <v>3237</v>
      </c>
      <c r="E9" s="40">
        <f>SUM(C9:D9)</f>
        <v>15219</v>
      </c>
    </row>
    <row r="10" spans="1:5" s="5" customFormat="1" ht="18" customHeight="1" x14ac:dyDescent="0.3">
      <c r="A10" s="50" t="s">
        <v>7</v>
      </c>
      <c r="B10" s="10" t="s">
        <v>10</v>
      </c>
      <c r="C10" s="11"/>
      <c r="D10" s="11"/>
      <c r="E10" s="11"/>
    </row>
    <row r="11" spans="1:5" s="5" customFormat="1" ht="18" customHeight="1" x14ac:dyDescent="0.3">
      <c r="A11" s="51"/>
      <c r="B11" s="10" t="s">
        <v>13</v>
      </c>
      <c r="C11" s="11"/>
      <c r="D11" s="11"/>
      <c r="E11" s="11"/>
    </row>
    <row r="12" spans="1:5" s="3" customFormat="1" ht="18" customHeight="1" x14ac:dyDescent="0.25">
      <c r="A12" s="52"/>
      <c r="B12" s="12" t="s">
        <v>9</v>
      </c>
      <c r="C12" s="13">
        <v>1701</v>
      </c>
      <c r="D12" s="14">
        <f>C12*0.27</f>
        <v>459.27000000000004</v>
      </c>
      <c r="E12" s="14">
        <f>C12+D12</f>
        <v>2160.27</v>
      </c>
    </row>
    <row r="13" spans="1:5" s="3" customFormat="1" ht="33" customHeight="1" x14ac:dyDescent="0.25">
      <c r="A13" s="52"/>
      <c r="B13" s="12" t="s">
        <v>25</v>
      </c>
      <c r="C13" s="41">
        <v>13000</v>
      </c>
      <c r="D13" s="42">
        <f t="shared" ref="D13" si="0">C13*0.27</f>
        <v>3510.0000000000005</v>
      </c>
      <c r="E13" s="42">
        <f t="shared" ref="E13:E19" si="1">C13+D13</f>
        <v>16510</v>
      </c>
    </row>
    <row r="14" spans="1:5" s="3" customFormat="1" ht="16.95" customHeight="1" x14ac:dyDescent="0.25">
      <c r="A14" s="52"/>
      <c r="B14" s="15" t="s">
        <v>12</v>
      </c>
      <c r="C14" s="14"/>
      <c r="D14" s="14"/>
      <c r="E14" s="14"/>
    </row>
    <row r="15" spans="1:5" s="3" customFormat="1" ht="16.95" customHeight="1" x14ac:dyDescent="0.25">
      <c r="A15" s="52"/>
      <c r="B15" s="12" t="s">
        <v>14</v>
      </c>
      <c r="C15" s="14">
        <v>3128</v>
      </c>
      <c r="D15" s="14">
        <f>C15*0.27</f>
        <v>844.56000000000006</v>
      </c>
      <c r="E15" s="14">
        <f t="shared" si="1"/>
        <v>3972.56</v>
      </c>
    </row>
    <row r="16" spans="1:5" s="3" customFormat="1" ht="31.5" customHeight="1" x14ac:dyDescent="0.25">
      <c r="A16" s="52"/>
      <c r="B16" s="16" t="s">
        <v>31</v>
      </c>
      <c r="C16" s="38">
        <v>708</v>
      </c>
      <c r="D16" s="38">
        <f t="shared" ref="D16:D19" si="2">C16*0.27</f>
        <v>191.16000000000003</v>
      </c>
      <c r="E16" s="38">
        <f t="shared" si="1"/>
        <v>899.16000000000008</v>
      </c>
    </row>
    <row r="17" spans="1:6" s="3" customFormat="1" ht="31.5" customHeight="1" x14ac:dyDescent="0.25">
      <c r="A17" s="52"/>
      <c r="B17" s="16" t="s">
        <v>32</v>
      </c>
      <c r="C17" s="38">
        <v>5500</v>
      </c>
      <c r="D17" s="38">
        <f t="shared" si="2"/>
        <v>1485</v>
      </c>
      <c r="E17" s="38">
        <f t="shared" si="1"/>
        <v>6985</v>
      </c>
    </row>
    <row r="18" spans="1:6" s="3" customFormat="1" ht="16.5" customHeight="1" x14ac:dyDescent="0.25">
      <c r="A18" s="52"/>
      <c r="B18" s="16" t="s">
        <v>16</v>
      </c>
      <c r="C18" s="14">
        <v>2000</v>
      </c>
      <c r="D18" s="14">
        <f t="shared" si="2"/>
        <v>540</v>
      </c>
      <c r="E18" s="14">
        <f t="shared" si="1"/>
        <v>2540</v>
      </c>
    </row>
    <row r="19" spans="1:6" s="3" customFormat="1" ht="16.95" customHeight="1" x14ac:dyDescent="0.25">
      <c r="A19" s="52"/>
      <c r="B19" s="17" t="s">
        <v>17</v>
      </c>
      <c r="C19" s="14">
        <v>3000</v>
      </c>
      <c r="D19" s="14">
        <f t="shared" si="2"/>
        <v>810</v>
      </c>
      <c r="E19" s="14">
        <f t="shared" si="1"/>
        <v>3810</v>
      </c>
    </row>
    <row r="20" spans="1:6" s="3" customFormat="1" ht="20.25" customHeight="1" x14ac:dyDescent="0.25">
      <c r="A20" s="52"/>
      <c r="B20" s="18" t="s">
        <v>6</v>
      </c>
      <c r="C20" s="19">
        <f>SUM(C12:C19)</f>
        <v>29037</v>
      </c>
      <c r="D20" s="19">
        <f>SUM(D12:D19)</f>
        <v>7839.9900000000007</v>
      </c>
      <c r="E20" s="19">
        <f>SUM(E12:E19)</f>
        <v>36876.990000000005</v>
      </c>
    </row>
    <row r="21" spans="1:6" ht="17.399999999999999" customHeight="1" x14ac:dyDescent="0.25">
      <c r="A21" s="53"/>
      <c r="B21" s="20" t="s">
        <v>20</v>
      </c>
      <c r="C21" s="21"/>
      <c r="D21" s="14"/>
      <c r="E21" s="14"/>
    </row>
    <row r="22" spans="1:6" ht="17.399999999999999" customHeight="1" x14ac:dyDescent="0.25">
      <c r="A22" s="53"/>
      <c r="B22" s="12" t="s">
        <v>18</v>
      </c>
      <c r="C22" s="14">
        <v>9943</v>
      </c>
      <c r="D22" s="14">
        <v>2685</v>
      </c>
      <c r="E22" s="14">
        <f t="shared" ref="E22:E25" si="3">C22+D22</f>
        <v>12628</v>
      </c>
    </row>
    <row r="23" spans="1:6" ht="17.399999999999999" customHeight="1" x14ac:dyDescent="0.25">
      <c r="A23" s="53"/>
      <c r="B23" s="12" t="s">
        <v>36</v>
      </c>
      <c r="C23" s="14">
        <v>4714</v>
      </c>
      <c r="D23" s="14">
        <v>1273</v>
      </c>
      <c r="E23" s="14">
        <f t="shared" si="3"/>
        <v>5987</v>
      </c>
    </row>
    <row r="24" spans="1:6" ht="24.75" customHeight="1" x14ac:dyDescent="0.25">
      <c r="A24" s="53"/>
      <c r="B24" s="12" t="s">
        <v>24</v>
      </c>
      <c r="C24" s="14">
        <v>7110</v>
      </c>
      <c r="D24" s="14">
        <v>1920</v>
      </c>
      <c r="E24" s="14">
        <f t="shared" ref="E24" si="4">C24+D24</f>
        <v>9030</v>
      </c>
    </row>
    <row r="25" spans="1:6" ht="32.25" customHeight="1" x14ac:dyDescent="0.25">
      <c r="A25" s="53"/>
      <c r="B25" s="12" t="s">
        <v>38</v>
      </c>
      <c r="C25" s="14">
        <v>28980</v>
      </c>
      <c r="D25" s="14">
        <v>7824</v>
      </c>
      <c r="E25" s="14">
        <f t="shared" si="3"/>
        <v>36804</v>
      </c>
    </row>
    <row r="26" spans="1:6" ht="21" customHeight="1" x14ac:dyDescent="0.25">
      <c r="A26" s="53"/>
      <c r="B26" s="12" t="s">
        <v>30</v>
      </c>
      <c r="C26" s="13">
        <v>1947</v>
      </c>
      <c r="D26" s="14"/>
      <c r="E26" s="14">
        <f>C26+D26</f>
        <v>1947</v>
      </c>
    </row>
    <row r="27" spans="1:6" ht="19.5" customHeight="1" x14ac:dyDescent="0.25">
      <c r="A27" s="53"/>
      <c r="B27" s="22" t="s">
        <v>19</v>
      </c>
      <c r="C27" s="19">
        <f>SUM(C22:C26)</f>
        <v>52694</v>
      </c>
      <c r="D27" s="19">
        <f>SUM(D22:D26)</f>
        <v>13702</v>
      </c>
      <c r="E27" s="19">
        <f>SUM(E22:E26)</f>
        <v>66396</v>
      </c>
    </row>
    <row r="28" spans="1:6" ht="17.399999999999999" customHeight="1" x14ac:dyDescent="0.25">
      <c r="A28" s="53"/>
      <c r="B28" s="20" t="s">
        <v>11</v>
      </c>
      <c r="C28" s="21"/>
      <c r="D28" s="21"/>
      <c r="E28" s="21"/>
    </row>
    <row r="29" spans="1:6" ht="17.399999999999999" customHeight="1" x14ac:dyDescent="0.25">
      <c r="A29" s="53"/>
      <c r="B29" s="29" t="s">
        <v>26</v>
      </c>
      <c r="C29" s="14">
        <v>900</v>
      </c>
      <c r="D29" s="14"/>
      <c r="E29" s="14">
        <f t="shared" ref="E29:E30" si="5">C29+D29</f>
        <v>900</v>
      </c>
      <c r="F29" s="9"/>
    </row>
    <row r="30" spans="1:6" ht="17.399999999999999" customHeight="1" x14ac:dyDescent="0.25">
      <c r="A30" s="53"/>
      <c r="B30" s="29" t="s">
        <v>33</v>
      </c>
      <c r="C30" s="14">
        <v>7874</v>
      </c>
      <c r="D30" s="14">
        <f t="shared" ref="D30" si="6">C30*0.27</f>
        <v>2125.98</v>
      </c>
      <c r="E30" s="14">
        <f t="shared" si="5"/>
        <v>9999.98</v>
      </c>
      <c r="F30" s="9"/>
    </row>
    <row r="31" spans="1:6" ht="17.399999999999999" customHeight="1" x14ac:dyDescent="0.25">
      <c r="A31" s="53"/>
      <c r="B31" s="29" t="s">
        <v>34</v>
      </c>
      <c r="C31" s="14">
        <v>2000</v>
      </c>
      <c r="D31" s="14">
        <f t="shared" ref="D31" si="7">C31*0.27</f>
        <v>540</v>
      </c>
      <c r="E31" s="14">
        <f t="shared" ref="E31:E32" si="8">C31+D31</f>
        <v>2540</v>
      </c>
      <c r="F31" s="9"/>
    </row>
    <row r="32" spans="1:6" ht="17.399999999999999" customHeight="1" x14ac:dyDescent="0.25">
      <c r="A32" s="53"/>
      <c r="B32" s="29" t="s">
        <v>46</v>
      </c>
      <c r="C32" s="14">
        <v>1181</v>
      </c>
      <c r="D32" s="14">
        <v>319</v>
      </c>
      <c r="E32" s="14">
        <f t="shared" si="8"/>
        <v>1500</v>
      </c>
      <c r="F32" s="9"/>
    </row>
    <row r="33" spans="1:6" ht="17.399999999999999" customHeight="1" x14ac:dyDescent="0.25">
      <c r="A33" s="53"/>
      <c r="B33" s="29" t="s">
        <v>42</v>
      </c>
      <c r="C33" s="14">
        <v>1181</v>
      </c>
      <c r="D33" s="14">
        <v>319</v>
      </c>
      <c r="E33" s="14">
        <f t="shared" ref="E33:E34" si="9">C33+D33</f>
        <v>1500</v>
      </c>
      <c r="F33" s="9"/>
    </row>
    <row r="34" spans="1:6" ht="17.399999999999999" customHeight="1" x14ac:dyDescent="0.25">
      <c r="A34" s="53"/>
      <c r="B34" s="23" t="s">
        <v>27</v>
      </c>
      <c r="C34" s="14">
        <v>3937</v>
      </c>
      <c r="D34" s="14">
        <f t="shared" ref="D34" si="10">C34*0.27</f>
        <v>1062.99</v>
      </c>
      <c r="E34" s="14">
        <f t="shared" si="9"/>
        <v>4999.99</v>
      </c>
      <c r="F34" s="9"/>
    </row>
    <row r="35" spans="1:6" ht="21.75" customHeight="1" x14ac:dyDescent="0.25">
      <c r="A35" s="53"/>
      <c r="B35" s="30" t="s">
        <v>23</v>
      </c>
      <c r="C35" s="19">
        <f>SUM(C29:C34)</f>
        <v>17073</v>
      </c>
      <c r="D35" s="19">
        <f>SUM(D29:D34)</f>
        <v>4366.97</v>
      </c>
      <c r="E35" s="24">
        <f>SUM(E29:E34)</f>
        <v>21439.97</v>
      </c>
    </row>
    <row r="36" spans="1:6" ht="16.5" customHeight="1" x14ac:dyDescent="0.25">
      <c r="A36" s="53"/>
      <c r="B36" s="20" t="s">
        <v>21</v>
      </c>
      <c r="C36" s="14"/>
      <c r="D36" s="14"/>
      <c r="E36" s="25"/>
    </row>
    <row r="37" spans="1:6" ht="18" customHeight="1" x14ac:dyDescent="0.25">
      <c r="A37" s="53"/>
      <c r="B37" s="12" t="s">
        <v>29</v>
      </c>
      <c r="C37" s="13">
        <v>560</v>
      </c>
      <c r="D37" s="14"/>
      <c r="E37" s="14">
        <f>C37+D37</f>
        <v>560</v>
      </c>
      <c r="F37" s="9"/>
    </row>
    <row r="38" spans="1:6" ht="35.25" customHeight="1" x14ac:dyDescent="0.25">
      <c r="A38" s="53"/>
      <c r="B38" s="26" t="s">
        <v>39</v>
      </c>
      <c r="C38" s="13">
        <v>2994</v>
      </c>
      <c r="D38" s="14">
        <v>809</v>
      </c>
      <c r="E38" s="14">
        <f>C38+D38</f>
        <v>3803</v>
      </c>
      <c r="F38" s="9"/>
    </row>
    <row r="39" spans="1:6" ht="33" customHeight="1" x14ac:dyDescent="0.25">
      <c r="A39" s="53"/>
      <c r="B39" s="26" t="s">
        <v>37</v>
      </c>
      <c r="C39" s="14">
        <v>800</v>
      </c>
      <c r="D39" s="14">
        <v>216</v>
      </c>
      <c r="E39" s="14">
        <f t="shared" ref="E39:E40" si="11">C39+D39</f>
        <v>1016</v>
      </c>
      <c r="F39" s="9"/>
    </row>
    <row r="40" spans="1:6" ht="18.75" customHeight="1" x14ac:dyDescent="0.25">
      <c r="A40" s="53"/>
      <c r="B40" s="26" t="s">
        <v>35</v>
      </c>
      <c r="C40" s="14">
        <v>800</v>
      </c>
      <c r="D40" s="14">
        <v>216</v>
      </c>
      <c r="E40" s="14">
        <f t="shared" si="11"/>
        <v>1016</v>
      </c>
      <c r="F40" s="9"/>
    </row>
    <row r="41" spans="1:6" ht="18" customHeight="1" x14ac:dyDescent="0.25">
      <c r="A41" s="53"/>
      <c r="B41" s="26" t="s">
        <v>15</v>
      </c>
      <c r="C41" s="14">
        <v>36174</v>
      </c>
      <c r="D41" s="14"/>
      <c r="E41" s="14">
        <f>C41+D41</f>
        <v>36174</v>
      </c>
      <c r="F41" s="9"/>
    </row>
    <row r="42" spans="1:6" ht="22.5" customHeight="1" x14ac:dyDescent="0.25">
      <c r="A42" s="53"/>
      <c r="B42" s="22" t="s">
        <v>22</v>
      </c>
      <c r="C42" s="19">
        <f>SUM(C37:C41)</f>
        <v>41328</v>
      </c>
      <c r="D42" s="19"/>
      <c r="E42" s="19">
        <f>SUM(E37:E41)</f>
        <v>42569</v>
      </c>
      <c r="F42" s="8"/>
    </row>
    <row r="43" spans="1:6" ht="22.5" customHeight="1" x14ac:dyDescent="0.25">
      <c r="A43" s="35"/>
      <c r="B43" s="27" t="s">
        <v>6</v>
      </c>
      <c r="C43" s="28">
        <f>SUM(C42,C35,C27,C20)</f>
        <v>140132</v>
      </c>
      <c r="D43" s="28">
        <f>SUM(D42,D35,D27,D20)</f>
        <v>25908.960000000003</v>
      </c>
      <c r="E43" s="28">
        <f>SUM(E42,E35,E27,E20)</f>
        <v>167281.96000000002</v>
      </c>
      <c r="F43" s="8"/>
    </row>
    <row r="44" spans="1:6" s="6" customFormat="1" ht="21.75" customHeight="1" x14ac:dyDescent="0.25">
      <c r="A44" s="31"/>
      <c r="B44" s="27" t="s">
        <v>8</v>
      </c>
      <c r="C44" s="28">
        <f>SUM(C43,C9)</f>
        <v>152114</v>
      </c>
      <c r="D44" s="28">
        <f>SUM(D43,D9)</f>
        <v>29145.960000000003</v>
      </c>
      <c r="E44" s="28">
        <f>SUM(E43,E9)</f>
        <v>182500.96000000002</v>
      </c>
      <c r="F44" s="8"/>
    </row>
    <row r="45" spans="1:6" ht="13.5" customHeight="1" x14ac:dyDescent="0.25">
      <c r="E45" s="2"/>
    </row>
    <row r="46" spans="1:6" ht="13.5" customHeight="1" x14ac:dyDescent="0.25">
      <c r="E46" s="2"/>
    </row>
    <row r="47" spans="1:6" ht="13.5" customHeight="1" x14ac:dyDescent="0.25">
      <c r="E47" s="2"/>
    </row>
    <row r="48" spans="1:6" ht="34.5" customHeight="1" x14ac:dyDescent="0.25">
      <c r="A48" s="43" t="s">
        <v>41</v>
      </c>
      <c r="B48" s="44"/>
      <c r="C48" s="44"/>
      <c r="D48" s="44"/>
      <c r="E48" s="44"/>
    </row>
    <row r="49" spans="1:5" ht="29.4" customHeight="1" x14ac:dyDescent="0.25">
      <c r="A49" s="43" t="s">
        <v>47</v>
      </c>
      <c r="B49" s="44"/>
      <c r="C49" s="44"/>
      <c r="D49" s="44"/>
      <c r="E49" s="44"/>
    </row>
  </sheetData>
  <mergeCells count="7">
    <mergeCell ref="A49:E49"/>
    <mergeCell ref="A1:E1"/>
    <mergeCell ref="A2:E3"/>
    <mergeCell ref="D4:E4"/>
    <mergeCell ref="A10:A42"/>
    <mergeCell ref="A48:E48"/>
    <mergeCell ref="A7:A9"/>
  </mergeCells>
  <phoneticPr fontId="0" type="noConversion"/>
  <pageMargins left="0.78740157480314965" right="0.59055118110236227" top="0.38" bottom="0.34" header="0.39370078740157483" footer="0.39370078740157483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2022-06-02T12:29:46Z</cp:lastPrinted>
  <dcterms:created xsi:type="dcterms:W3CDTF">1997-01-17T14:02:09Z</dcterms:created>
  <dcterms:modified xsi:type="dcterms:W3CDTF">2022-09-16T07:36:08Z</dcterms:modified>
</cp:coreProperties>
</file>