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mappak\Controlling\Belső adatok\Adatszolgáltatás munkatársaknak\Árkovics Orsolya\2024\Zalaszentgrót SZV\"/>
    </mc:Choice>
  </mc:AlternateContent>
  <xr:revisionPtr revIDLastSave="0" documentId="14_{9D7D6C05-6556-4CC4-BB3B-284B798E322E}" xr6:coauthVersionLast="47" xr6:coauthVersionMax="47" xr10:uidLastSave="{00000000-0000-0000-0000-000000000000}"/>
  <bookViews>
    <workbookView xWindow="-120" yWindow="-120" windowWidth="24240" windowHeight="13140" activeTab="5" xr2:uid="{00000000-000D-0000-FFFF-FFFF00000000}"/>
  </bookViews>
  <sheets>
    <sheet name="Gravitációsgerinc" sheetId="36" r:id="rId1"/>
    <sheet name="Nyomóvezeték" sheetId="37" r:id="rId2"/>
    <sheet name="Bekötő vezeték" sheetId="38" r:id="rId3"/>
    <sheet name="HBA " sheetId="34" r:id="rId4"/>
    <sheet name="Átemelő" sheetId="4" r:id="rId5"/>
    <sheet name="Telep" sheetId="28" r:id="rId6"/>
  </sheets>
  <definedNames>
    <definedName name="_xlnm._FilterDatabase" localSheetId="5" hidden="1">Telep!$A$3:$J$162</definedName>
    <definedName name="_xlnm.Print_Titles" localSheetId="4">Átemelő!$3:$6</definedName>
    <definedName name="_xlnm.Print_Titles" localSheetId="3">'HBA '!$3:$6</definedName>
    <definedName name="_xlnm.Print_Area" localSheetId="4">Átemelő!$A$45:$V$139</definedName>
    <definedName name="_xlnm.Print_Area" localSheetId="3">'HBA '!$A$1:$T$181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64" i="28" l="1"/>
  <c r="U131" i="4"/>
  <c r="S595" i="38"/>
  <c r="S594" i="38"/>
  <c r="S593" i="38"/>
  <c r="S592" i="38"/>
  <c r="S591" i="38"/>
  <c r="S590" i="38"/>
  <c r="S589" i="38"/>
  <c r="S588" i="38"/>
  <c r="S587" i="38"/>
  <c r="S586" i="38"/>
  <c r="S585" i="38"/>
  <c r="S584" i="38"/>
  <c r="S583" i="38"/>
  <c r="S582" i="38"/>
  <c r="S581" i="38"/>
  <c r="S580" i="38"/>
  <c r="S579" i="38"/>
  <c r="S578" i="38"/>
  <c r="S577" i="38"/>
  <c r="S576" i="38"/>
  <c r="S575" i="38"/>
  <c r="S574" i="38"/>
  <c r="S573" i="38"/>
  <c r="S572" i="38"/>
  <c r="S571" i="38"/>
  <c r="S570" i="38"/>
  <c r="S569" i="38"/>
  <c r="S568" i="38"/>
  <c r="S567" i="38"/>
  <c r="S566" i="38"/>
  <c r="S565" i="38"/>
  <c r="S564" i="38"/>
  <c r="S563" i="38"/>
  <c r="S562" i="38"/>
  <c r="S561" i="38"/>
  <c r="S560" i="38"/>
  <c r="S559" i="38"/>
  <c r="S558" i="38"/>
  <c r="S557" i="38"/>
  <c r="S556" i="38"/>
  <c r="S555" i="38"/>
  <c r="S554" i="38"/>
  <c r="S553" i="38"/>
  <c r="S552" i="38"/>
  <c r="S551" i="38"/>
  <c r="S550" i="38"/>
  <c r="S549" i="38"/>
  <c r="S548" i="38"/>
  <c r="S547" i="38"/>
  <c r="S546" i="38"/>
  <c r="S545" i="38"/>
  <c r="S544" i="38"/>
  <c r="S543" i="38"/>
  <c r="S542" i="38"/>
  <c r="S541" i="38"/>
  <c r="S540" i="38"/>
  <c r="S539" i="38"/>
  <c r="S538" i="38"/>
  <c r="S537" i="38"/>
  <c r="S536" i="38"/>
  <c r="S535" i="38"/>
  <c r="S534" i="38"/>
  <c r="S533" i="38"/>
  <c r="S532" i="38"/>
  <c r="S531" i="38"/>
  <c r="S530" i="38"/>
  <c r="S529" i="38"/>
  <c r="S528" i="38"/>
  <c r="S527" i="38"/>
  <c r="S526" i="38"/>
  <c r="S525" i="38"/>
  <c r="S524" i="38"/>
  <c r="S523" i="38"/>
  <c r="S522" i="38"/>
  <c r="S521" i="38"/>
  <c r="S520" i="38"/>
  <c r="S519" i="38"/>
  <c r="S518" i="38"/>
  <c r="S517" i="38"/>
  <c r="S516" i="38"/>
  <c r="S515" i="38"/>
  <c r="S514" i="38"/>
  <c r="S513" i="38"/>
  <c r="S512" i="38"/>
  <c r="S511" i="38"/>
  <c r="S510" i="38"/>
  <c r="S509" i="38"/>
  <c r="S508" i="38"/>
  <c r="S507" i="38"/>
  <c r="S506" i="38"/>
  <c r="S505" i="38"/>
  <c r="S504" i="38"/>
  <c r="S503" i="38"/>
  <c r="S502" i="38"/>
  <c r="S501" i="38"/>
  <c r="S500" i="38"/>
  <c r="S499" i="38"/>
  <c r="S498" i="38"/>
  <c r="S497" i="38"/>
  <c r="S496" i="38"/>
  <c r="S495" i="38"/>
  <c r="S494" i="38"/>
  <c r="S493" i="38"/>
  <c r="S492" i="38"/>
  <c r="S491" i="38"/>
  <c r="S490" i="38"/>
  <c r="S489" i="38"/>
  <c r="S488" i="38"/>
  <c r="S487" i="38"/>
  <c r="S486" i="38"/>
  <c r="S485" i="38"/>
  <c r="S484" i="38"/>
  <c r="S483" i="38"/>
  <c r="S482" i="38"/>
  <c r="S481" i="38"/>
  <c r="S480" i="38"/>
  <c r="S479" i="38"/>
  <c r="S478" i="38"/>
  <c r="S477" i="38"/>
  <c r="S476" i="38"/>
  <c r="S475" i="38"/>
  <c r="S474" i="38"/>
  <c r="S473" i="38"/>
  <c r="S472" i="38"/>
  <c r="S471" i="38"/>
  <c r="S470" i="38"/>
  <c r="S469" i="38"/>
  <c r="S468" i="38"/>
  <c r="S467" i="38"/>
  <c r="S466" i="38"/>
  <c r="S465" i="38"/>
  <c r="S464" i="38"/>
  <c r="S463" i="38"/>
  <c r="S462" i="38"/>
  <c r="S461" i="38"/>
  <c r="S460" i="38"/>
  <c r="S459" i="38"/>
  <c r="S458" i="38"/>
  <c r="S457" i="38"/>
  <c r="S456" i="38"/>
  <c r="S455" i="38"/>
  <c r="S454" i="38"/>
  <c r="S453" i="38"/>
  <c r="S452" i="38"/>
  <c r="S451" i="38"/>
  <c r="S450" i="38"/>
  <c r="S449" i="38"/>
  <c r="S448" i="38"/>
  <c r="S447" i="38"/>
  <c r="S446" i="38"/>
  <c r="S445" i="38"/>
  <c r="S444" i="38"/>
  <c r="S443" i="38"/>
  <c r="S442" i="38"/>
  <c r="S441" i="38"/>
  <c r="S440" i="38"/>
  <c r="S439" i="38"/>
  <c r="S438" i="38"/>
  <c r="S437" i="38"/>
  <c r="S436" i="38"/>
  <c r="S435" i="38"/>
  <c r="S434" i="38"/>
  <c r="S433" i="38"/>
  <c r="S432" i="38"/>
  <c r="S431" i="38"/>
  <c r="S430" i="38"/>
  <c r="S429" i="38"/>
  <c r="S428" i="38"/>
  <c r="S427" i="38"/>
  <c r="S426" i="38"/>
  <c r="S425" i="38"/>
  <c r="S424" i="38"/>
  <c r="S423" i="38"/>
  <c r="S422" i="38"/>
  <c r="S421" i="38"/>
  <c r="S420" i="38"/>
  <c r="S419" i="38"/>
  <c r="S418" i="38"/>
  <c r="S417" i="38"/>
  <c r="S416" i="38"/>
  <c r="S415" i="38"/>
  <c r="S414" i="38"/>
  <c r="S413" i="38"/>
  <c r="S412" i="38"/>
  <c r="S411" i="38"/>
  <c r="S410" i="38"/>
  <c r="S409" i="38"/>
  <c r="S408" i="38"/>
  <c r="S407" i="38"/>
  <c r="S406" i="38"/>
  <c r="S405" i="38"/>
  <c r="S404" i="38"/>
  <c r="S403" i="38"/>
  <c r="S402" i="38"/>
  <c r="S401" i="38"/>
  <c r="S400" i="38"/>
  <c r="S399" i="38"/>
  <c r="S398" i="38"/>
  <c r="S397" i="38"/>
  <c r="S396" i="38"/>
  <c r="S395" i="38"/>
  <c r="S394" i="38"/>
  <c r="S393" i="38"/>
  <c r="S392" i="38"/>
  <c r="S391" i="38"/>
  <c r="S390" i="38"/>
  <c r="S389" i="38"/>
  <c r="S388" i="38"/>
  <c r="S387" i="38"/>
  <c r="S386" i="38"/>
  <c r="S385" i="38"/>
  <c r="S384" i="38"/>
  <c r="S383" i="38"/>
  <c r="S382" i="38"/>
  <c r="S381" i="38"/>
  <c r="S380" i="38"/>
  <c r="S379" i="38"/>
  <c r="S378" i="38"/>
  <c r="S377" i="38"/>
  <c r="S376" i="38"/>
  <c r="S375" i="38"/>
  <c r="S374" i="38"/>
  <c r="S373" i="38"/>
  <c r="S372" i="38"/>
  <c r="S371" i="38"/>
  <c r="S370" i="38"/>
  <c r="S369" i="38"/>
  <c r="S368" i="38"/>
  <c r="S367" i="38"/>
  <c r="S366" i="38"/>
  <c r="S365" i="38"/>
  <c r="S364" i="38"/>
  <c r="S363" i="38"/>
  <c r="S362" i="38"/>
  <c r="S361" i="38"/>
  <c r="S360" i="38"/>
  <c r="S359" i="38"/>
  <c r="S358" i="38"/>
  <c r="S357" i="38"/>
  <c r="S356" i="38"/>
  <c r="S355" i="38"/>
  <c r="S354" i="38"/>
  <c r="S353" i="38"/>
  <c r="S352" i="38"/>
  <c r="S351" i="38"/>
  <c r="S350" i="38"/>
  <c r="S349" i="38"/>
  <c r="S348" i="38"/>
  <c r="S347" i="38"/>
  <c r="S346" i="38"/>
  <c r="S345" i="38"/>
  <c r="S344" i="38"/>
  <c r="S343" i="38"/>
  <c r="S342" i="38"/>
  <c r="S341" i="38"/>
  <c r="S340" i="38"/>
  <c r="S339" i="38"/>
  <c r="S338" i="38"/>
  <c r="S337" i="38"/>
  <c r="S336" i="38"/>
  <c r="S335" i="38"/>
  <c r="S334" i="38"/>
  <c r="S333" i="38"/>
  <c r="S332" i="38"/>
  <c r="S331" i="38"/>
  <c r="S330" i="38"/>
  <c r="S329" i="38"/>
  <c r="S328" i="38"/>
  <c r="S327" i="38"/>
  <c r="S326" i="38"/>
  <c r="S325" i="38"/>
  <c r="S324" i="38"/>
  <c r="S323" i="38"/>
  <c r="S322" i="38"/>
  <c r="S321" i="38"/>
  <c r="S320" i="38"/>
  <c r="S319" i="38"/>
  <c r="S318" i="38"/>
  <c r="S317" i="38"/>
  <c r="S316" i="38"/>
  <c r="S315" i="38"/>
  <c r="S314" i="38"/>
  <c r="S313" i="38"/>
  <c r="S312" i="38"/>
  <c r="S311" i="38"/>
  <c r="S310" i="38"/>
  <c r="S309" i="38"/>
  <c r="S308" i="38"/>
  <c r="S307" i="38"/>
  <c r="S306" i="38"/>
  <c r="S305" i="38"/>
  <c r="S304" i="38"/>
  <c r="S303" i="38"/>
  <c r="S302" i="38"/>
  <c r="S301" i="38"/>
  <c r="S300" i="38"/>
  <c r="S299" i="38"/>
  <c r="S298" i="38"/>
  <c r="S297" i="38"/>
  <c r="S296" i="38"/>
  <c r="S295" i="38"/>
  <c r="S294" i="38"/>
  <c r="S293" i="38"/>
  <c r="S292" i="38"/>
  <c r="S291" i="38"/>
  <c r="S290" i="38"/>
  <c r="S289" i="38"/>
  <c r="S288" i="38"/>
  <c r="S287" i="38"/>
  <c r="S286" i="38"/>
  <c r="S285" i="38"/>
  <c r="S284" i="38"/>
  <c r="S283" i="38"/>
  <c r="S282" i="38"/>
  <c r="S281" i="38"/>
  <c r="S280" i="38"/>
  <c r="S279" i="38"/>
  <c r="S278" i="38"/>
  <c r="S277" i="38"/>
  <c r="S276" i="38"/>
  <c r="S275" i="38"/>
  <c r="S274" i="38"/>
  <c r="S273" i="38"/>
  <c r="S272" i="38"/>
  <c r="S271" i="38"/>
  <c r="S270" i="38"/>
  <c r="S269" i="38"/>
  <c r="S268" i="38"/>
  <c r="S267" i="38"/>
  <c r="S266" i="38"/>
  <c r="S265" i="38"/>
  <c r="S264" i="38"/>
  <c r="S263" i="38"/>
  <c r="S259" i="38"/>
  <c r="S258" i="38"/>
  <c r="S257" i="38"/>
  <c r="S256" i="38"/>
  <c r="S254" i="38"/>
  <c r="S253" i="38"/>
  <c r="S252" i="38"/>
  <c r="S251" i="38"/>
  <c r="S250" i="38"/>
  <c r="S249" i="38"/>
  <c r="S248" i="38"/>
  <c r="S247" i="38"/>
  <c r="S246" i="38"/>
  <c r="S245" i="38"/>
  <c r="S244" i="38"/>
  <c r="S243" i="38"/>
  <c r="S242" i="38"/>
  <c r="S241" i="38"/>
  <c r="S240" i="38"/>
  <c r="S239" i="38"/>
  <c r="S238" i="38"/>
  <c r="S237" i="38"/>
  <c r="S236" i="38"/>
  <c r="S235" i="38"/>
  <c r="S234" i="38"/>
  <c r="S233" i="38"/>
  <c r="S232" i="38"/>
  <c r="S231" i="38"/>
  <c r="S230" i="38"/>
  <c r="S229" i="38"/>
  <c r="S228" i="38"/>
  <c r="S227" i="38"/>
  <c r="S226" i="38"/>
  <c r="S225" i="38"/>
  <c r="S224" i="38"/>
  <c r="S223" i="38"/>
  <c r="S222" i="38"/>
  <c r="S221" i="38"/>
  <c r="S220" i="38"/>
  <c r="S219" i="38"/>
  <c r="S218" i="38"/>
  <c r="S217" i="38"/>
  <c r="S216" i="38"/>
  <c r="S215" i="38"/>
  <c r="S214" i="38"/>
  <c r="S213" i="38"/>
  <c r="S212" i="38"/>
  <c r="S211" i="38"/>
  <c r="S210" i="38"/>
  <c r="S209" i="38"/>
  <c r="S208" i="38"/>
  <c r="S207" i="38"/>
  <c r="S206" i="38"/>
  <c r="S205" i="38"/>
  <c r="S204" i="38"/>
  <c r="S203" i="38"/>
  <c r="S202" i="38"/>
  <c r="S201" i="38"/>
  <c r="S200" i="38"/>
  <c r="S199" i="38"/>
  <c r="S198" i="38"/>
  <c r="S197" i="38"/>
  <c r="S196" i="38"/>
  <c r="S195" i="38"/>
  <c r="S194" i="38"/>
  <c r="S193" i="38"/>
  <c r="S192" i="38"/>
  <c r="S191" i="38"/>
  <c r="S190" i="38"/>
  <c r="S189" i="38"/>
  <c r="S188" i="38"/>
  <c r="S187" i="38"/>
  <c r="S186" i="38"/>
  <c r="S185" i="38"/>
  <c r="S184" i="38"/>
  <c r="S183" i="38"/>
  <c r="S182" i="38"/>
  <c r="S181" i="38"/>
  <c r="S180" i="38"/>
  <c r="S179" i="38"/>
  <c r="S178" i="38"/>
  <c r="S177" i="38"/>
  <c r="S176" i="38"/>
  <c r="S175" i="38"/>
  <c r="S174" i="38"/>
  <c r="S173" i="38"/>
  <c r="S172" i="38"/>
  <c r="S171" i="38"/>
  <c r="S170" i="38"/>
  <c r="S169" i="38"/>
  <c r="S168" i="38"/>
  <c r="S166" i="38"/>
  <c r="S165" i="38"/>
  <c r="S164" i="38"/>
  <c r="S163" i="38"/>
  <c r="S162" i="38"/>
  <c r="S161" i="38"/>
  <c r="S160" i="38"/>
  <c r="S159" i="38"/>
  <c r="S158" i="38"/>
  <c r="S157" i="38"/>
  <c r="S156" i="38"/>
  <c r="S155" i="38"/>
  <c r="S154" i="38"/>
  <c r="S153" i="38"/>
  <c r="S152" i="38"/>
  <c r="S151" i="38"/>
  <c r="S150" i="38"/>
  <c r="S149" i="38"/>
  <c r="S148" i="38"/>
  <c r="S147" i="38"/>
  <c r="S146" i="38"/>
  <c r="S145" i="38"/>
  <c r="S144" i="38"/>
  <c r="S143" i="38"/>
  <c r="S142" i="38"/>
  <c r="S141" i="38"/>
  <c r="S140" i="38"/>
  <c r="S139" i="38"/>
  <c r="S138" i="38"/>
  <c r="S137" i="38"/>
  <c r="S136" i="38"/>
  <c r="S135" i="38"/>
  <c r="S134" i="38"/>
  <c r="S133" i="38"/>
  <c r="S132" i="38"/>
  <c r="S131" i="38"/>
  <c r="S130" i="38"/>
  <c r="S129" i="38"/>
  <c r="S128" i="38"/>
  <c r="S127" i="38"/>
  <c r="S126" i="38"/>
  <c r="S125" i="38"/>
  <c r="S124" i="38"/>
  <c r="S123" i="38"/>
  <c r="S122" i="38"/>
  <c r="S121" i="38"/>
  <c r="S120" i="38"/>
  <c r="S119" i="38"/>
  <c r="S118" i="38"/>
  <c r="S117" i="38"/>
  <c r="S116" i="38"/>
  <c r="S115" i="38"/>
  <c r="S114" i="38"/>
  <c r="S113" i="38"/>
  <c r="S112" i="38"/>
  <c r="S111" i="38"/>
  <c r="S110" i="38"/>
  <c r="S109" i="38"/>
  <c r="S108" i="38"/>
  <c r="S107" i="38"/>
  <c r="S106" i="38"/>
  <c r="S105" i="38"/>
  <c r="S104" i="38"/>
  <c r="S103" i="38"/>
  <c r="S102" i="38"/>
  <c r="S101" i="38"/>
  <c r="S100" i="38"/>
  <c r="S99" i="38"/>
  <c r="S98" i="38"/>
  <c r="S97" i="38"/>
  <c r="S96" i="38"/>
  <c r="S95" i="38"/>
  <c r="S94" i="38"/>
  <c r="S93" i="38"/>
  <c r="S92" i="38"/>
  <c r="S91" i="38"/>
  <c r="S90" i="38"/>
  <c r="S89" i="38"/>
  <c r="S88" i="38"/>
  <c r="S87" i="38"/>
  <c r="S86" i="38"/>
  <c r="S85" i="38"/>
  <c r="S84" i="38"/>
  <c r="S83" i="38"/>
  <c r="S82" i="38"/>
  <c r="S81" i="38"/>
  <c r="S80" i="38"/>
  <c r="S79" i="38"/>
  <c r="S78" i="38"/>
  <c r="S77" i="38"/>
  <c r="S76" i="38"/>
  <c r="S75" i="38"/>
  <c r="S74" i="38"/>
  <c r="S73" i="38"/>
  <c r="S72" i="38"/>
  <c r="S71" i="38"/>
  <c r="S70" i="38"/>
  <c r="S69" i="38"/>
  <c r="S68" i="38"/>
  <c r="S67" i="38"/>
  <c r="S66" i="38"/>
  <c r="S65" i="38"/>
  <c r="S64" i="38"/>
  <c r="S63" i="38"/>
  <c r="S62" i="38"/>
  <c r="S61" i="38"/>
  <c r="S60" i="38"/>
  <c r="S59" i="38"/>
  <c r="S58" i="38"/>
  <c r="S57" i="38"/>
  <c r="S56" i="38"/>
  <c r="S55" i="38"/>
  <c r="S54" i="38"/>
  <c r="S53" i="38"/>
  <c r="S52" i="38"/>
  <c r="S51" i="38"/>
  <c r="S50" i="38"/>
  <c r="S49" i="38"/>
  <c r="S48" i="38"/>
  <c r="S47" i="38"/>
  <c r="S46" i="38"/>
  <c r="S45" i="38"/>
  <c r="S44" i="38"/>
  <c r="S43" i="38"/>
  <c r="S42" i="38"/>
  <c r="S41" i="38"/>
  <c r="S40" i="38"/>
  <c r="S39" i="38"/>
  <c r="S38" i="38"/>
  <c r="S37" i="38"/>
  <c r="S36" i="38"/>
  <c r="S35" i="38"/>
  <c r="S34" i="38"/>
  <c r="S33" i="38"/>
  <c r="S32" i="38"/>
  <c r="S31" i="38"/>
  <c r="S30" i="38"/>
  <c r="S29" i="38"/>
  <c r="S28" i="38"/>
  <c r="S27" i="38"/>
  <c r="S26" i="38"/>
  <c r="S25" i="38"/>
  <c r="S24" i="38"/>
  <c r="S23" i="38"/>
  <c r="S22" i="38"/>
  <c r="S21" i="38"/>
  <c r="S20" i="38"/>
  <c r="S19" i="38"/>
  <c r="S18" i="38"/>
  <c r="S17" i="38"/>
  <c r="S16" i="38"/>
  <c r="S15" i="38"/>
  <c r="S14" i="38"/>
  <c r="S13" i="38"/>
  <c r="S12" i="38"/>
  <c r="S11" i="38"/>
  <c r="S10" i="38"/>
  <c r="S9" i="38"/>
  <c r="S8" i="38"/>
  <c r="S598" i="38" s="1"/>
  <c r="S89" i="37"/>
  <c r="S88" i="37"/>
  <c r="S87" i="37"/>
  <c r="S86" i="37"/>
  <c r="S85" i="37"/>
  <c r="S84" i="37"/>
  <c r="S83" i="37"/>
  <c r="S82" i="37"/>
  <c r="S81" i="37"/>
  <c r="S80" i="37"/>
  <c r="S79" i="37"/>
  <c r="S78" i="37"/>
  <c r="S77" i="37"/>
  <c r="S76" i="37"/>
  <c r="S75" i="37"/>
  <c r="S74" i="37"/>
  <c r="S73" i="37"/>
  <c r="S72" i="37"/>
  <c r="S71" i="37"/>
  <c r="S70" i="37"/>
  <c r="S68" i="37"/>
  <c r="S67" i="37"/>
  <c r="S66" i="37"/>
  <c r="S65" i="37"/>
  <c r="S64" i="37"/>
  <c r="S63" i="37"/>
  <c r="S62" i="37"/>
  <c r="S61" i="37"/>
  <c r="S60" i="37"/>
  <c r="S59" i="37"/>
  <c r="S58" i="37"/>
  <c r="S57" i="37"/>
  <c r="S56" i="37"/>
  <c r="S55" i="37"/>
  <c r="S54" i="37"/>
  <c r="S53" i="37"/>
  <c r="S52" i="37"/>
  <c r="S51" i="37"/>
  <c r="S50" i="37"/>
  <c r="S49" i="37"/>
  <c r="S48" i="37"/>
  <c r="S47" i="37"/>
  <c r="S46" i="37"/>
  <c r="S45" i="37"/>
  <c r="S44" i="37"/>
  <c r="S43" i="37"/>
  <c r="S42" i="37"/>
  <c r="S41" i="37"/>
  <c r="S40" i="37"/>
  <c r="S39" i="37"/>
  <c r="S38" i="37"/>
  <c r="S37" i="37"/>
  <c r="S36" i="37"/>
  <c r="S35" i="37"/>
  <c r="S34" i="37"/>
  <c r="S33" i="37"/>
  <c r="S32" i="37"/>
  <c r="S31" i="37"/>
  <c r="S30" i="37"/>
  <c r="S29" i="37"/>
  <c r="S28" i="37"/>
  <c r="S27" i="37"/>
  <c r="S26" i="37"/>
  <c r="S25" i="37"/>
  <c r="S24" i="37"/>
  <c r="S23" i="37"/>
  <c r="S22" i="37"/>
  <c r="S21" i="37"/>
  <c r="S20" i="37"/>
  <c r="S19" i="37"/>
  <c r="S18" i="37"/>
  <c r="S17" i="37"/>
  <c r="S16" i="37"/>
  <c r="S15" i="37"/>
  <c r="S14" i="37"/>
  <c r="S13" i="37"/>
  <c r="S12" i="37"/>
  <c r="S11" i="37"/>
  <c r="S10" i="37"/>
  <c r="S9" i="37"/>
  <c r="S8" i="37"/>
  <c r="S713" i="36"/>
  <c r="S712" i="36"/>
  <c r="S711" i="36"/>
  <c r="S710" i="36"/>
  <c r="S709" i="36"/>
  <c r="S708" i="36"/>
  <c r="S707" i="36"/>
  <c r="S706" i="36"/>
  <c r="S705" i="36"/>
  <c r="S704" i="36"/>
  <c r="S703" i="36"/>
  <c r="S702" i="36"/>
  <c r="S701" i="36"/>
  <c r="S700" i="36"/>
  <c r="S699" i="36"/>
  <c r="S698" i="36"/>
  <c r="S697" i="36"/>
  <c r="S696" i="36"/>
  <c r="S695" i="36"/>
  <c r="S694" i="36"/>
  <c r="S693" i="36"/>
  <c r="S692" i="36"/>
  <c r="S691" i="36"/>
  <c r="S690" i="36"/>
  <c r="S689" i="36"/>
  <c r="S688" i="36"/>
  <c r="S687" i="36"/>
  <c r="S686" i="36"/>
  <c r="S685" i="36"/>
  <c r="S684" i="36"/>
  <c r="S683" i="36"/>
  <c r="S682" i="36"/>
  <c r="S681" i="36"/>
  <c r="S680" i="36"/>
  <c r="S679" i="36"/>
  <c r="S678" i="36"/>
  <c r="S677" i="36"/>
  <c r="S676" i="36"/>
  <c r="S675" i="36"/>
  <c r="S674" i="36"/>
  <c r="S673" i="36"/>
  <c r="S672" i="36"/>
  <c r="S671" i="36"/>
  <c r="S670" i="36"/>
  <c r="S669" i="36"/>
  <c r="S668" i="36"/>
  <c r="S667" i="36"/>
  <c r="S666" i="36"/>
  <c r="S665" i="36"/>
  <c r="S664" i="36"/>
  <c r="S663" i="36"/>
  <c r="S662" i="36"/>
  <c r="S661" i="36"/>
  <c r="S660" i="36"/>
  <c r="S659" i="36"/>
  <c r="S658" i="36"/>
  <c r="S657" i="36"/>
  <c r="S656" i="36"/>
  <c r="S655" i="36"/>
  <c r="S654" i="36"/>
  <c r="S653" i="36"/>
  <c r="S652" i="36"/>
  <c r="S651" i="36"/>
  <c r="S650" i="36"/>
  <c r="S649" i="36"/>
  <c r="S648" i="36"/>
  <c r="S647" i="36"/>
  <c r="S646" i="36"/>
  <c r="S645" i="36"/>
  <c r="S644" i="36"/>
  <c r="S643" i="36"/>
  <c r="S642" i="36"/>
  <c r="S641" i="36"/>
  <c r="S640" i="36"/>
  <c r="S639" i="36"/>
  <c r="S638" i="36"/>
  <c r="S637" i="36"/>
  <c r="S636" i="36"/>
  <c r="S635" i="36"/>
  <c r="S634" i="36"/>
  <c r="S633" i="36"/>
  <c r="S632" i="36"/>
  <c r="S631" i="36"/>
  <c r="S630" i="36"/>
  <c r="S629" i="36"/>
  <c r="S628" i="36"/>
  <c r="S627" i="36"/>
  <c r="S626" i="36"/>
  <c r="S625" i="36"/>
  <c r="S624" i="36"/>
  <c r="S623" i="36"/>
  <c r="S622" i="36"/>
  <c r="S621" i="36"/>
  <c r="S620" i="36"/>
  <c r="S619" i="36"/>
  <c r="S618" i="36"/>
  <c r="S617" i="36"/>
  <c r="S616" i="36"/>
  <c r="S615" i="36"/>
  <c r="S614" i="36"/>
  <c r="S613" i="36"/>
  <c r="S612" i="36"/>
  <c r="S611" i="36"/>
  <c r="S610" i="36"/>
  <c r="S609" i="36"/>
  <c r="S608" i="36"/>
  <c r="S607" i="36"/>
  <c r="S606" i="36"/>
  <c r="S605" i="36"/>
  <c r="S604" i="36"/>
  <c r="S603" i="36"/>
  <c r="S602" i="36"/>
  <c r="S601" i="36"/>
  <c r="S600" i="36"/>
  <c r="S599" i="36"/>
  <c r="S598" i="36"/>
  <c r="S597" i="36"/>
  <c r="S596" i="36"/>
  <c r="S595" i="36"/>
  <c r="S594" i="36"/>
  <c r="S593" i="36"/>
  <c r="S592" i="36"/>
  <c r="S591" i="36"/>
  <c r="S590" i="36"/>
  <c r="S589" i="36"/>
  <c r="S588" i="36"/>
  <c r="S587" i="36"/>
  <c r="S586" i="36"/>
  <c r="S585" i="36"/>
  <c r="S584" i="36"/>
  <c r="S583" i="36"/>
  <c r="S582" i="36"/>
  <c r="S581" i="36"/>
  <c r="S580" i="36"/>
  <c r="S579" i="36"/>
  <c r="S578" i="36"/>
  <c r="S577" i="36"/>
  <c r="S576" i="36"/>
  <c r="S575" i="36"/>
  <c r="S574" i="36"/>
  <c r="S573" i="36"/>
  <c r="S572" i="36"/>
  <c r="S571" i="36"/>
  <c r="S570" i="36"/>
  <c r="S569" i="36"/>
  <c r="S568" i="36"/>
  <c r="S567" i="36"/>
  <c r="S566" i="36"/>
  <c r="S565" i="36"/>
  <c r="S564" i="36"/>
  <c r="S563" i="36"/>
  <c r="S562" i="36"/>
  <c r="S561" i="36"/>
  <c r="S560" i="36"/>
  <c r="S559" i="36"/>
  <c r="S558" i="36"/>
  <c r="S557" i="36"/>
  <c r="S556" i="36"/>
  <c r="S555" i="36"/>
  <c r="S554" i="36"/>
  <c r="S553" i="36"/>
  <c r="S552" i="36"/>
  <c r="S551" i="36"/>
  <c r="S550" i="36"/>
  <c r="S549" i="36"/>
  <c r="S548" i="36"/>
  <c r="S547" i="36"/>
  <c r="S546" i="36"/>
  <c r="S545" i="36"/>
  <c r="S544" i="36"/>
  <c r="S543" i="36"/>
  <c r="S542" i="36"/>
  <c r="S541" i="36"/>
  <c r="S540" i="36"/>
  <c r="S539" i="36"/>
  <c r="S538" i="36"/>
  <c r="S537" i="36"/>
  <c r="S536" i="36"/>
  <c r="S535" i="36"/>
  <c r="S534" i="36"/>
  <c r="S533" i="36"/>
  <c r="S532" i="36"/>
  <c r="S531" i="36"/>
  <c r="S530" i="36"/>
  <c r="S529" i="36"/>
  <c r="S528" i="36"/>
  <c r="S527" i="36"/>
  <c r="S526" i="36"/>
  <c r="S525" i="36"/>
  <c r="S524" i="36"/>
  <c r="S523" i="36"/>
  <c r="S522" i="36"/>
  <c r="S521" i="36"/>
  <c r="S520" i="36"/>
  <c r="S519" i="36"/>
  <c r="S518" i="36"/>
  <c r="S517" i="36"/>
  <c r="S516" i="36"/>
  <c r="S515" i="36"/>
  <c r="S514" i="36"/>
  <c r="S513" i="36"/>
  <c r="S512" i="36"/>
  <c r="S511" i="36"/>
  <c r="S510" i="36"/>
  <c r="S509" i="36"/>
  <c r="S508" i="36"/>
  <c r="S507" i="36"/>
  <c r="S506" i="36"/>
  <c r="S505" i="36"/>
  <c r="S504" i="36"/>
  <c r="S503" i="36"/>
  <c r="S502" i="36"/>
  <c r="S501" i="36"/>
  <c r="S500" i="36"/>
  <c r="S499" i="36"/>
  <c r="S498" i="36"/>
  <c r="S497" i="36"/>
  <c r="S496" i="36"/>
  <c r="S495" i="36"/>
  <c r="S494" i="36"/>
  <c r="S493" i="36"/>
  <c r="S492" i="36"/>
  <c r="S491" i="36"/>
  <c r="S490" i="36"/>
  <c r="S489" i="36"/>
  <c r="S488" i="36"/>
  <c r="S487" i="36"/>
  <c r="S486" i="36"/>
  <c r="S485" i="36"/>
  <c r="S484" i="36"/>
  <c r="S483" i="36"/>
  <c r="S482" i="36"/>
  <c r="S481" i="36"/>
  <c r="S480" i="36"/>
  <c r="S479" i="36"/>
  <c r="S478" i="36"/>
  <c r="S477" i="36"/>
  <c r="S476" i="36"/>
  <c r="S475" i="36"/>
  <c r="S474" i="36"/>
  <c r="S473" i="36"/>
  <c r="S472" i="36"/>
  <c r="S471" i="36"/>
  <c r="S470" i="36"/>
  <c r="S469" i="36"/>
  <c r="S468" i="36"/>
  <c r="S467" i="36"/>
  <c r="S466" i="36"/>
  <c r="S465" i="36"/>
  <c r="S464" i="36"/>
  <c r="S463" i="36"/>
  <c r="S462" i="36"/>
  <c r="S461" i="36"/>
  <c r="S460" i="36"/>
  <c r="S459" i="36"/>
  <c r="S458" i="36"/>
  <c r="S457" i="36"/>
  <c r="S456" i="36"/>
  <c r="S455" i="36"/>
  <c r="S454" i="36"/>
  <c r="S453" i="36"/>
  <c r="S452" i="36"/>
  <c r="S451" i="36"/>
  <c r="S450" i="36"/>
  <c r="S449" i="36"/>
  <c r="S448" i="36"/>
  <c r="S447" i="36"/>
  <c r="S446" i="36"/>
  <c r="S445" i="36"/>
  <c r="S444" i="36"/>
  <c r="S443" i="36"/>
  <c r="S442" i="36"/>
  <c r="S441" i="36"/>
  <c r="S440" i="36"/>
  <c r="S439" i="36"/>
  <c r="S438" i="36"/>
  <c r="S437" i="36"/>
  <c r="S436" i="36"/>
  <c r="S435" i="36"/>
  <c r="S434" i="36"/>
  <c r="S433" i="36"/>
  <c r="S432" i="36"/>
  <c r="S431" i="36"/>
  <c r="S430" i="36"/>
  <c r="S429" i="36"/>
  <c r="S428" i="36"/>
  <c r="S427" i="36"/>
  <c r="S426" i="36"/>
  <c r="S425" i="36"/>
  <c r="S424" i="36"/>
  <c r="S423" i="36"/>
  <c r="S422" i="36"/>
  <c r="S421" i="36"/>
  <c r="S420" i="36"/>
  <c r="S419" i="36"/>
  <c r="S418" i="36"/>
  <c r="S417" i="36"/>
  <c r="S416" i="36"/>
  <c r="S415" i="36"/>
  <c r="S414" i="36"/>
  <c r="S413" i="36"/>
  <c r="S412" i="36"/>
  <c r="S411" i="36"/>
  <c r="S410" i="36"/>
  <c r="S409" i="36"/>
  <c r="S408" i="36"/>
  <c r="V713" i="36" s="1"/>
  <c r="S407" i="36"/>
  <c r="S406" i="36"/>
  <c r="S405" i="36"/>
  <c r="S404" i="36"/>
  <c r="S403" i="36"/>
  <c r="S402" i="36"/>
  <c r="S401" i="36"/>
  <c r="S400" i="36"/>
  <c r="S399" i="36"/>
  <c r="S398" i="36"/>
  <c r="S397" i="36"/>
  <c r="S396" i="36"/>
  <c r="S395" i="36"/>
  <c r="S394" i="36"/>
  <c r="S393" i="36"/>
  <c r="S392" i="36"/>
  <c r="S391" i="36"/>
  <c r="S390" i="36"/>
  <c r="S389" i="36"/>
  <c r="S388" i="36"/>
  <c r="S387" i="36"/>
  <c r="S386" i="36"/>
  <c r="S385" i="36"/>
  <c r="S384" i="36"/>
  <c r="S383" i="36"/>
  <c r="S382" i="36"/>
  <c r="S381" i="36"/>
  <c r="S380" i="36"/>
  <c r="S379" i="36"/>
  <c r="S378" i="36"/>
  <c r="S377" i="36"/>
  <c r="S376" i="36"/>
  <c r="S375" i="36"/>
  <c r="S374" i="36"/>
  <c r="S373" i="36"/>
  <c r="S372" i="36"/>
  <c r="S371" i="36"/>
  <c r="S370" i="36"/>
  <c r="S369" i="36"/>
  <c r="S368" i="36"/>
  <c r="S367" i="36"/>
  <c r="S366" i="36"/>
  <c r="S365" i="36"/>
  <c r="S364" i="36"/>
  <c r="S363" i="36"/>
  <c r="S362" i="36"/>
  <c r="S361" i="36"/>
  <c r="S360" i="36"/>
  <c r="S359" i="36"/>
  <c r="S358" i="36"/>
  <c r="S357" i="36"/>
  <c r="S356" i="36"/>
  <c r="S355" i="36"/>
  <c r="S354" i="36"/>
  <c r="S353" i="36"/>
  <c r="S352" i="36"/>
  <c r="S351" i="36"/>
  <c r="S350" i="36"/>
  <c r="S349" i="36"/>
  <c r="V404" i="36" s="1"/>
  <c r="S348" i="36"/>
  <c r="S347" i="36"/>
  <c r="S346" i="36"/>
  <c r="S345" i="36"/>
  <c r="S344" i="36"/>
  <c r="S343" i="36"/>
  <c r="S342" i="36"/>
  <c r="S341" i="36"/>
  <c r="S340" i="36"/>
  <c r="S339" i="36"/>
  <c r="S338" i="36"/>
  <c r="S337" i="36"/>
  <c r="S336" i="36"/>
  <c r="S335" i="36"/>
  <c r="S334" i="36"/>
  <c r="S333" i="36"/>
  <c r="S332" i="36"/>
  <c r="S331" i="36"/>
  <c r="S330" i="36"/>
  <c r="S329" i="36"/>
  <c r="S328" i="36"/>
  <c r="S327" i="36"/>
  <c r="S326" i="36"/>
  <c r="S325" i="36"/>
  <c r="S324" i="36"/>
  <c r="S323" i="36"/>
  <c r="S322" i="36"/>
  <c r="S321" i="36"/>
  <c r="S320" i="36"/>
  <c r="S319" i="36"/>
  <c r="S318" i="36"/>
  <c r="S317" i="36"/>
  <c r="S316" i="36"/>
  <c r="S315" i="36"/>
  <c r="S314" i="36"/>
  <c r="S313" i="36"/>
  <c r="S312" i="36"/>
  <c r="S311" i="36"/>
  <c r="S310" i="36"/>
  <c r="S309" i="36"/>
  <c r="S308" i="36"/>
  <c r="S307" i="36"/>
  <c r="S306" i="36"/>
  <c r="S305" i="36"/>
  <c r="S304" i="36"/>
  <c r="S303" i="36"/>
  <c r="S302" i="36"/>
  <c r="S301" i="36"/>
  <c r="S300" i="36"/>
  <c r="S299" i="36"/>
  <c r="S298" i="36"/>
  <c r="S297" i="36"/>
  <c r="S296" i="36"/>
  <c r="S295" i="36"/>
  <c r="S294" i="36"/>
  <c r="S293" i="36"/>
  <c r="S292" i="36"/>
  <c r="S291" i="36"/>
  <c r="S290" i="36"/>
  <c r="S289" i="36"/>
  <c r="S288" i="36"/>
  <c r="S287" i="36"/>
  <c r="S286" i="36"/>
  <c r="S285" i="36"/>
  <c r="S284" i="36"/>
  <c r="S283" i="36"/>
  <c r="S282" i="36"/>
  <c r="S281" i="36"/>
  <c r="S280" i="36"/>
  <c r="S279" i="36"/>
  <c r="S278" i="36"/>
  <c r="S277" i="36"/>
  <c r="S276" i="36"/>
  <c r="S275" i="36"/>
  <c r="S274" i="36"/>
  <c r="S273" i="36"/>
  <c r="S272" i="36"/>
  <c r="S271" i="36"/>
  <c r="S270" i="36"/>
  <c r="S269" i="36"/>
  <c r="S268" i="36"/>
  <c r="S267" i="36"/>
  <c r="S266" i="36"/>
  <c r="S265" i="36"/>
  <c r="S264" i="36"/>
  <c r="S263" i="36"/>
  <c r="S262" i="36"/>
  <c r="S261" i="36"/>
  <c r="S260" i="36"/>
  <c r="S259" i="36"/>
  <c r="S258" i="36"/>
  <c r="S257" i="36"/>
  <c r="S256" i="36"/>
  <c r="S255" i="36"/>
  <c r="S254" i="36"/>
  <c r="S253" i="36"/>
  <c r="S252" i="36"/>
  <c r="S251" i="36"/>
  <c r="S250" i="36"/>
  <c r="S249" i="36"/>
  <c r="S248" i="36"/>
  <c r="S247" i="36"/>
  <c r="S246" i="36"/>
  <c r="S245" i="36"/>
  <c r="S244" i="36"/>
  <c r="S243" i="36"/>
  <c r="S242" i="36"/>
  <c r="S241" i="36"/>
  <c r="S240" i="36"/>
  <c r="S239" i="36"/>
  <c r="S238" i="36"/>
  <c r="S237" i="36"/>
  <c r="S236" i="36"/>
  <c r="S235" i="36"/>
  <c r="S234" i="36"/>
  <c r="S233" i="36"/>
  <c r="S232" i="36"/>
  <c r="S231" i="36"/>
  <c r="S230" i="36"/>
  <c r="S229" i="36"/>
  <c r="S228" i="36"/>
  <c r="S227" i="36"/>
  <c r="S226" i="36"/>
  <c r="S225" i="36"/>
  <c r="S224" i="36"/>
  <c r="S223" i="36"/>
  <c r="S222" i="36"/>
  <c r="S221" i="36"/>
  <c r="S220" i="36"/>
  <c r="S219" i="36"/>
  <c r="S218" i="36"/>
  <c r="S217" i="36"/>
  <c r="S216" i="36"/>
  <c r="S215" i="36"/>
  <c r="S214" i="36"/>
  <c r="S213" i="36"/>
  <c r="S212" i="36"/>
  <c r="S211" i="36"/>
  <c r="S210" i="36"/>
  <c r="S209" i="36"/>
  <c r="S208" i="36"/>
  <c r="S207" i="36"/>
  <c r="S206" i="36"/>
  <c r="S205" i="36"/>
  <c r="S204" i="36"/>
  <c r="S203" i="36"/>
  <c r="S202" i="36"/>
  <c r="S201" i="36"/>
  <c r="S200" i="36"/>
  <c r="S199" i="36"/>
  <c r="S198" i="36"/>
  <c r="S197" i="36"/>
  <c r="S196" i="36"/>
  <c r="S195" i="36"/>
  <c r="S194" i="36"/>
  <c r="S193" i="36"/>
  <c r="S192" i="36"/>
  <c r="S191" i="36"/>
  <c r="S190" i="36"/>
  <c r="S189" i="36"/>
  <c r="S188" i="36"/>
  <c r="S187" i="36"/>
  <c r="S186" i="36"/>
  <c r="S185" i="36"/>
  <c r="S184" i="36"/>
  <c r="S183" i="36"/>
  <c r="S182" i="36"/>
  <c r="S181" i="36"/>
  <c r="S180" i="36"/>
  <c r="S179" i="36"/>
  <c r="S178" i="36"/>
  <c r="S177" i="36"/>
  <c r="S176" i="36"/>
  <c r="S175" i="36"/>
  <c r="S174" i="36"/>
  <c r="S173" i="36"/>
  <c r="S172" i="36"/>
  <c r="S171" i="36"/>
  <c r="S170" i="36"/>
  <c r="S169" i="36"/>
  <c r="S168" i="36"/>
  <c r="S167" i="36"/>
  <c r="S166" i="36"/>
  <c r="S165" i="36"/>
  <c r="S164" i="36"/>
  <c r="S163" i="36"/>
  <c r="S162" i="36"/>
  <c r="S161" i="36"/>
  <c r="S160" i="36"/>
  <c r="S159" i="36"/>
  <c r="S158" i="36"/>
  <c r="S157" i="36"/>
  <c r="S156" i="36"/>
  <c r="S155" i="36"/>
  <c r="S154" i="36"/>
  <c r="S153" i="36"/>
  <c r="S152" i="36"/>
  <c r="S151" i="36"/>
  <c r="S150" i="36"/>
  <c r="S149" i="36"/>
  <c r="S148" i="36"/>
  <c r="S147" i="36"/>
  <c r="S146" i="36"/>
  <c r="S145" i="36"/>
  <c r="S144" i="36"/>
  <c r="S143" i="36"/>
  <c r="S142" i="36"/>
  <c r="S141" i="36"/>
  <c r="S140" i="36"/>
  <c r="S139" i="36"/>
  <c r="S138" i="36"/>
  <c r="S137" i="36"/>
  <c r="S136" i="36"/>
  <c r="S135" i="36"/>
  <c r="S134" i="36"/>
  <c r="S133" i="36"/>
  <c r="S132" i="36"/>
  <c r="S131" i="36"/>
  <c r="S130" i="36"/>
  <c r="S129" i="36"/>
  <c r="S128" i="36"/>
  <c r="S127" i="36"/>
  <c r="S126" i="36"/>
  <c r="S125" i="36"/>
  <c r="S124" i="36"/>
  <c r="S123" i="36"/>
  <c r="S122" i="36"/>
  <c r="S121" i="36"/>
  <c r="S120" i="36"/>
  <c r="S119" i="36"/>
  <c r="S118" i="36"/>
  <c r="S117" i="36"/>
  <c r="S116" i="36"/>
  <c r="S115" i="36"/>
  <c r="S114" i="36"/>
  <c r="S113" i="36"/>
  <c r="S112" i="36"/>
  <c r="S111" i="36"/>
  <c r="S110" i="36"/>
  <c r="S109" i="36"/>
  <c r="S108" i="36"/>
  <c r="S107" i="36"/>
  <c r="S106" i="36"/>
  <c r="S105" i="36"/>
  <c r="S104" i="36"/>
  <c r="S103" i="36"/>
  <c r="S102" i="36"/>
  <c r="S101" i="36"/>
  <c r="S100" i="36"/>
  <c r="S99" i="36"/>
  <c r="S98" i="36"/>
  <c r="S97" i="36"/>
  <c r="S96" i="36"/>
  <c r="S95" i="36"/>
  <c r="S94" i="36"/>
  <c r="S93" i="36"/>
  <c r="S92" i="36"/>
  <c r="S91" i="36"/>
  <c r="S90" i="36"/>
  <c r="S89" i="36"/>
  <c r="S88" i="36"/>
  <c r="S87" i="36"/>
  <c r="S86" i="36"/>
  <c r="S85" i="36"/>
  <c r="S84" i="36"/>
  <c r="S83" i="36"/>
  <c r="S82" i="36"/>
  <c r="S81" i="36"/>
  <c r="S80" i="36"/>
  <c r="S79" i="36"/>
  <c r="S78" i="36"/>
  <c r="S77" i="36"/>
  <c r="S76" i="36"/>
  <c r="S75" i="36"/>
  <c r="S74" i="36"/>
  <c r="S73" i="36"/>
  <c r="S72" i="36"/>
  <c r="S71" i="36"/>
  <c r="S70" i="36"/>
  <c r="S69" i="36"/>
  <c r="S68" i="36"/>
  <c r="S67" i="36"/>
  <c r="S66" i="36"/>
  <c r="S65" i="36"/>
  <c r="S64" i="36"/>
  <c r="V348" i="36" s="1"/>
  <c r="S63" i="36"/>
  <c r="S62" i="36"/>
  <c r="S61" i="36"/>
  <c r="S60" i="36"/>
  <c r="S59" i="36"/>
  <c r="S58" i="36"/>
  <c r="S57" i="36"/>
  <c r="S56" i="36"/>
  <c r="S55" i="36"/>
  <c r="S54" i="36"/>
  <c r="S53" i="36"/>
  <c r="S52" i="36"/>
  <c r="S51" i="36"/>
  <c r="S50" i="36"/>
  <c r="S49" i="36"/>
  <c r="S48" i="36"/>
  <c r="S47" i="36"/>
  <c r="S46" i="36"/>
  <c r="S45" i="36"/>
  <c r="S44" i="36"/>
  <c r="S43" i="36"/>
  <c r="S42" i="36"/>
  <c r="S41" i="36"/>
  <c r="S40" i="36"/>
  <c r="S39" i="36"/>
  <c r="S38" i="36"/>
  <c r="S37" i="36"/>
  <c r="S36" i="36"/>
  <c r="S35" i="36"/>
  <c r="S34" i="36"/>
  <c r="S33" i="36"/>
  <c r="S32" i="36"/>
  <c r="S31" i="36"/>
  <c r="S30" i="36"/>
  <c r="S29" i="36"/>
  <c r="S28" i="36"/>
  <c r="S27" i="36"/>
  <c r="S26" i="36"/>
  <c r="S25" i="36"/>
  <c r="S24" i="36"/>
  <c r="S23" i="36"/>
  <c r="S22" i="36"/>
  <c r="S21" i="36"/>
  <c r="S20" i="36"/>
  <c r="S19" i="36"/>
  <c r="S18" i="36"/>
  <c r="S17" i="36"/>
  <c r="S16" i="36"/>
  <c r="S15" i="36"/>
  <c r="S14" i="36"/>
  <c r="S13" i="36"/>
  <c r="S12" i="36"/>
  <c r="S11" i="36"/>
  <c r="S10" i="36"/>
  <c r="S9" i="36"/>
  <c r="S8" i="36"/>
  <c r="S178" i="34"/>
  <c r="S177" i="34"/>
  <c r="S176" i="34"/>
  <c r="S175" i="34"/>
  <c r="S174" i="34"/>
  <c r="S173" i="34"/>
  <c r="S172" i="34"/>
  <c r="S171" i="34"/>
  <c r="S170" i="34"/>
  <c r="S169" i="34"/>
  <c r="S168" i="34"/>
  <c r="S167" i="34"/>
  <c r="S166" i="34"/>
  <c r="S165" i="34"/>
  <c r="S164" i="34"/>
  <c r="S163" i="34"/>
  <c r="S162" i="34"/>
  <c r="S161" i="34"/>
  <c r="S160" i="34"/>
  <c r="S159" i="34"/>
  <c r="S158" i="34"/>
  <c r="S157" i="34"/>
  <c r="S156" i="34"/>
  <c r="S155" i="34"/>
  <c r="S154" i="34"/>
  <c r="S153" i="34"/>
  <c r="S152" i="34"/>
  <c r="S151" i="34"/>
  <c r="S150" i="34"/>
  <c r="S149" i="34"/>
  <c r="S148" i="34"/>
  <c r="S147" i="34"/>
  <c r="S146" i="34"/>
  <c r="S145" i="34"/>
  <c r="S144" i="34"/>
  <c r="S143" i="34"/>
  <c r="S142" i="34"/>
  <c r="S141" i="34"/>
  <c r="S140" i="34"/>
  <c r="S139" i="34"/>
  <c r="S138" i="34"/>
  <c r="S137" i="34"/>
  <c r="S136" i="34"/>
  <c r="S135" i="34"/>
  <c r="S134" i="34"/>
  <c r="S133" i="34"/>
  <c r="S132" i="34"/>
  <c r="S131" i="34"/>
  <c r="S130" i="34"/>
  <c r="S129" i="34"/>
  <c r="S128" i="34"/>
  <c r="S127" i="34"/>
  <c r="S126" i="34"/>
  <c r="S125" i="34"/>
  <c r="S124" i="34"/>
  <c r="S123" i="34"/>
  <c r="S122" i="34"/>
  <c r="S121" i="34"/>
  <c r="S120" i="34"/>
  <c r="S119" i="34"/>
  <c r="S118" i="34"/>
  <c r="S117" i="34"/>
  <c r="S116" i="34"/>
  <c r="S115" i="34"/>
  <c r="S114" i="34"/>
  <c r="S113" i="34"/>
  <c r="S112" i="34"/>
  <c r="S111" i="34"/>
  <c r="S110" i="34"/>
  <c r="S109" i="34"/>
  <c r="S108" i="34"/>
  <c r="S107" i="34"/>
  <c r="S106" i="34"/>
  <c r="S105" i="34"/>
  <c r="S104" i="34"/>
  <c r="S103" i="34"/>
  <c r="S102" i="34"/>
  <c r="S101" i="34"/>
  <c r="S100" i="34"/>
  <c r="S99" i="34"/>
  <c r="S98" i="34"/>
  <c r="S97" i="34"/>
  <c r="S96" i="34"/>
  <c r="S95" i="34"/>
  <c r="S94" i="34"/>
  <c r="S93" i="34"/>
  <c r="S92" i="34"/>
  <c r="S91" i="34"/>
  <c r="S90" i="34"/>
  <c r="S89" i="34"/>
  <c r="S88" i="34"/>
  <c r="S87" i="34"/>
  <c r="S86" i="34"/>
  <c r="S85" i="34"/>
  <c r="S84" i="34"/>
  <c r="S83" i="34"/>
  <c r="S82" i="34"/>
  <c r="S81" i="34"/>
  <c r="S80" i="34"/>
  <c r="S79" i="34"/>
  <c r="S78" i="34"/>
  <c r="S77" i="34"/>
  <c r="S76" i="34"/>
  <c r="S75" i="34"/>
  <c r="S74" i="34"/>
  <c r="S73" i="34"/>
  <c r="S72" i="34"/>
  <c r="S71" i="34"/>
  <c r="S70" i="34"/>
  <c r="S69" i="34"/>
  <c r="S68" i="34"/>
  <c r="S67" i="34"/>
  <c r="S66" i="34"/>
  <c r="S65" i="34"/>
  <c r="S64" i="34"/>
  <c r="S63" i="34"/>
  <c r="S62" i="34"/>
  <c r="S61" i="34"/>
  <c r="S60" i="34"/>
  <c r="S59" i="34"/>
  <c r="S58" i="34"/>
  <c r="S57" i="34"/>
  <c r="S56" i="34"/>
  <c r="S55" i="34"/>
  <c r="S54" i="34"/>
  <c r="S53" i="34"/>
  <c r="S52" i="34"/>
  <c r="S51" i="34"/>
  <c r="S50" i="34"/>
  <c r="S49" i="34"/>
  <c r="S48" i="34"/>
  <c r="S47" i="34"/>
  <c r="S46" i="34"/>
  <c r="S45" i="34"/>
  <c r="S44" i="34"/>
  <c r="S43" i="34"/>
  <c r="S42" i="34"/>
  <c r="S41" i="34"/>
  <c r="S40" i="34"/>
  <c r="S39" i="34"/>
  <c r="S38" i="34"/>
  <c r="S37" i="34"/>
  <c r="S36" i="34"/>
  <c r="S35" i="34"/>
  <c r="S34" i="34"/>
  <c r="S33" i="34"/>
  <c r="S32" i="34"/>
  <c r="S31" i="34"/>
  <c r="S30" i="34"/>
  <c r="S29" i="34"/>
  <c r="S28" i="34"/>
  <c r="S27" i="34"/>
  <c r="S26" i="34"/>
  <c r="S25" i="34"/>
  <c r="S24" i="34"/>
  <c r="S23" i="34"/>
  <c r="S22" i="34"/>
  <c r="S21" i="34"/>
  <c r="S20" i="34"/>
  <c r="S19" i="34"/>
  <c r="S18" i="34"/>
  <c r="S17" i="34"/>
  <c r="S16" i="34"/>
  <c r="S15" i="34"/>
  <c r="S14" i="34"/>
  <c r="S13" i="34"/>
  <c r="S12" i="34"/>
  <c r="S11" i="34"/>
  <c r="S10" i="34"/>
  <c r="S9" i="34"/>
  <c r="S8" i="34"/>
  <c r="S7" i="34"/>
  <c r="S180" i="34" s="1"/>
  <c r="S90" i="37" l="1"/>
  <c r="V63" i="36"/>
  <c r="V715" i="36" s="1"/>
  <c r="S715" i="36"/>
  <c r="U121" i="4" l="1"/>
  <c r="U104" i="4"/>
  <c r="U94" i="4"/>
  <c r="U84" i="4"/>
  <c r="U74" i="4"/>
  <c r="U70" i="4"/>
  <c r="U61" i="4"/>
  <c r="U51" i="4"/>
  <c r="U41" i="4"/>
  <c r="U31" i="4"/>
  <c r="U27" i="4"/>
  <c r="U18" i="4"/>
  <c r="U7" i="4"/>
  <c r="J162" i="28" l="1"/>
</calcChain>
</file>

<file path=xl/sharedStrings.xml><?xml version="1.0" encoding="utf-8"?>
<sst xmlns="http://schemas.openxmlformats.org/spreadsheetml/2006/main" count="19328" uniqueCount="5263">
  <si>
    <t>Település</t>
  </si>
  <si>
    <t>Megnevezés</t>
  </si>
  <si>
    <t>KG-PVC</t>
  </si>
  <si>
    <t>Szennyvíz csatorna (Gravitációs gerincvezeték) - Vonalas víziközműobjektum-csoportok</t>
  </si>
  <si>
    <t>Víziközmű-objektum azonosítása, megnevezése</t>
  </si>
  <si>
    <t>Műszaki jellemzők</t>
  </si>
  <si>
    <t>Állapot jellemzők</t>
  </si>
  <si>
    <t>Víziközmű objektum azonosító</t>
  </si>
  <si>
    <t>Utca megnevezés</t>
  </si>
  <si>
    <t>Kezdő EOV  koordináta</t>
  </si>
  <si>
    <t>Végpont EOV koordináta</t>
  </si>
  <si>
    <t>Ágazat (szennyvíz/ivóvíz)</t>
  </si>
  <si>
    <t xml:space="preserve">Anyag </t>
  </si>
  <si>
    <t>Átmérő (mm)</t>
  </si>
  <si>
    <t>Hossz  (m)</t>
  </si>
  <si>
    <t>Fektetési körülmények</t>
  </si>
  <si>
    <t>Üzembe helyezés éve</t>
  </si>
  <si>
    <t>Vagyonérték (Ft.)</t>
  </si>
  <si>
    <t>víztelenítés</t>
  </si>
  <si>
    <t>Úthelyreállítás</t>
  </si>
  <si>
    <t>Fektetési mélység</t>
  </si>
  <si>
    <t>Talaj minőségi osztály</t>
  </si>
  <si>
    <t>Víziközmű objektum</t>
  </si>
  <si>
    <t>Házszám</t>
  </si>
  <si>
    <t>Helyrajzi szám</t>
  </si>
  <si>
    <t>Víziközmű-objektum súlyponti EOV koordináta</t>
  </si>
  <si>
    <t>Mélység  (m)</t>
  </si>
  <si>
    <t>Szivattyú típus</t>
  </si>
  <si>
    <t>Mennyiség (db)</t>
  </si>
  <si>
    <t>Szakági bontás</t>
  </si>
  <si>
    <t>szennyvíz</t>
  </si>
  <si>
    <t>vasbeton</t>
  </si>
  <si>
    <t>Épület, építmény</t>
  </si>
  <si>
    <t>Gép, berendezés</t>
  </si>
  <si>
    <t>Irányítástechnika, energia ellátás</t>
  </si>
  <si>
    <t>X</t>
  </si>
  <si>
    <t>Y</t>
  </si>
  <si>
    <t>(nincs, sávos, félpályás)</t>
  </si>
  <si>
    <t>(normál, mély)</t>
  </si>
  <si>
    <r>
      <t>Kapacitás
(m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/h)</t>
    </r>
  </si>
  <si>
    <t>villamos kapcsoló szekrény</t>
  </si>
  <si>
    <t>drótfonat</t>
  </si>
  <si>
    <t>kerítés</t>
  </si>
  <si>
    <t>szivattyú</t>
  </si>
  <si>
    <t>PLC vezérlő</t>
  </si>
  <si>
    <t>átemelő akna</t>
  </si>
  <si>
    <t>gépészeti akna</t>
  </si>
  <si>
    <t>gépészeti szerelvények</t>
  </si>
  <si>
    <t>villamos fogyasztás mérő</t>
  </si>
  <si>
    <t>Viziközmű objektum azonosító</t>
  </si>
  <si>
    <t>Emelőma-gasság (m)</t>
  </si>
  <si>
    <t>csatorna jel megnevezés</t>
  </si>
  <si>
    <t>mérő akna</t>
  </si>
  <si>
    <t>2000*1500</t>
  </si>
  <si>
    <t>1800*1500</t>
  </si>
  <si>
    <t>KO36</t>
  </si>
  <si>
    <t>Zalaszentgrót</t>
  </si>
  <si>
    <t>Z1-0-0</t>
  </si>
  <si>
    <t>Z1-1-0</t>
  </si>
  <si>
    <t>Z1-4-0</t>
  </si>
  <si>
    <t>Z1-4-1</t>
  </si>
  <si>
    <t>Z2-0-0</t>
  </si>
  <si>
    <t>Z2-1-0</t>
  </si>
  <si>
    <t>Z-NY</t>
  </si>
  <si>
    <t>Zalakoppány</t>
  </si>
  <si>
    <t>Tekenye</t>
  </si>
  <si>
    <t>T1-1-0</t>
  </si>
  <si>
    <t>T1-4-0</t>
  </si>
  <si>
    <t>T1-4-1</t>
  </si>
  <si>
    <t>T1-4-2</t>
  </si>
  <si>
    <t>T1-4-3</t>
  </si>
  <si>
    <t>T3-0-0</t>
  </si>
  <si>
    <t>T3-1-0</t>
  </si>
  <si>
    <t>T4-0-0</t>
  </si>
  <si>
    <t>TÜ-3-2-0</t>
  </si>
  <si>
    <t>TÜ-5-2-2</t>
  </si>
  <si>
    <t>TÜ-4-1-1</t>
  </si>
  <si>
    <t>Türje</t>
  </si>
  <si>
    <t>TÜ-NYO-2</t>
  </si>
  <si>
    <t>Zalaszentgrót Z1 Átemelő</t>
  </si>
  <si>
    <t>Z1</t>
  </si>
  <si>
    <t>Flygt</t>
  </si>
  <si>
    <t>NP 3085.160 SH 253 2,4 Kw</t>
  </si>
  <si>
    <t>T1</t>
  </si>
  <si>
    <t>Tekenye T1 átemelő</t>
  </si>
  <si>
    <t>NP 3127.161 SH 248 7,4 Kw</t>
  </si>
  <si>
    <t>Tekenye T2 átemelő</t>
  </si>
  <si>
    <t>T2</t>
  </si>
  <si>
    <t>NP 3085.160  SH 256 2,4 Kw</t>
  </si>
  <si>
    <t>Tekenye T3 átemelő</t>
  </si>
  <si>
    <t>T3</t>
  </si>
  <si>
    <t>NP 3085.160  SH 253 2,4 Kw</t>
  </si>
  <si>
    <t>Tekenye T4 átemelő</t>
  </si>
  <si>
    <t>T4</t>
  </si>
  <si>
    <t>Zalakoppány ZK1 Átemelő</t>
  </si>
  <si>
    <t>ZK1</t>
  </si>
  <si>
    <t>ZK2</t>
  </si>
  <si>
    <t>ZK3</t>
  </si>
  <si>
    <t>ZK5</t>
  </si>
  <si>
    <t>NP 3153.182 SH 270 15 Kw</t>
  </si>
  <si>
    <t>NP 3102.900  SH 258 4,5 Kw</t>
  </si>
  <si>
    <t>NP 3085.160  SH 255 2,4 Kw</t>
  </si>
  <si>
    <t>Zk4</t>
  </si>
  <si>
    <t>NP 3085.160 MT 461 2 Kw</t>
  </si>
  <si>
    <t>TÜ1</t>
  </si>
  <si>
    <t>Zalakoppány ZK2 Átemelő</t>
  </si>
  <si>
    <t>Zalakoppány ZK3 Átemelő</t>
  </si>
  <si>
    <t>Zalakoppány ZK4 Átemelő</t>
  </si>
  <si>
    <t>Zalakoppány ZK5 Átemelő</t>
  </si>
  <si>
    <t xml:space="preserve">ZALASZENTGRÓT Szennyvíztelep fejlesztés vagyonleltár </t>
  </si>
  <si>
    <t>Objektum megnevezés</t>
  </si>
  <si>
    <t>Szivattyú típus/ gépészet</t>
  </si>
  <si>
    <t xml:space="preserve">Vagyonérték Ft </t>
  </si>
  <si>
    <t>Szennyvíztisztító telep</t>
  </si>
  <si>
    <t>SS 300</t>
  </si>
  <si>
    <t>4FBB</t>
  </si>
  <si>
    <t>Kubicek 3D19T-050E típusú (0,75 kw, PTC, IE3, VSD)</t>
  </si>
  <si>
    <t>IEA-PRESS SP-HF 065 XLG + MB 580</t>
  </si>
  <si>
    <t>seepex BN 10-6LS + TSE-Basic; 2,2 kW</t>
  </si>
  <si>
    <t>Krohne Optiflux 2050 C DN 50 PN 40 kijelző nélkül</t>
  </si>
  <si>
    <t>Prominent ULFa- 1000: ULFA1000NA00P11AL1110HU</t>
  </si>
  <si>
    <t xml:space="preserve">seepex BN 1-6L + TSE-Basic; 0,75 kW </t>
  </si>
  <si>
    <t>Krohne Optiflux 1050 C DN 40 PN 40 kijelző nélkül</t>
  </si>
  <si>
    <t>Irányítástechnika, energiaellátás</t>
  </si>
  <si>
    <t xml:space="preserve">Flygt NP 3127.060 MT 437 5,9 kW  </t>
  </si>
  <si>
    <t>Flygt NP 3102.060 MT 462 3,1 kW</t>
  </si>
  <si>
    <t>Anox SR 4640.412 2,5 kW</t>
  </si>
  <si>
    <t>Anox SR 4630.412 1,5 kW</t>
  </si>
  <si>
    <t>SANITAIRE finombuborékos levegőztető rendszer</t>
  </si>
  <si>
    <t>Flygt NP 3102.060 LT 423 3,1 kW</t>
  </si>
  <si>
    <t>Flygt NP 3085.060 MT 463 1,3 kW</t>
  </si>
  <si>
    <t xml:space="preserve">Flygt DX 3069.180 LT 414 1,5 kW </t>
  </si>
  <si>
    <t>Flygt DX 3069.180 LT 412 1,5 kW</t>
  </si>
  <si>
    <t xml:space="preserve">Flygt SR 4640.412 2,5 kW </t>
  </si>
  <si>
    <t>D24 Coarse Bubble Diffuser AISI-304L</t>
  </si>
  <si>
    <t>Tee Connector 3/4" NPT AISI-316</t>
  </si>
  <si>
    <t>SANITAIRE TurboLight30-C060</t>
  </si>
  <si>
    <t>ÁVM-KFK-UL-18/4,42</t>
  </si>
  <si>
    <t>ÁVM-TFK-S-8/4</t>
  </si>
  <si>
    <t>AP 400/7</t>
  </si>
  <si>
    <t xml:space="preserve">Nivosonar </t>
  </si>
  <si>
    <t>Secolink</t>
  </si>
  <si>
    <t>SAVA-PLUGY 300-600</t>
  </si>
  <si>
    <t>Udvartéri vezetékek</t>
  </si>
  <si>
    <t>Kiegyenlítő medence</t>
  </si>
  <si>
    <t>4 db</t>
  </si>
  <si>
    <t>PSS 1600-600-2</t>
  </si>
  <si>
    <t>A1</t>
  </si>
  <si>
    <t>A2</t>
  </si>
  <si>
    <t>B1</t>
  </si>
  <si>
    <t>B2</t>
  </si>
  <si>
    <t>H</t>
  </si>
  <si>
    <t>G1-G2</t>
  </si>
  <si>
    <t>G2</t>
  </si>
  <si>
    <t>B</t>
  </si>
  <si>
    <t>F3</t>
  </si>
  <si>
    <t>F1</t>
  </si>
  <si>
    <t>F2</t>
  </si>
  <si>
    <t>E</t>
  </si>
  <si>
    <t>J</t>
  </si>
  <si>
    <t>L1</t>
  </si>
  <si>
    <t>SANITAIRE TurboLight30-C061</t>
  </si>
  <si>
    <t>SANITAIRE TurboLight30-C062</t>
  </si>
  <si>
    <t>C2</t>
  </si>
  <si>
    <t>D</t>
  </si>
  <si>
    <t>B2/I.</t>
  </si>
  <si>
    <t>B2/II.</t>
  </si>
  <si>
    <t>L2</t>
  </si>
  <si>
    <t>M</t>
  </si>
  <si>
    <t>C1</t>
  </si>
  <si>
    <t>meglévő műtárgy</t>
  </si>
  <si>
    <t>A1/ meglévő</t>
  </si>
  <si>
    <t>Típus?</t>
  </si>
  <si>
    <t>H/meglévő műtárgy</t>
  </si>
  <si>
    <t>Típus? 3 db vegyszeradagoló szivattyú</t>
  </si>
  <si>
    <t>Objektum azonosító</t>
  </si>
  <si>
    <t>Kőfogó akna és gépház villamos kapcsoló szekrény</t>
  </si>
  <si>
    <t>Forgódugattyús (roots) fúvó villamos csatlakozó szekrény</t>
  </si>
  <si>
    <t>Zalaszentgrót szv telep NKÖHSZ villamos kapcsoló szekrény</t>
  </si>
  <si>
    <t>NKÖHSZ Ph mérő Villamos szekrény</t>
  </si>
  <si>
    <t>Pálcás Iszapsűrítő műtárgy</t>
  </si>
  <si>
    <t>freki váltó 1</t>
  </si>
  <si>
    <t>freki váltó 2</t>
  </si>
  <si>
    <t>frekiváltó 1</t>
  </si>
  <si>
    <t>frekiváltó 2</t>
  </si>
  <si>
    <t>Meglévő!</t>
  </si>
  <si>
    <t>Zalaszentgrót szvtelep kőfogó akna és gépház</t>
  </si>
  <si>
    <t>Zalaszentgrót szv telep csőelzáró ballon</t>
  </si>
  <si>
    <t>Zalaszentgrót szv telep Forgódugattyús fúvó (NKÖHSZ)</t>
  </si>
  <si>
    <t>Zalaszentgrót szennyvíztelep feladó akna</t>
  </si>
  <si>
    <t>Zalaszentgrót szennyvíztelep átemelő gépészeti akna</t>
  </si>
  <si>
    <t>Zalaszentgrót szv telep Feladó szivattyú I.</t>
  </si>
  <si>
    <t>Zalaszentgrót szv telep Feladó szivattyú II.</t>
  </si>
  <si>
    <t>Zalaszentgrót szv telep Feladó szivattyú III.</t>
  </si>
  <si>
    <t xml:space="preserve">Zalaszentgrót szv telep feladó akna kiegyenlítő szivattyú </t>
  </si>
  <si>
    <t>Zalaszentgrót szv telep Feladó szivattyú I. frekvenciaváltó</t>
  </si>
  <si>
    <t>Zalaszentgrót szv telep Feladó szivattyú II. frekvenciaváltó</t>
  </si>
  <si>
    <t>Zalaszentgrót szv telep Feladó szivattyú III. frekvenciaváltó</t>
  </si>
  <si>
    <t>Zalaszentgrót szv telep feladó akna villamos kapcsoló szekrény</t>
  </si>
  <si>
    <t>Zalaszentgrót szv telep feladó akna kiegyenlítő szivattyú villamos csatlakozó szekrény</t>
  </si>
  <si>
    <t>Zalaszentgrót szv telep Feladó akna gépészeti szerelvények</t>
  </si>
  <si>
    <t>Zalaszentgrót szv telep Biológiai medence Áramlásmérő I.</t>
  </si>
  <si>
    <t>Zalaszentgrót szv telep Biológiai medence Áramlásmérő II.</t>
  </si>
  <si>
    <t xml:space="preserve">Zalaszentgrót szv telep Kiegyenlítő medence kitáp szivattyú </t>
  </si>
  <si>
    <t xml:space="preserve">Zalaszentgrót szv telep Kiegyenlítő medence Keverő I. </t>
  </si>
  <si>
    <t xml:space="preserve">Zalaszentgrót szv telep Kiegyenlítő medence Keverő II. </t>
  </si>
  <si>
    <t>Zalaszentgrót szv telep kiegyenlítő medence villamos kapcsoló szekrény</t>
  </si>
  <si>
    <t>Zalaszentgrót szennyvíztelep NKÖHSZ csatornaiszap fogadó</t>
  </si>
  <si>
    <t>Zalaszentgrót szv telep KÖHSZ-fogadó levegőztető elem I.</t>
  </si>
  <si>
    <t>Zalaszentgrót szv telep KÖHSZ-fogadó levegőztető elem II.</t>
  </si>
  <si>
    <t>Zalaszentgrót szennyvíztelep NKÖHSZ levegőztető akna</t>
  </si>
  <si>
    <t>Zalaszentgrót szv telep NKÖHSZ Gépi tisztítású finomrács</t>
  </si>
  <si>
    <t>Zalaszentgrót szv telep NKÖHSZ bejövő mennyiség mérő</t>
  </si>
  <si>
    <t>Zalaszentgrót szv telep NKÖHSZ Ph mérő berendezés</t>
  </si>
  <si>
    <t>Zalaszentgrót szv telep tömbősített biológiai műtárgy és Technológiai épület</t>
  </si>
  <si>
    <t>Zalaszentgrót szv telep Léptetőrács</t>
  </si>
  <si>
    <t>Zalaszentgrót szv telep Léptetőrács villamos kapcsoló és vezérlő szekrény</t>
  </si>
  <si>
    <t>Zalaszentgrót szv telep Léptetőrács PLC</t>
  </si>
  <si>
    <t>Zalaszentgrót szv telep Léptetőrács Kihordó csiga</t>
  </si>
  <si>
    <t>Zalaszentgrót szv telep Rácsszemét 5 m3-es nyitott konténer</t>
  </si>
  <si>
    <t>Zalaszentgrót szennyvíztelep Rácsszemét védőtető tartószerkezet</t>
  </si>
  <si>
    <t>Zalaszentgrót szv telep Homokfogó</t>
  </si>
  <si>
    <t>Zalaszentgrót szv telep Homokfogó villamos kapcsoló és vezérlő szekrény</t>
  </si>
  <si>
    <r>
      <t>Zalaszentgrót szv telep Homok 3m</t>
    </r>
    <r>
      <rPr>
        <vertAlign val="superscript"/>
        <sz val="10"/>
        <rFont val="Times New Roman"/>
        <family val="1"/>
        <charset val="238"/>
      </rPr>
      <t>3</t>
    </r>
    <r>
      <rPr>
        <sz val="10"/>
        <rFont val="Times New Roman"/>
        <family val="1"/>
        <charset val="238"/>
      </rPr>
      <t>-es nyitott konténer</t>
    </r>
  </si>
  <si>
    <t>Zalaszentgrót szv telep Homok konténer kocsi</t>
  </si>
  <si>
    <t>Zalaszentgrót szv telep Rácsszemét 5 m3-es konténer kocsi</t>
  </si>
  <si>
    <t>Zalaszentgrót szv telep I. Biológia keverő 1.</t>
  </si>
  <si>
    <t>Zalaszentgrót szv telep II. Biológia keverő 1.</t>
  </si>
  <si>
    <t>Zalaszentgrót szv telep I. Biológia keverő 3.</t>
  </si>
  <si>
    <t>Zalaszentgrót szv telep II. Biológia keverő 3.</t>
  </si>
  <si>
    <t>Zalaszentgrót szv telep I. Biológia tartószerkezetek (4db)</t>
  </si>
  <si>
    <t>Zalaszentgrót szv telep I. Biológia Kiemelő szerkezet(ek 2db)</t>
  </si>
  <si>
    <t>Zalaszentgrót szv telep I. Biológia keverő 2.</t>
  </si>
  <si>
    <t>Zalaszentgrót szv telep II. Biológia keverő 2.</t>
  </si>
  <si>
    <t>Zalaszentgrót szv telep Biológia keverő tartalék</t>
  </si>
  <si>
    <t>Zalaszentgrót szv telep II. Biológia tartószerkezetek</t>
  </si>
  <si>
    <t>Zalaszentgrót szv telep II. Biológia Kiemelő szerkezet</t>
  </si>
  <si>
    <t>Zalaszentgrót szv telep II. Biológia Talpashüvely</t>
  </si>
  <si>
    <t>Zalaszentgrót szv telep I. Biológia Talpashüvely(ek 4 db)</t>
  </si>
  <si>
    <t xml:space="preserve">Zalaszentgrót szv telep Biológiai műtárgy Zsilipek </t>
  </si>
  <si>
    <t>Zalaszentgrót szv telep Biológiai műtárgy GRP szerkezet</t>
  </si>
  <si>
    <t>Zalaszentgrót szv telep  Biológiai medencék Levegőztető rendszer</t>
  </si>
  <si>
    <t>Zalaszentgrót szv telep Levegőztető rendszergépészeti szerelvények (fúvó gépház)</t>
  </si>
  <si>
    <t>Zalaszentgrót szv telep Levegőztető Turbófúvó I.</t>
  </si>
  <si>
    <t>Zalaszentgrót szv telep Levegőztető Turbófúvó II.</t>
  </si>
  <si>
    <t>Zalaszentgrót szv telep Levegőztető Turbófúvó III.</t>
  </si>
  <si>
    <t>Zalaszentgrót szv telep Levegőztető csővezeték rendszer elzárószerelvényekkel I.</t>
  </si>
  <si>
    <t>Zalaszentgrót szv telep Levegőztető csővezeték rendszer elzárószerelvényekkel II.</t>
  </si>
  <si>
    <t>Zalaszentgrót szv telep Fúvógépház szellőztető ventilátor vezérléssel</t>
  </si>
  <si>
    <t>Zalaszentgrót szv telep PP lapra szerelt FeCI3 adagolórendszer</t>
  </si>
  <si>
    <t>Zalaszentgrót szv telep I. Biológia Nitrátrecirk szivattyú 1.</t>
  </si>
  <si>
    <t>Zalaszentgrót szv telep I. Biológia Nitrátrecirk szivattyú 2.</t>
  </si>
  <si>
    <t>Zalaszentgrót szv telep II. Biológia Nitrátrecirk szivattyú 1.</t>
  </si>
  <si>
    <t>Zalaszentgrót szv telep II. Biológia Nitrátrecirk szivattyú 2.</t>
  </si>
  <si>
    <t>Zalaszentgrót szv telep Recirk gépészeti szerelvények I.</t>
  </si>
  <si>
    <t xml:space="preserve">Zalaszentgrót szv telep Recirk gépészeti szerelvények II. </t>
  </si>
  <si>
    <t>Zalaszentgrót szv telep I. Nitrátrecirk szivattyú 1 frekvenciaváltó</t>
  </si>
  <si>
    <t>Zalaszentgrót szv telep I. Nitrátrecirk szivattyú 2 frekvenciaváltó</t>
  </si>
  <si>
    <t>Zalaszentgrót szv telep II. Nitrátrecirk szivattyú 1 frekvenciaváltó</t>
  </si>
  <si>
    <t>Zalaszentgrót szv telep II. Nitrátrecirk szivattyú 2 frekvenciaváltó</t>
  </si>
  <si>
    <t>Zalaszentgrót szennyvíztelep elektromos vezeték (Technológia villamos ellátása)</t>
  </si>
  <si>
    <t>Zalaszentgrót szv telep Betápátkapcsoló főelosztó, 0,4 kV-os főelosztó</t>
  </si>
  <si>
    <t>Zalaszentgrót szv telep 20 kV-os hálózat és transzformátor állomás</t>
  </si>
  <si>
    <t>Zalaszentgrót szennyvíztelep elektromos vezeték Mért erősáramú betáp kábel fogyasztásmérő és főelosztó között</t>
  </si>
  <si>
    <t xml:space="preserve">Zalaszentgrót szv telep Biológiai medence vezérlő szekrény </t>
  </si>
  <si>
    <t>Zalaszentgrót szv telep Biológiai műtárgy A1  PLC</t>
  </si>
  <si>
    <t>Zalaszentgrót szv telep Biológiai műtárgy A11  PLC</t>
  </si>
  <si>
    <t>Zalaszentgrót szennyvíztelep B utóülepítő</t>
  </si>
  <si>
    <t>Zalaszentgrót szennyvíztelep A utóülepítő</t>
  </si>
  <si>
    <t>Zalaszentgrót szv telep Utóülepítő Forgó-kotró berendezés A</t>
  </si>
  <si>
    <t>Zalaszentgrót szv telep Utóülepítő Forgó-kotró berendezés B</t>
  </si>
  <si>
    <t xml:space="preserve">Zalaszentgrót szv telep Utóülepítő A vezérlő szekrény </t>
  </si>
  <si>
    <t xml:space="preserve">Zalaszentgrót szv telep Utóülepítő B vezérlő szekrény </t>
  </si>
  <si>
    <t>Zalaszentgrót szennyvíztelep iszapakna</t>
  </si>
  <si>
    <t>Zalaszentgrót szv telep Iszapakna gépészeti szerelvények</t>
  </si>
  <si>
    <t>Zalaszentgrót szv telep Iszapakna Recirk I. átfolyásmérő</t>
  </si>
  <si>
    <t>Zalaszentgrót szv telep Iszapakna Recirk II. átfolyásmérő</t>
  </si>
  <si>
    <t>Zalaszentgrót szv telep Iszap recirk szivattyú 1.(iszapakna)</t>
  </si>
  <si>
    <t>Zalaszentgrót szv telep Iszap recirk szivattyú 2.(iszapakna)</t>
  </si>
  <si>
    <t>Zalaszentgrót szv telep Iszap recirk szivattyú 3.(iszapakna)</t>
  </si>
  <si>
    <t>Zalaszentgrót szv telep Iszapakna recirk szivattyú 1. frekvenciaváltó</t>
  </si>
  <si>
    <t>Zalaszentgrót szv telep Iszapakna recirk szivattyú 2. frekvenciaváltó</t>
  </si>
  <si>
    <t>Zalaszentgrót szv telep Iszapakna recirk szivattyú 3. frekvenciaváltó</t>
  </si>
  <si>
    <t>Zalaszentgrót szv telep Fölösiszap szivattyú 1.(iszapakna)</t>
  </si>
  <si>
    <t>Zalaszentgrót szv telep Fölösiszap szivattyú 2.(iszapakna)</t>
  </si>
  <si>
    <t xml:space="preserve">Zalaszentgrót szv telep Iszapakna Zsilip </t>
  </si>
  <si>
    <t>Zalaszentgrót szv telep Iszapakna GRP szerkezet</t>
  </si>
  <si>
    <t>Zalaszentgrót szennyvíztelep utószűrő</t>
  </si>
  <si>
    <t>Zalaszentgrót szv telep Mikroszűrő</t>
  </si>
  <si>
    <t xml:space="preserve">Zalaszentgrót szv telep Mikroszűrő vezérlő szekrény </t>
  </si>
  <si>
    <t xml:space="preserve">Zalaszentgrót szv telep Utószűrő Zsilip </t>
  </si>
  <si>
    <t>Zalaszentgrót szv telep Utószűrő GRP szerkezet</t>
  </si>
  <si>
    <t>Zalaszentgrót szennyvíztelep fertőtlenítő gépház</t>
  </si>
  <si>
    <t>Zalaszentgrót szennyvíztelep fertőtlenítő medence</t>
  </si>
  <si>
    <t>Zalaszentgrót szv telep Fertőtlenítő medence Tartályra szerelt NaOCI adagolórendszer 1.</t>
  </si>
  <si>
    <t>Zalaszentgrót szv telep Fertőtlenítő medence Tartályra szerelt NaOCI adagolórendszer 2.</t>
  </si>
  <si>
    <t>Zalaszentgrót szv telep Fertőtlenítő medence Vegyszertartály kármentővel</t>
  </si>
  <si>
    <t xml:space="preserve">Zalaszentgrót szv telep Fertőtlenítő gépház vezérlő szekrény </t>
  </si>
  <si>
    <t>Zalaszentgrót szennyvíztelep parshall csatorna műtárgy</t>
  </si>
  <si>
    <t>Zalaszentgrót szv telep Parshall csatorna</t>
  </si>
  <si>
    <t>Zalaszentgrót szv telep Parshall csatorna GRP szerkezet</t>
  </si>
  <si>
    <t xml:space="preserve">Zalaszentgrót szv telep Parshall csatorna vezérlő szekrény </t>
  </si>
  <si>
    <t>Zalaszentgrót szv telep Torkolati műtárgy</t>
  </si>
  <si>
    <t>Zalaszentgrót szennyvíztelep pálcás iszapsűrítő</t>
  </si>
  <si>
    <t>Zalaszentgrót szv telep Pálcás iszapsűrítő GRP szerkezet</t>
  </si>
  <si>
    <t xml:space="preserve">Zalaszentgrót szv telep Pálcás iszapsűrítő vezérlő szekrény </t>
  </si>
  <si>
    <t>Zalaszentgrót szennyvíztelep iszapvíztelenítő gépház</t>
  </si>
  <si>
    <t>Zalaszentgrót szv telep Iszapvíztelenítő gépház gépészeti szerelvények</t>
  </si>
  <si>
    <t>Zalaszentgrót szv telep Iszapviztelenítő GRP szerkezet és pódium</t>
  </si>
  <si>
    <t>Zalaszentgrót szv telep Iszapvíztelenítő Iszap szállító csiga 1.</t>
  </si>
  <si>
    <t>Zalaszentgrót szv telep Iszapvíztelenítő Iszap szállító csiga 2.</t>
  </si>
  <si>
    <t>Zalaszentgrót szv telep Iszapvíztelenítő 9 m3-es nyitott konténer (viztelenített iszap) 1.</t>
  </si>
  <si>
    <t>Zalaszentgrót szv telep Iszapvíztelenítő 9 m3-es nyitott konténer (viztelenített iszap) 2.</t>
  </si>
  <si>
    <t>Zalaszentgrót szv telep Iszapvíztelenítő Konténerkocsi (víztelenített iszap) 1.</t>
  </si>
  <si>
    <t>Zalaszentgrót szv telep Iszapvíztelenítő Konténerkocsi (víztelenített iszap) 2.</t>
  </si>
  <si>
    <t>Zalaszentgrót szv telep Iszapviztelenítő Csigás prés</t>
  </si>
  <si>
    <t>Zalaszentgrót szv telep Csigás présre feladó iszapszivattyú</t>
  </si>
  <si>
    <t>Zalaszentgrót szv telep Csigás présre feladó iszapszivattyú (hidegtartalék)</t>
  </si>
  <si>
    <t>Zalaszentgrót szv telep Iszapvíztelenítő Feladott iszap térfogatáram mérő</t>
  </si>
  <si>
    <t>Zalaszentgrót szv telep Három kamrás polielektrolit oldó folyékony és por alakú polielektrolit beoldáshoz, koncentrátum szivattyúval</t>
  </si>
  <si>
    <t xml:space="preserve">Zalaszentgrót szv telep Iszapviztelenítő Polielektrolit szivattyú </t>
  </si>
  <si>
    <t>Zalaszentgrót szv telep Iszapviztelenítő Polielektrolit szivattyú (300 - 1600 l/h), frekvenciaváltóval (hideg tartalék)</t>
  </si>
  <si>
    <t>Zalaszentgrót szv telep Iszapvíztelenítő Polielektrolit térfogatáram mérő</t>
  </si>
  <si>
    <t>Zalaszentgrót szv telep Iszapvíztelenítő gépház PLC</t>
  </si>
  <si>
    <t>Zalaszentgrót szennyvíztelep garázs műhely</t>
  </si>
  <si>
    <t xml:space="preserve">Zalaszentgrót szv telep Szociális épületek, garázs villamos ellátása </t>
  </si>
  <si>
    <t>Zalaszentgrót szennyvíztelep kezelőépület</t>
  </si>
  <si>
    <t>Zalaszentgrót szv telep garázs és iszapvíztelenítő erősáramú villanyszerelés, világítási rendszer</t>
  </si>
  <si>
    <t>Zalaszentgrót szv telep erősáramú installáció, térvilágítás, fogyasztásmérő szekrény</t>
  </si>
  <si>
    <t>Zalaszentgrót szv telep Napelem rendszer inverterrel</t>
  </si>
  <si>
    <t>Zalaszentgrót szv telep Irányítástechnikai műszerek, berendezések</t>
  </si>
  <si>
    <t>Zalaszentgrót szv telep Transzformátor</t>
  </si>
  <si>
    <t>Zalaszentgrót szv telep Riasztó rendszer</t>
  </si>
  <si>
    <t>Zalaszentgrót szennyvíztisztító Közlekedő utak és parkolók</t>
  </si>
  <si>
    <t>Zalaszentgrót szennyvíztisztító kerítés</t>
  </si>
  <si>
    <t>Gyári szám</t>
  </si>
  <si>
    <t>Danfoss VLT Aqua Drive FC 202 11kW</t>
  </si>
  <si>
    <t>Danfoss VLT Aqua Drive FC 202 18kW</t>
  </si>
  <si>
    <t>villamos vezeték kiépítés</t>
  </si>
  <si>
    <t>Zalakoppány 1. átemelő 1. szivattyú frekvenciaváltó</t>
  </si>
  <si>
    <t>Zalakoppány 1. átemelő 2. szivattyú frekvenciaváltó</t>
  </si>
  <si>
    <t>Türje TÜ 0.temelő</t>
  </si>
  <si>
    <t>NP 3127.161  SH 246 7,4 Kw</t>
  </si>
  <si>
    <t>kpe</t>
  </si>
  <si>
    <t>Kapacitás
(l/perc)</t>
  </si>
  <si>
    <t>Zalaszentgrót HBA</t>
  </si>
  <si>
    <t>Gyár u.</t>
  </si>
  <si>
    <t>010052/4</t>
  </si>
  <si>
    <t>átemelő akna előszerelve</t>
  </si>
  <si>
    <t>PE</t>
  </si>
  <si>
    <t>Szivattyú</t>
  </si>
  <si>
    <t>Pedrollo ZXM 1A/40</t>
  </si>
  <si>
    <t>Vezérlőszekrény és villamos ellátotság</t>
  </si>
  <si>
    <t>010052/3</t>
  </si>
  <si>
    <t>Víztározó utca</t>
  </si>
  <si>
    <t>Zalakoppány HBA</t>
  </si>
  <si>
    <t>Zalaszentgrót-Zalakoppány</t>
  </si>
  <si>
    <t>4738/1</t>
  </si>
  <si>
    <t>4738/2</t>
  </si>
  <si>
    <t>Kanizsai u.</t>
  </si>
  <si>
    <t>Koppányi u.</t>
  </si>
  <si>
    <t>Bezerédi u.</t>
  </si>
  <si>
    <t>Tekenye HBA</t>
  </si>
  <si>
    <t>33107/1</t>
  </si>
  <si>
    <t>33468/2</t>
  </si>
  <si>
    <t>Türje HBA</t>
  </si>
  <si>
    <t>Kossuth L. u.</t>
  </si>
  <si>
    <t>463/15</t>
  </si>
  <si>
    <t>459/1</t>
  </si>
  <si>
    <t>459/3</t>
  </si>
  <si>
    <t>459/4</t>
  </si>
  <si>
    <t>459/5</t>
  </si>
  <si>
    <t>3390/8</t>
  </si>
  <si>
    <t>3390/10</t>
  </si>
  <si>
    <t>59/1</t>
  </si>
  <si>
    <t>Alkotmány utca</t>
  </si>
  <si>
    <t>501014.36</t>
  </si>
  <si>
    <t>180313.44</t>
  </si>
  <si>
    <t>501016.66</t>
  </si>
  <si>
    <t>180334.54</t>
  </si>
  <si>
    <t>501009.08</t>
  </si>
  <si>
    <t>180268.71</t>
  </si>
  <si>
    <t>501000.87</t>
  </si>
  <si>
    <t>180194.52</t>
  </si>
  <si>
    <t>500993.52</t>
  </si>
  <si>
    <t>180127.30</t>
  </si>
  <si>
    <t>501023.06</t>
  </si>
  <si>
    <t>180333.41</t>
  </si>
  <si>
    <t>501020.31</t>
  </si>
  <si>
    <t>180306.85</t>
  </si>
  <si>
    <t>501013.67</t>
  </si>
  <si>
    <t>180307.64</t>
  </si>
  <si>
    <t>501020.08</t>
  </si>
  <si>
    <t>180304.97</t>
  </si>
  <si>
    <t>501013.45</t>
  </si>
  <si>
    <t>180305.76</t>
  </si>
  <si>
    <t>501017.62</t>
  </si>
  <si>
    <t>180286.58</t>
  </si>
  <si>
    <t>501011.28</t>
  </si>
  <si>
    <t>180287.32</t>
  </si>
  <si>
    <t>501014.85</t>
  </si>
  <si>
    <t>180259.90</t>
  </si>
  <si>
    <t>501008.19</t>
  </si>
  <si>
    <t>180260.64</t>
  </si>
  <si>
    <t>501013.04</t>
  </si>
  <si>
    <t>180244.25</t>
  </si>
  <si>
    <t>501006.45</t>
  </si>
  <si>
    <t>180244.97</t>
  </si>
  <si>
    <t>501012.75</t>
  </si>
  <si>
    <t>180240.57</t>
  </si>
  <si>
    <t>501006.05</t>
  </si>
  <si>
    <t>180241.31</t>
  </si>
  <si>
    <t>500997.59</t>
  </si>
  <si>
    <t>180237.20</t>
  </si>
  <si>
    <t>501005.50</t>
  </si>
  <si>
    <t>180236.33</t>
  </si>
  <si>
    <t>501010.64</t>
  </si>
  <si>
    <t>180223.58</t>
  </si>
  <si>
    <t>501004.16</t>
  </si>
  <si>
    <t>180224.30</t>
  </si>
  <si>
    <t>501008.78</t>
  </si>
  <si>
    <t>180206.58</t>
  </si>
  <si>
    <t>501002.28</t>
  </si>
  <si>
    <t>180207.30</t>
  </si>
  <si>
    <t>500994.47</t>
  </si>
  <si>
    <t>180206.10</t>
  </si>
  <si>
    <t>501002.06</t>
  </si>
  <si>
    <t>180205.26</t>
  </si>
  <si>
    <t>501002.50</t>
  </si>
  <si>
    <t>180138.54</t>
  </si>
  <si>
    <t>500994.85</t>
  </si>
  <si>
    <t>180139.42</t>
  </si>
  <si>
    <t>501006.90</t>
  </si>
  <si>
    <t>180181.91</t>
  </si>
  <si>
    <t>500999.58</t>
  </si>
  <si>
    <t>180182.71</t>
  </si>
  <si>
    <t>Gyár utca</t>
  </si>
  <si>
    <t>500987.33</t>
  </si>
  <si>
    <t>180160.42</t>
  </si>
  <si>
    <t>500997.03</t>
  </si>
  <si>
    <t>180159.41</t>
  </si>
  <si>
    <t>501034.14</t>
  </si>
  <si>
    <t>180129.90</t>
  </si>
  <si>
    <t>501087.56</t>
  </si>
  <si>
    <t>180129.44</t>
  </si>
  <si>
    <t>501120.94</t>
  </si>
  <si>
    <t>180129.42</t>
  </si>
  <si>
    <t>501142.15</t>
  </si>
  <si>
    <t>180133.93</t>
  </si>
  <si>
    <t>501141.70</t>
  </si>
  <si>
    <t>180138.43</t>
  </si>
  <si>
    <t>501141.44</t>
  </si>
  <si>
    <t>180141.91</t>
  </si>
  <si>
    <t>501362.77</t>
  </si>
  <si>
    <t>180177.86</t>
  </si>
  <si>
    <t>3907736</t>
  </si>
  <si>
    <t>3907737</t>
  </si>
  <si>
    <t>3907871</t>
  </si>
  <si>
    <t>3907874</t>
  </si>
  <si>
    <t>3907875</t>
  </si>
  <si>
    <t>3907738</t>
  </si>
  <si>
    <t>3907739</t>
  </si>
  <si>
    <t>Móricz Zsigmond utca</t>
  </si>
  <si>
    <t>500916.96</t>
  </si>
  <si>
    <t>180326.27</t>
  </si>
  <si>
    <t>500961.98</t>
  </si>
  <si>
    <t>180319.95</t>
  </si>
  <si>
    <t>3907690</t>
  </si>
  <si>
    <t>3907691</t>
  </si>
  <si>
    <t>3907692</t>
  </si>
  <si>
    <t>3907693</t>
  </si>
  <si>
    <t>3907767</t>
  </si>
  <si>
    <t>501159.27</t>
  </si>
  <si>
    <t>180332.97</t>
  </si>
  <si>
    <t>501146.70</t>
  </si>
  <si>
    <t>180272.55</t>
  </si>
  <si>
    <t>501143.10</t>
  </si>
  <si>
    <t>180252.72</t>
  </si>
  <si>
    <t>501133.00</t>
  </si>
  <si>
    <t>180198.19</t>
  </si>
  <si>
    <t>501122.19</t>
  </si>
  <si>
    <t>180138.84</t>
  </si>
  <si>
    <t>Október 23. utca</t>
  </si>
  <si>
    <t>3907281</t>
  </si>
  <si>
    <t>3907282</t>
  </si>
  <si>
    <t>3907283</t>
  </si>
  <si>
    <t>3907284</t>
  </si>
  <si>
    <t>3907285</t>
  </si>
  <si>
    <t>3907286</t>
  </si>
  <si>
    <t>3907287</t>
  </si>
  <si>
    <t>3907288</t>
  </si>
  <si>
    <t>3907290</t>
  </si>
  <si>
    <t>3907291</t>
  </si>
  <si>
    <t>501124.16</t>
  </si>
  <si>
    <t>180199.87</t>
  </si>
  <si>
    <t>501147.54</t>
  </si>
  <si>
    <t>180326.96</t>
  </si>
  <si>
    <t>501157.59</t>
  </si>
  <si>
    <t>180324.87</t>
  </si>
  <si>
    <t>501144.62</t>
  </si>
  <si>
    <t>180305.58</t>
  </si>
  <si>
    <t>501153.20</t>
  </si>
  <si>
    <t>180303.80</t>
  </si>
  <si>
    <t>501139.13</t>
  </si>
  <si>
    <t>180277.15</t>
  </si>
  <si>
    <t>501147.31</t>
  </si>
  <si>
    <t>180275.46</t>
  </si>
  <si>
    <t>501138.67</t>
  </si>
  <si>
    <t>180274.19</t>
  </si>
  <si>
    <t>501134.65</t>
  </si>
  <si>
    <t>180254.67</t>
  </si>
  <si>
    <t>501131.08</t>
  </si>
  <si>
    <t>180237.03</t>
  </si>
  <si>
    <t>501139.89</t>
  </si>
  <si>
    <t>180235.40</t>
  </si>
  <si>
    <t>501127.44</t>
  </si>
  <si>
    <t>180216.77</t>
  </si>
  <si>
    <t>501136.14</t>
  </si>
  <si>
    <t>180215.16</t>
  </si>
  <si>
    <t>501162.64</t>
  </si>
  <si>
    <t>180329.06</t>
  </si>
  <si>
    <t>501158.63</t>
  </si>
  <si>
    <t>180329.89</t>
  </si>
  <si>
    <t>501180.36</t>
  </si>
  <si>
    <t>180331.38</t>
  </si>
  <si>
    <t>501114.69</t>
  </si>
  <si>
    <t>180148.24</t>
  </si>
  <si>
    <t>501123.61</t>
  </si>
  <si>
    <t>180146.62</t>
  </si>
  <si>
    <t>500951.33</t>
  </si>
  <si>
    <t>180329.86</t>
  </si>
  <si>
    <t>500950.37</t>
  </si>
  <si>
    <t>180321.58</t>
  </si>
  <si>
    <t>500972.25</t>
  </si>
  <si>
    <t>180310.50</t>
  </si>
  <si>
    <t>500973.25</t>
  </si>
  <si>
    <t>180318.55</t>
  </si>
  <si>
    <t>500901.84</t>
  </si>
  <si>
    <t>180337.93</t>
  </si>
  <si>
    <t>3907316</t>
  </si>
  <si>
    <t>3907317</t>
  </si>
  <si>
    <t>3907320</t>
  </si>
  <si>
    <t>3907986</t>
  </si>
  <si>
    <t>3908012</t>
  </si>
  <si>
    <t>501365.05</t>
  </si>
  <si>
    <t>180184.83</t>
  </si>
  <si>
    <t>501362.02</t>
  </si>
  <si>
    <t>180177.69</t>
  </si>
  <si>
    <t>501329.57</t>
  </si>
  <si>
    <t>180175.89</t>
  </si>
  <si>
    <t>501330.39</t>
  </si>
  <si>
    <t>180170.58</t>
  </si>
  <si>
    <t>3907323</t>
  </si>
  <si>
    <t>3907324</t>
  </si>
  <si>
    <t>3907647</t>
  </si>
  <si>
    <t>501034.19</t>
  </si>
  <si>
    <t>180135.36</t>
  </si>
  <si>
    <t>501060.53</t>
  </si>
  <si>
    <t>180134.73</t>
  </si>
  <si>
    <t>501060.46</t>
  </si>
  <si>
    <t>180129.67</t>
  </si>
  <si>
    <t>501092.12</t>
  </si>
  <si>
    <t>180135.15</t>
  </si>
  <si>
    <t>501092.11</t>
  </si>
  <si>
    <t>3920154</t>
  </si>
  <si>
    <t>3920155</t>
  </si>
  <si>
    <t>501139.14</t>
  </si>
  <si>
    <t>180141.98</t>
  </si>
  <si>
    <t>501140.33</t>
  </si>
  <si>
    <t>180142.11</t>
  </si>
  <si>
    <t>501139.20</t>
  </si>
  <si>
    <t>180141.45</t>
  </si>
  <si>
    <t>501140.36</t>
  </si>
  <si>
    <t>180141.58</t>
  </si>
  <si>
    <t>3921154</t>
  </si>
  <si>
    <t>3921155</t>
  </si>
  <si>
    <t>500588.20</t>
  </si>
  <si>
    <t>179512.15</t>
  </si>
  <si>
    <t>500920.24</t>
  </si>
  <si>
    <t>180109.21</t>
  </si>
  <si>
    <t>501136.13</t>
  </si>
  <si>
    <t>180141.41</t>
  </si>
  <si>
    <t>501042.14</t>
  </si>
  <si>
    <t>180544.09</t>
  </si>
  <si>
    <t>3920085</t>
  </si>
  <si>
    <t>501149.71</t>
  </si>
  <si>
    <t>180133.71</t>
  </si>
  <si>
    <t>502288.57</t>
  </si>
  <si>
    <t>180387.48</t>
  </si>
  <si>
    <t>502612.06</t>
  </si>
  <si>
    <t>180462.80</t>
  </si>
  <si>
    <t>3907842</t>
  </si>
  <si>
    <t>3907845</t>
  </si>
  <si>
    <t>3907879</t>
  </si>
  <si>
    <t>3907880</t>
  </si>
  <si>
    <t>3907883</t>
  </si>
  <si>
    <t>3907887</t>
  </si>
  <si>
    <t>3907893</t>
  </si>
  <si>
    <t>3907894</t>
  </si>
  <si>
    <t>3907910</t>
  </si>
  <si>
    <t>3921123</t>
  </si>
  <si>
    <t>3921124</t>
  </si>
  <si>
    <t>3921125</t>
  </si>
  <si>
    <t>3921126</t>
  </si>
  <si>
    <t>3921127</t>
  </si>
  <si>
    <t>3921128</t>
  </si>
  <si>
    <t>3921129</t>
  </si>
  <si>
    <t>3921130</t>
  </si>
  <si>
    <t>3921131</t>
  </si>
  <si>
    <t>3921132</t>
  </si>
  <si>
    <t>3921133</t>
  </si>
  <si>
    <t>3921134</t>
  </si>
  <si>
    <t>3921135</t>
  </si>
  <si>
    <t>3921136</t>
  </si>
  <si>
    <t>3921137</t>
  </si>
  <si>
    <t>3921138</t>
  </si>
  <si>
    <t>3921139</t>
  </si>
  <si>
    <t>3921140</t>
  </si>
  <si>
    <t>3921141</t>
  </si>
  <si>
    <t>3921142</t>
  </si>
  <si>
    <t>3921143</t>
  </si>
  <si>
    <t>3921144</t>
  </si>
  <si>
    <t>498982.13</t>
  </si>
  <si>
    <t>179324.44</t>
  </si>
  <si>
    <t>498940.49</t>
  </si>
  <si>
    <t>179315.00</t>
  </si>
  <si>
    <t>498967.00</t>
  </si>
  <si>
    <t>179457.94</t>
  </si>
  <si>
    <t>498969.56</t>
  </si>
  <si>
    <t>179441.50</t>
  </si>
  <si>
    <t>499084.30</t>
  </si>
  <si>
    <t>179475.84</t>
  </si>
  <si>
    <t>499091.52</t>
  </si>
  <si>
    <t>179477.23</t>
  </si>
  <si>
    <t>499076.44</t>
  </si>
  <si>
    <t>179474.79</t>
  </si>
  <si>
    <t>499033.97</t>
  </si>
  <si>
    <t>179469.78</t>
  </si>
  <si>
    <t>499046.67</t>
  </si>
  <si>
    <t>179471.66</t>
  </si>
  <si>
    <t>499067.67</t>
  </si>
  <si>
    <t>179457.04</t>
  </si>
  <si>
    <t>498977.21</t>
  </si>
  <si>
    <t>179463.10</t>
  </si>
  <si>
    <t>498931.49</t>
  </si>
  <si>
    <t>179310.14</t>
  </si>
  <si>
    <t>499053.82</t>
  </si>
  <si>
    <t>179412.92</t>
  </si>
  <si>
    <t>499066.30</t>
  </si>
  <si>
    <t>179475.05</t>
  </si>
  <si>
    <t>499067.61</t>
  </si>
  <si>
    <t>179475.01</t>
  </si>
  <si>
    <t>499049.03</t>
  </si>
  <si>
    <t>179472.07</t>
  </si>
  <si>
    <t>499055.77</t>
  </si>
  <si>
    <t>179473.23</t>
  </si>
  <si>
    <t>499018.46</t>
  </si>
  <si>
    <t>179467.43</t>
  </si>
  <si>
    <t>499026.32</t>
  </si>
  <si>
    <t>179468.62</t>
  </si>
  <si>
    <t>499031.17</t>
  </si>
  <si>
    <t>179469.35</t>
  </si>
  <si>
    <t>498998.45</t>
  </si>
  <si>
    <t>179466.32</t>
  </si>
  <si>
    <t>499009.17</t>
  </si>
  <si>
    <t>179466.92</t>
  </si>
  <si>
    <t>498987.50</t>
  </si>
  <si>
    <t>179464.66</t>
  </si>
  <si>
    <t>498991.40</t>
  </si>
  <si>
    <t>179465.25</t>
  </si>
  <si>
    <t>498974.85</t>
  </si>
  <si>
    <t>179399.70</t>
  </si>
  <si>
    <t>498976.71</t>
  </si>
  <si>
    <t>179380.51</t>
  </si>
  <si>
    <t>498977.49</t>
  </si>
  <si>
    <t>179372.41</t>
  </si>
  <si>
    <t>498978.65</t>
  </si>
  <si>
    <t>179360.42</t>
  </si>
  <si>
    <t>498981.39</t>
  </si>
  <si>
    <t>179332.16</t>
  </si>
  <si>
    <t>498969.81</t>
  </si>
  <si>
    <t>179439.47</t>
  </si>
  <si>
    <t>498971.80</t>
  </si>
  <si>
    <t>179423.78</t>
  </si>
  <si>
    <t>498973.81</t>
  </si>
  <si>
    <t>179407.95</t>
  </si>
  <si>
    <t>3907152</t>
  </si>
  <si>
    <t>3907498</t>
  </si>
  <si>
    <t>3907499</t>
  </si>
  <si>
    <t>3907500</t>
  </si>
  <si>
    <t>3907501</t>
  </si>
  <si>
    <t>3907502</t>
  </si>
  <si>
    <t>3907503</t>
  </si>
  <si>
    <t>3907504</t>
  </si>
  <si>
    <t>3907613</t>
  </si>
  <si>
    <t>3907614</t>
  </si>
  <si>
    <t>3907615</t>
  </si>
  <si>
    <t>3907616</t>
  </si>
  <si>
    <t>3907617</t>
  </si>
  <si>
    <t>3907618</t>
  </si>
  <si>
    <t>3907619</t>
  </si>
  <si>
    <t>3907620</t>
  </si>
  <si>
    <t>3907621</t>
  </si>
  <si>
    <t>3908020</t>
  </si>
  <si>
    <t>3908021</t>
  </si>
  <si>
    <t>3908022</t>
  </si>
  <si>
    <t>3919990</t>
  </si>
  <si>
    <t>3919991</t>
  </si>
  <si>
    <t>498892.33</t>
  </si>
  <si>
    <t>179361.16</t>
  </si>
  <si>
    <t>498890.19</t>
  </si>
  <si>
    <t>179386.98</t>
  </si>
  <si>
    <t>498887.04</t>
  </si>
  <si>
    <t>179409.14</t>
  </si>
  <si>
    <t>498885.16</t>
  </si>
  <si>
    <t>179425.80</t>
  </si>
  <si>
    <t>498885.55</t>
  </si>
  <si>
    <t>179424.43</t>
  </si>
  <si>
    <t>3907991</t>
  </si>
  <si>
    <t>3908013</t>
  </si>
  <si>
    <t>3908014</t>
  </si>
  <si>
    <t>3908015</t>
  </si>
  <si>
    <t>3908030</t>
  </si>
  <si>
    <t>498995.34</t>
  </si>
  <si>
    <t>179375.11</t>
  </si>
  <si>
    <t>498980.33</t>
  </si>
  <si>
    <t>179372.68</t>
  </si>
  <si>
    <t>498899.58</t>
  </si>
  <si>
    <t>179362.63</t>
  </si>
  <si>
    <t>498890.59</t>
  </si>
  <si>
    <t>179409.36</t>
  </si>
  <si>
    <t>498888.28</t>
  </si>
  <si>
    <t>179425.11</t>
  </si>
  <si>
    <t>498895.43</t>
  </si>
  <si>
    <t>179387.99</t>
  </si>
  <si>
    <t>3921145</t>
  </si>
  <si>
    <t>3921146</t>
  </si>
  <si>
    <t>Ifjúság utca</t>
  </si>
  <si>
    <t>500551.18</t>
  </si>
  <si>
    <t>179521.53</t>
  </si>
  <si>
    <t>500566.60</t>
  </si>
  <si>
    <t>179524.11</t>
  </si>
  <si>
    <t>500605.86</t>
  </si>
  <si>
    <t>179530.70</t>
  </si>
  <si>
    <t>3907626</t>
  </si>
  <si>
    <t>3907644</t>
  </si>
  <si>
    <t>500621.58</t>
  </si>
  <si>
    <t>179532.54</t>
  </si>
  <si>
    <t>500560.09</t>
  </si>
  <si>
    <t>179538.51</t>
  </si>
  <si>
    <t>3921152</t>
  </si>
  <si>
    <t>500267.18</t>
  </si>
  <si>
    <t>179439.18</t>
  </si>
  <si>
    <t>500508.30</t>
  </si>
  <si>
    <t>180115.77</t>
  </si>
  <si>
    <t>500499.29</t>
  </si>
  <si>
    <t>180115.84</t>
  </si>
  <si>
    <t>500500.91</t>
  </si>
  <si>
    <t>180008.76</t>
  </si>
  <si>
    <t>500509.80</t>
  </si>
  <si>
    <t>180008.77</t>
  </si>
  <si>
    <t>3907852</t>
  </si>
  <si>
    <t>3907872</t>
  </si>
  <si>
    <t>Kossuth Lajos utca</t>
  </si>
  <si>
    <t>500223.97</t>
  </si>
  <si>
    <t>184337.25</t>
  </si>
  <si>
    <t>500285.38</t>
  </si>
  <si>
    <t>184321.79</t>
  </si>
  <si>
    <t>500155.10</t>
  </si>
  <si>
    <t>184353.63</t>
  </si>
  <si>
    <t>500081.55</t>
  </si>
  <si>
    <t>184368.35</t>
  </si>
  <si>
    <t>500052.98</t>
  </si>
  <si>
    <t>184372.85</t>
  </si>
  <si>
    <t>500290.32</t>
  </si>
  <si>
    <t>184321.90</t>
  </si>
  <si>
    <t>Széchenyi István utca</t>
  </si>
  <si>
    <t>501622.52</t>
  </si>
  <si>
    <t>185067.98</t>
  </si>
  <si>
    <t>501644.72</t>
  </si>
  <si>
    <t>185047.37</t>
  </si>
  <si>
    <t>501607.20</t>
  </si>
  <si>
    <t>185089.41</t>
  </si>
  <si>
    <t>501595.06</t>
  </si>
  <si>
    <t>185112.27</t>
  </si>
  <si>
    <t>501577.94</t>
  </si>
  <si>
    <t>185159.61</t>
  </si>
  <si>
    <t>501552.25</t>
  </si>
  <si>
    <t>185234.71</t>
  </si>
  <si>
    <t>501533.67</t>
  </si>
  <si>
    <t>185290.78</t>
  </si>
  <si>
    <t>3907857</t>
  </si>
  <si>
    <t>3907859</t>
  </si>
  <si>
    <t>3907860</t>
  </si>
  <si>
    <t>3907868</t>
  </si>
  <si>
    <t>3907869</t>
  </si>
  <si>
    <t>Vásártér utca</t>
  </si>
  <si>
    <t>502674.71</t>
  </si>
  <si>
    <t>184418.05</t>
  </si>
  <si>
    <t>502671.04</t>
  </si>
  <si>
    <t>184367.49</t>
  </si>
  <si>
    <t>502665.73</t>
  </si>
  <si>
    <t>184307.10</t>
  </si>
  <si>
    <t>502659.45</t>
  </si>
  <si>
    <t>184226.89</t>
  </si>
  <si>
    <t>502652.77</t>
  </si>
  <si>
    <t>184227.24</t>
  </si>
  <si>
    <t>502649.75</t>
  </si>
  <si>
    <t>184186.21</t>
  </si>
  <si>
    <t>502638.27</t>
  </si>
  <si>
    <t>184112.32</t>
  </si>
  <si>
    <t>502646.60</t>
  </si>
  <si>
    <t>184109.26</t>
  </si>
  <si>
    <t>Zrínyi Miklós utca</t>
  </si>
  <si>
    <t>502888.95</t>
  </si>
  <si>
    <t>184260.60</t>
  </si>
  <si>
    <t>502888.98</t>
  </si>
  <si>
    <t>184262.71</t>
  </si>
  <si>
    <t>3907153</t>
  </si>
  <si>
    <t>3907534</t>
  </si>
  <si>
    <t>3907535</t>
  </si>
  <si>
    <t>3907536</t>
  </si>
  <si>
    <t>3907537</t>
  </si>
  <si>
    <t>3907538</t>
  </si>
  <si>
    <t>3907539</t>
  </si>
  <si>
    <t>3907540</t>
  </si>
  <si>
    <t>3907541</t>
  </si>
  <si>
    <t>3907542</t>
  </si>
  <si>
    <t>3907543</t>
  </si>
  <si>
    <t>3907544</t>
  </si>
  <si>
    <t>3907545</t>
  </si>
  <si>
    <t>3907546</t>
  </si>
  <si>
    <t>3907547</t>
  </si>
  <si>
    <t>3907548</t>
  </si>
  <si>
    <t>3907549</t>
  </si>
  <si>
    <t>3907550</t>
  </si>
  <si>
    <t>3907551</t>
  </si>
  <si>
    <t>3907552</t>
  </si>
  <si>
    <t>3907553</t>
  </si>
  <si>
    <t>3907554</t>
  </si>
  <si>
    <t>3907555</t>
  </si>
  <si>
    <t>3907556</t>
  </si>
  <si>
    <t>3907557</t>
  </si>
  <si>
    <t>3907558</t>
  </si>
  <si>
    <t>501607.68</t>
  </si>
  <si>
    <t>185088.74</t>
  </si>
  <si>
    <t>501617.20</t>
  </si>
  <si>
    <t>185095.50</t>
  </si>
  <si>
    <t>501585.64</t>
  </si>
  <si>
    <t>185101.77</t>
  </si>
  <si>
    <t>501597.34</t>
  </si>
  <si>
    <t>185107.98</t>
  </si>
  <si>
    <t>501569.21</t>
  </si>
  <si>
    <t>185152.12</t>
  </si>
  <si>
    <t>501579.32</t>
  </si>
  <si>
    <t>185155.78</t>
  </si>
  <si>
    <t>501578.93</t>
  </si>
  <si>
    <t>185156.88</t>
  </si>
  <si>
    <t>501587.96</t>
  </si>
  <si>
    <t>185160.15</t>
  </si>
  <si>
    <t>501555.03</t>
  </si>
  <si>
    <t>185226.58</t>
  </si>
  <si>
    <t>501562.96</t>
  </si>
  <si>
    <t>185229.28</t>
  </si>
  <si>
    <t>501546.34</t>
  </si>
  <si>
    <t>185220.63</t>
  </si>
  <si>
    <t>501555.94</t>
  </si>
  <si>
    <t>185223.92</t>
  </si>
  <si>
    <t>501543.14</t>
  </si>
  <si>
    <t>185228.64</t>
  </si>
  <si>
    <t>501553.16</t>
  </si>
  <si>
    <t>185232.06</t>
  </si>
  <si>
    <t>501556.72</t>
  </si>
  <si>
    <t>185221.64</t>
  </si>
  <si>
    <t>501564.69</t>
  </si>
  <si>
    <t>185224.36</t>
  </si>
  <si>
    <t>501533.88</t>
  </si>
  <si>
    <t>185290.16</t>
  </si>
  <si>
    <t>501540.16</t>
  </si>
  <si>
    <t>185292.23</t>
  </si>
  <si>
    <t>501535.39</t>
  </si>
  <si>
    <t>185285.59</t>
  </si>
  <si>
    <t>501541.52</t>
  </si>
  <si>
    <t>185287.62</t>
  </si>
  <si>
    <t>501535.06</t>
  </si>
  <si>
    <t>185251.21</t>
  </si>
  <si>
    <t>501545.62</t>
  </si>
  <si>
    <t>185254.71</t>
  </si>
  <si>
    <t>501550.46</t>
  </si>
  <si>
    <t>185240.10</t>
  </si>
  <si>
    <t>501557.74</t>
  </si>
  <si>
    <t>185242.51</t>
  </si>
  <si>
    <t>501541.80</t>
  </si>
  <si>
    <t>185266.25</t>
  </si>
  <si>
    <t>501548.24</t>
  </si>
  <si>
    <t>185268.38</t>
  </si>
  <si>
    <t>501578.53</t>
  </si>
  <si>
    <t>185122.86</t>
  </si>
  <si>
    <t>501589.76</t>
  </si>
  <si>
    <t>185126.92</t>
  </si>
  <si>
    <t>501590.34</t>
  </si>
  <si>
    <t>185125.34</t>
  </si>
  <si>
    <t>501600.17</t>
  </si>
  <si>
    <t>185128.89</t>
  </si>
  <si>
    <t>501583.64</t>
  </si>
  <si>
    <t>185143.85</t>
  </si>
  <si>
    <t>501592.90</t>
  </si>
  <si>
    <t>185146.73</t>
  </si>
  <si>
    <t>501575.03</t>
  </si>
  <si>
    <t>185168.11</t>
  </si>
  <si>
    <t>501584.01</t>
  </si>
  <si>
    <t>185171.18</t>
  </si>
  <si>
    <t>501572.86</t>
  </si>
  <si>
    <t>185174.45</t>
  </si>
  <si>
    <t>501581.76</t>
  </si>
  <si>
    <t>185177.49</t>
  </si>
  <si>
    <t>501562.25</t>
  </si>
  <si>
    <t>185173.36</t>
  </si>
  <si>
    <t>501572.08</t>
  </si>
  <si>
    <t>185176.73</t>
  </si>
  <si>
    <t>501569.34</t>
  </si>
  <si>
    <t>185184.74</t>
  </si>
  <si>
    <t>185187.68</t>
  </si>
  <si>
    <t>501553.61</t>
  </si>
  <si>
    <t>185199.96</t>
  </si>
  <si>
    <t>501563.03</t>
  </si>
  <si>
    <t>185203.18</t>
  </si>
  <si>
    <t>501560.88</t>
  </si>
  <si>
    <t>185209.47</t>
  </si>
  <si>
    <t>501568.93</t>
  </si>
  <si>
    <t>185212.22</t>
  </si>
  <si>
    <t>501645.55</t>
  </si>
  <si>
    <t>185056.05</t>
  </si>
  <si>
    <t>501640.98</t>
  </si>
  <si>
    <t>185050.84</t>
  </si>
  <si>
    <t>501632.02</t>
  </si>
  <si>
    <t>185068.93</t>
  </si>
  <si>
    <t>501627.17</t>
  </si>
  <si>
    <t>185063.66</t>
  </si>
  <si>
    <t>501603.60</t>
  </si>
  <si>
    <t>185096.18</t>
  </si>
  <si>
    <t>501614.30</t>
  </si>
  <si>
    <t>185101.70</t>
  </si>
  <si>
    <t>501608.86</t>
  </si>
  <si>
    <t>185087.08</t>
  </si>
  <si>
    <t>501597.28</t>
  </si>
  <si>
    <t>185078.80</t>
  </si>
  <si>
    <t>3907645</t>
  </si>
  <si>
    <t>501602.34</t>
  </si>
  <si>
    <t>185068.34</t>
  </si>
  <si>
    <t>501615.52</t>
  </si>
  <si>
    <t>185077.76</t>
  </si>
  <si>
    <t>3907559</t>
  </si>
  <si>
    <t>3907560</t>
  </si>
  <si>
    <t>3907561</t>
  </si>
  <si>
    <t>3907562</t>
  </si>
  <si>
    <t>3907563</t>
  </si>
  <si>
    <t>3907564</t>
  </si>
  <si>
    <t>502659.52</t>
  </si>
  <si>
    <t>184227.78</t>
  </si>
  <si>
    <t>502666.45</t>
  </si>
  <si>
    <t>184227.26</t>
  </si>
  <si>
    <t>502663.34</t>
  </si>
  <si>
    <t>184276.57</t>
  </si>
  <si>
    <t>502669.06</t>
  </si>
  <si>
    <t>184276.25</t>
  </si>
  <si>
    <t>502662.10</t>
  </si>
  <si>
    <t>184260.72</t>
  </si>
  <si>
    <t>502667.56</t>
  </si>
  <si>
    <t>184260.45</t>
  </si>
  <si>
    <t>502678.37</t>
  </si>
  <si>
    <t>184383.71</t>
  </si>
  <si>
    <t>502672.24</t>
  </si>
  <si>
    <t>184383.96</t>
  </si>
  <si>
    <t>502673.45</t>
  </si>
  <si>
    <t>184400.63</t>
  </si>
  <si>
    <t>502679.63</t>
  </si>
  <si>
    <t>184400.71</t>
  </si>
  <si>
    <t>502674.61</t>
  </si>
  <si>
    <t>184416.62</t>
  </si>
  <si>
    <t>502680.99</t>
  </si>
  <si>
    <t>184416.36</t>
  </si>
  <si>
    <t>3907599</t>
  </si>
  <si>
    <t>3907600</t>
  </si>
  <si>
    <t>3907601</t>
  </si>
  <si>
    <t>3907602</t>
  </si>
  <si>
    <t>500084.69</t>
  </si>
  <si>
    <t>184367.72</t>
  </si>
  <si>
    <t>500083.63</t>
  </si>
  <si>
    <t>184362.46</t>
  </si>
  <si>
    <t>500115.75</t>
  </si>
  <si>
    <t>184357.78</t>
  </si>
  <si>
    <t>500116.50</t>
  </si>
  <si>
    <t>184361.36</t>
  </si>
  <si>
    <t>500052.46</t>
  </si>
  <si>
    <t>184367.89</t>
  </si>
  <si>
    <t>500053.76</t>
  </si>
  <si>
    <t>184372.72</t>
  </si>
  <si>
    <t>500162.51</t>
  </si>
  <si>
    <t>184345.90</t>
  </si>
  <si>
    <t>500163.85</t>
  </si>
  <si>
    <t>184351.55</t>
  </si>
  <si>
    <t>3907993</t>
  </si>
  <si>
    <t>3908005</t>
  </si>
  <si>
    <t>3908006</t>
  </si>
  <si>
    <t>3908007</t>
  </si>
  <si>
    <t>3908008</t>
  </si>
  <si>
    <t>3908016</t>
  </si>
  <si>
    <t>3908017</t>
  </si>
  <si>
    <t>499815.30</t>
  </si>
  <si>
    <t>184385.56</t>
  </si>
  <si>
    <t>499822.75</t>
  </si>
  <si>
    <t>184337.48</t>
  </si>
  <si>
    <t>499765.15</t>
  </si>
  <si>
    <t>184344.16</t>
  </si>
  <si>
    <t>499765.02</t>
  </si>
  <si>
    <t>184349.76</t>
  </si>
  <si>
    <t>499982.98</t>
  </si>
  <si>
    <t>184381.06</t>
  </si>
  <si>
    <t>499982.19</t>
  </si>
  <si>
    <t>184375.80</t>
  </si>
  <si>
    <t>499944.20</t>
  </si>
  <si>
    <t>184386.04</t>
  </si>
  <si>
    <t>499943.62</t>
  </si>
  <si>
    <t>184380.91</t>
  </si>
  <si>
    <t>499961.82</t>
  </si>
  <si>
    <t>184383.86</t>
  </si>
  <si>
    <t>499961.33</t>
  </si>
  <si>
    <t>184378.56</t>
  </si>
  <si>
    <t>500009.77</t>
  </si>
  <si>
    <t>184372.19</t>
  </si>
  <si>
    <t>500010.32</t>
  </si>
  <si>
    <t>184377.62</t>
  </si>
  <si>
    <t>500051.09</t>
  </si>
  <si>
    <t>184387.26</t>
  </si>
  <si>
    <t>500049.35</t>
  </si>
  <si>
    <t>184373.30</t>
  </si>
  <si>
    <t>3908009</t>
  </si>
  <si>
    <t>3908010</t>
  </si>
  <si>
    <t>502888.19</t>
  </si>
  <si>
    <t>184336.20</t>
  </si>
  <si>
    <t>502883.77</t>
  </si>
  <si>
    <t>184336.48</t>
  </si>
  <si>
    <t>502887.39</t>
  </si>
  <si>
    <t>184291.44</t>
  </si>
  <si>
    <t>502881.44</t>
  </si>
  <si>
    <t>184292.15</t>
  </si>
  <si>
    <t>3907981</t>
  </si>
  <si>
    <t>3907982</t>
  </si>
  <si>
    <t>3907983</t>
  </si>
  <si>
    <t>3907984</t>
  </si>
  <si>
    <t>3907985</t>
  </si>
  <si>
    <t>3908011</t>
  </si>
  <si>
    <t>502399.07</t>
  </si>
  <si>
    <t>184014.39</t>
  </si>
  <si>
    <t>502376.41</t>
  </si>
  <si>
    <t>184001.31</t>
  </si>
  <si>
    <t>502381.82</t>
  </si>
  <si>
    <t>183981.40</t>
  </si>
  <si>
    <t>502393.01</t>
  </si>
  <si>
    <t>183987.07</t>
  </si>
  <si>
    <t>502405.17</t>
  </si>
  <si>
    <t>183946.56</t>
  </si>
  <si>
    <t>502380.87</t>
  </si>
  <si>
    <t>183937.20</t>
  </si>
  <si>
    <t>502381.80</t>
  </si>
  <si>
    <t>183923.01</t>
  </si>
  <si>
    <t>502400.14</t>
  </si>
  <si>
    <t>183926.61</t>
  </si>
  <si>
    <t>502379.59</t>
  </si>
  <si>
    <t>183905.48</t>
  </si>
  <si>
    <t>502406.67</t>
  </si>
  <si>
    <t>183910.80</t>
  </si>
  <si>
    <t>502381.52</t>
  </si>
  <si>
    <t>183975.81</t>
  </si>
  <si>
    <t>502385.75</t>
  </si>
  <si>
    <t>183976.81</t>
  </si>
  <si>
    <t>Kunc Adolf utca</t>
  </si>
  <si>
    <t>3919986</t>
  </si>
  <si>
    <t>3919987</t>
  </si>
  <si>
    <t>3919988</t>
  </si>
  <si>
    <t>502887.90</t>
  </si>
  <si>
    <t>184337.50</t>
  </si>
  <si>
    <t>3908024</t>
  </si>
  <si>
    <t>3908025</t>
  </si>
  <si>
    <t>3908027</t>
  </si>
  <si>
    <t>3908028</t>
  </si>
  <si>
    <t>3908029</t>
  </si>
  <si>
    <t>3919980</t>
  </si>
  <si>
    <t>3919981</t>
  </si>
  <si>
    <t>502373.76</t>
  </si>
  <si>
    <t>184019.08</t>
  </si>
  <si>
    <t>502375.41</t>
  </si>
  <si>
    <t>183904.71</t>
  </si>
  <si>
    <t>3918491</t>
  </si>
  <si>
    <t>3918493</t>
  </si>
  <si>
    <t>3918494</t>
  </si>
  <si>
    <t>3918495</t>
  </si>
  <si>
    <t>3918496</t>
  </si>
  <si>
    <t>3918499</t>
  </si>
  <si>
    <t>3918500</t>
  </si>
  <si>
    <t>499763.78</t>
  </si>
  <si>
    <t>184344.33</t>
  </si>
  <si>
    <t>3908037</t>
  </si>
  <si>
    <t>3908057</t>
  </si>
  <si>
    <t>3920216</t>
  </si>
  <si>
    <t>3920217</t>
  </si>
  <si>
    <t>501551.48</t>
  </si>
  <si>
    <t>182958.34</t>
  </si>
  <si>
    <t>501618.51</t>
  </si>
  <si>
    <t>182963.67</t>
  </si>
  <si>
    <t>501495.06</t>
  </si>
  <si>
    <t>182456.47</t>
  </si>
  <si>
    <t>501621.07</t>
  </si>
  <si>
    <t>182964.74</t>
  </si>
  <si>
    <t>501621.70</t>
  </si>
  <si>
    <t>182964.93</t>
  </si>
  <si>
    <t>501621.29</t>
  </si>
  <si>
    <t>182964.19</t>
  </si>
  <si>
    <t>501621.97</t>
  </si>
  <si>
    <t>182964.42</t>
  </si>
  <si>
    <t>3907695</t>
  </si>
  <si>
    <t>3907707</t>
  </si>
  <si>
    <t>3907710</t>
  </si>
  <si>
    <t>3907753</t>
  </si>
  <si>
    <t>3918383</t>
  </si>
  <si>
    <t>3918384</t>
  </si>
  <si>
    <t>3922414</t>
  </si>
  <si>
    <t>3922415</t>
  </si>
  <si>
    <t>3922416</t>
  </si>
  <si>
    <t>3922476</t>
  </si>
  <si>
    <t>3922477</t>
  </si>
  <si>
    <t>3922478</t>
  </si>
  <si>
    <t>3922479</t>
  </si>
  <si>
    <t>3922480</t>
  </si>
  <si>
    <t>3922481</t>
  </si>
  <si>
    <t>3922482</t>
  </si>
  <si>
    <t>3922483</t>
  </si>
  <si>
    <t>3922484</t>
  </si>
  <si>
    <t>3922485</t>
  </si>
  <si>
    <t>3922486</t>
  </si>
  <si>
    <t>3922487</t>
  </si>
  <si>
    <t>3922488</t>
  </si>
  <si>
    <t>3922489</t>
  </si>
  <si>
    <t>3922490</t>
  </si>
  <si>
    <t>3922493</t>
  </si>
  <si>
    <t>3922494</t>
  </si>
  <si>
    <t>3922495</t>
  </si>
  <si>
    <t>3922496</t>
  </si>
  <si>
    <t>3922497</t>
  </si>
  <si>
    <t>3922498</t>
  </si>
  <si>
    <t>3922499</t>
  </si>
  <si>
    <t>3922500</t>
  </si>
  <si>
    <t>3922501</t>
  </si>
  <si>
    <t>3922502</t>
  </si>
  <si>
    <t>3922503</t>
  </si>
  <si>
    <t>3922504</t>
  </si>
  <si>
    <t>3922505</t>
  </si>
  <si>
    <t>3922506</t>
  </si>
  <si>
    <t>3922507</t>
  </si>
  <si>
    <t>3922508</t>
  </si>
  <si>
    <t>3922509</t>
  </si>
  <si>
    <t>3922510</t>
  </si>
  <si>
    <t>3922516</t>
  </si>
  <si>
    <t>3922521</t>
  </si>
  <si>
    <t>3922522</t>
  </si>
  <si>
    <t>3922523</t>
  </si>
  <si>
    <t>3922524</t>
  </si>
  <si>
    <t>3922525</t>
  </si>
  <si>
    <t>3922526</t>
  </si>
  <si>
    <t>3922527</t>
  </si>
  <si>
    <t>3922528</t>
  </si>
  <si>
    <t>3922529</t>
  </si>
  <si>
    <t>3922530</t>
  </si>
  <si>
    <t>3922531</t>
  </si>
  <si>
    <t>3922532</t>
  </si>
  <si>
    <t>3922533</t>
  </si>
  <si>
    <t>3922534</t>
  </si>
  <si>
    <t>3922535</t>
  </si>
  <si>
    <t>3922536</t>
  </si>
  <si>
    <t>3922537</t>
  </si>
  <si>
    <t>3922538</t>
  </si>
  <si>
    <t>3922539</t>
  </si>
  <si>
    <t>3922540</t>
  </si>
  <si>
    <t>3922541</t>
  </si>
  <si>
    <t>Bádony utca</t>
  </si>
  <si>
    <t>504045.67</t>
  </si>
  <si>
    <t>182030.98</t>
  </si>
  <si>
    <t>504067.75</t>
  </si>
  <si>
    <t>182043.22</t>
  </si>
  <si>
    <t>503817.92</t>
  </si>
  <si>
    <t>181629.67</t>
  </si>
  <si>
    <t>503829.12</t>
  </si>
  <si>
    <t>181653.93</t>
  </si>
  <si>
    <t>503816.74</t>
  </si>
  <si>
    <t>181661.20</t>
  </si>
  <si>
    <t>504037.98</t>
  </si>
  <si>
    <t>182014.56</t>
  </si>
  <si>
    <t>504042.15</t>
  </si>
  <si>
    <t>182023.45</t>
  </si>
  <si>
    <t>504002.46</t>
  </si>
  <si>
    <t>181969.94</t>
  </si>
  <si>
    <t>504004.93</t>
  </si>
  <si>
    <t>181973.03</t>
  </si>
  <si>
    <t>504020.67</t>
  </si>
  <si>
    <t>181992.81</t>
  </si>
  <si>
    <t>504032.65</t>
  </si>
  <si>
    <t>182007.86</t>
  </si>
  <si>
    <t>503978.07</t>
  </si>
  <si>
    <t>181925.30</t>
  </si>
  <si>
    <t>503987.33</t>
  </si>
  <si>
    <t>181942.25</t>
  </si>
  <si>
    <t>503940.30</t>
  </si>
  <si>
    <t>181857.93</t>
  </si>
  <si>
    <t>503957.27</t>
  </si>
  <si>
    <t>181888.19</t>
  </si>
  <si>
    <t>503963.60</t>
  </si>
  <si>
    <t>181899.49</t>
  </si>
  <si>
    <t>503976.09</t>
  </si>
  <si>
    <t>181921.77</t>
  </si>
  <si>
    <t>503908.76</t>
  </si>
  <si>
    <t>181801.69</t>
  </si>
  <si>
    <t>503915.55</t>
  </si>
  <si>
    <t>181813.80</t>
  </si>
  <si>
    <t>503925.39</t>
  </si>
  <si>
    <t>181831.34</t>
  </si>
  <si>
    <t>503939.15</t>
  </si>
  <si>
    <t>181855.87</t>
  </si>
  <si>
    <t>503884.86</t>
  </si>
  <si>
    <t>181759.04</t>
  </si>
  <si>
    <t>503890.37</t>
  </si>
  <si>
    <t>181768.88</t>
  </si>
  <si>
    <t>503904.57</t>
  </si>
  <si>
    <t>181794.22</t>
  </si>
  <si>
    <t>503763.91</t>
  </si>
  <si>
    <t>181659.17</t>
  </si>
  <si>
    <t>503782.91</t>
  </si>
  <si>
    <t>181659.90</t>
  </si>
  <si>
    <t>503808.37</t>
  </si>
  <si>
    <t>181660.88</t>
  </si>
  <si>
    <t>503835.56</t>
  </si>
  <si>
    <t>181665.81</t>
  </si>
  <si>
    <t>503839.34</t>
  </si>
  <si>
    <t>181672.78</t>
  </si>
  <si>
    <t>503842.22</t>
  </si>
  <si>
    <t>181678.08</t>
  </si>
  <si>
    <t>503852.68</t>
  </si>
  <si>
    <t>181697.37</t>
  </si>
  <si>
    <t>503853.69</t>
  </si>
  <si>
    <t>181699.22</t>
  </si>
  <si>
    <t>503860.11</t>
  </si>
  <si>
    <t>181711.55</t>
  </si>
  <si>
    <t>503865.25</t>
  </si>
  <si>
    <t>181721.41</t>
  </si>
  <si>
    <t>503870.69</t>
  </si>
  <si>
    <t>181731.85</t>
  </si>
  <si>
    <t>503880.91</t>
  </si>
  <si>
    <t>181751.45</t>
  </si>
  <si>
    <t>Gesztenyés utca</t>
  </si>
  <si>
    <t>503787.57</t>
  </si>
  <si>
    <t>181512.47</t>
  </si>
  <si>
    <t>503794.67</t>
  </si>
  <si>
    <t>181522.56</t>
  </si>
  <si>
    <t>503612.66</t>
  </si>
  <si>
    <t>181472.75</t>
  </si>
  <si>
    <t>503620.53</t>
  </si>
  <si>
    <t>181471.03</t>
  </si>
  <si>
    <t>503638.97</t>
  </si>
  <si>
    <t>181467.00</t>
  </si>
  <si>
    <t>503643.90</t>
  </si>
  <si>
    <t>181465.92</t>
  </si>
  <si>
    <t>503627.37</t>
  </si>
  <si>
    <t>181400.44</t>
  </si>
  <si>
    <t>503631.31</t>
  </si>
  <si>
    <t>181377.94</t>
  </si>
  <si>
    <t>503634.40</t>
  </si>
  <si>
    <t>181360.29</t>
  </si>
  <si>
    <t>503628.42</t>
  </si>
  <si>
    <t>181406.65</t>
  </si>
  <si>
    <t>503633.12</t>
  </si>
  <si>
    <t>181434.47</t>
  </si>
  <si>
    <t>503634.09</t>
  </si>
  <si>
    <t>181440.22</t>
  </si>
  <si>
    <t>503635.33</t>
  </si>
  <si>
    <t>181447.56</t>
  </si>
  <si>
    <t>503637.74</t>
  </si>
  <si>
    <t>181452.73</t>
  </si>
  <si>
    <t>503668.36</t>
  </si>
  <si>
    <t>181491.20</t>
  </si>
  <si>
    <t>503677.53</t>
  </si>
  <si>
    <t>181500.66</t>
  </si>
  <si>
    <t>503685.98</t>
  </si>
  <si>
    <t>181509.40</t>
  </si>
  <si>
    <t>503691.14</t>
  </si>
  <si>
    <t>181514.72</t>
  </si>
  <si>
    <t>503691.66</t>
  </si>
  <si>
    <t>181515.26</t>
  </si>
  <si>
    <t>503702.05</t>
  </si>
  <si>
    <t>181517.49</t>
  </si>
  <si>
    <t>503725.44</t>
  </si>
  <si>
    <t>181522.52</t>
  </si>
  <si>
    <t>503730.09</t>
  </si>
  <si>
    <t>181521.77</t>
  </si>
  <si>
    <t>503743.36</t>
  </si>
  <si>
    <t>181519.62</t>
  </si>
  <si>
    <t>503746.50</t>
  </si>
  <si>
    <t>181519.12</t>
  </si>
  <si>
    <t>503750.21</t>
  </si>
  <si>
    <t>181518.52</t>
  </si>
  <si>
    <t>503768.63</t>
  </si>
  <si>
    <t>181515.54</t>
  </si>
  <si>
    <t>503796.56</t>
  </si>
  <si>
    <t>181534.80</t>
  </si>
  <si>
    <t>503800.63</t>
  </si>
  <si>
    <t>181561.16</t>
  </si>
  <si>
    <t>503806.61</t>
  </si>
  <si>
    <t>181584.87</t>
  </si>
  <si>
    <t>3907713</t>
  </si>
  <si>
    <t>3922512</t>
  </si>
  <si>
    <t>3922513</t>
  </si>
  <si>
    <t>3922514</t>
  </si>
  <si>
    <t>3922515</t>
  </si>
  <si>
    <t>3922519</t>
  </si>
  <si>
    <t>3922520</t>
  </si>
  <si>
    <t>Kender köz</t>
  </si>
  <si>
    <t>503870.52</t>
  </si>
  <si>
    <t>181766.38</t>
  </si>
  <si>
    <t>503840.68</t>
  </si>
  <si>
    <t>181770.11</t>
  </si>
  <si>
    <t>503858.09</t>
  </si>
  <si>
    <t>181767.93</t>
  </si>
  <si>
    <t>503812.92</t>
  </si>
  <si>
    <t>181773.36</t>
  </si>
  <si>
    <t>503821.90</t>
  </si>
  <si>
    <t>181772.31</t>
  </si>
  <si>
    <t>503780.30</t>
  </si>
  <si>
    <t>181776.71</t>
  </si>
  <si>
    <t>503783.79</t>
  </si>
  <si>
    <t>181776.35</t>
  </si>
  <si>
    <t>3907769</t>
  </si>
  <si>
    <t>3907840</t>
  </si>
  <si>
    <t>3922373</t>
  </si>
  <si>
    <t>3922374</t>
  </si>
  <si>
    <t>3922375</t>
  </si>
  <si>
    <t>3922376</t>
  </si>
  <si>
    <t>3922377</t>
  </si>
  <si>
    <t>3922378</t>
  </si>
  <si>
    <t>3922379</t>
  </si>
  <si>
    <t>3922380</t>
  </si>
  <si>
    <t>3922381</t>
  </si>
  <si>
    <t>3922382</t>
  </si>
  <si>
    <t>3922383</t>
  </si>
  <si>
    <t>3922384</t>
  </si>
  <si>
    <t>3922385</t>
  </si>
  <si>
    <t>3922386</t>
  </si>
  <si>
    <t>3922387</t>
  </si>
  <si>
    <t>3922388</t>
  </si>
  <si>
    <t>3922389</t>
  </si>
  <si>
    <t>3922390</t>
  </si>
  <si>
    <t>3922391</t>
  </si>
  <si>
    <t>3922392</t>
  </si>
  <si>
    <t>3922393</t>
  </si>
  <si>
    <t>3922394</t>
  </si>
  <si>
    <t>3922395</t>
  </si>
  <si>
    <t>3922396</t>
  </si>
  <si>
    <t>3922397</t>
  </si>
  <si>
    <t>3922398</t>
  </si>
  <si>
    <t>3922399</t>
  </si>
  <si>
    <t>3922400</t>
  </si>
  <si>
    <t>3922402</t>
  </si>
  <si>
    <t>3922403</t>
  </si>
  <si>
    <t>Nagyrét utca</t>
  </si>
  <si>
    <t>3907701</t>
  </si>
  <si>
    <t>3907705</t>
  </si>
  <si>
    <t>3922434</t>
  </si>
  <si>
    <t>3922435</t>
  </si>
  <si>
    <t>3922436</t>
  </si>
  <si>
    <t>3922437</t>
  </si>
  <si>
    <t>3922438</t>
  </si>
  <si>
    <t>3922439</t>
  </si>
  <si>
    <t>3922440</t>
  </si>
  <si>
    <t>3922441</t>
  </si>
  <si>
    <t>3922442</t>
  </si>
  <si>
    <t>3922443</t>
  </si>
  <si>
    <t>3922444</t>
  </si>
  <si>
    <t>3922445</t>
  </si>
  <si>
    <t>3922446</t>
  </si>
  <si>
    <t>3922447</t>
  </si>
  <si>
    <t>3922448</t>
  </si>
  <si>
    <t>3922449</t>
  </si>
  <si>
    <t>3922450</t>
  </si>
  <si>
    <t>3922451</t>
  </si>
  <si>
    <t>3922452</t>
  </si>
  <si>
    <t>3922454</t>
  </si>
  <si>
    <t>3922455</t>
  </si>
  <si>
    <t>3922456</t>
  </si>
  <si>
    <t>3922457</t>
  </si>
  <si>
    <t>3922458</t>
  </si>
  <si>
    <t>3922459</t>
  </si>
  <si>
    <t>3922460</t>
  </si>
  <si>
    <t>3922461</t>
  </si>
  <si>
    <t>3922462</t>
  </si>
  <si>
    <t>3922463</t>
  </si>
  <si>
    <t>3922464</t>
  </si>
  <si>
    <t>3922465</t>
  </si>
  <si>
    <t>3922466</t>
  </si>
  <si>
    <t>3922467</t>
  </si>
  <si>
    <t>3922468</t>
  </si>
  <si>
    <t>3922469</t>
  </si>
  <si>
    <t>3922470</t>
  </si>
  <si>
    <t>3922471</t>
  </si>
  <si>
    <t>3922472</t>
  </si>
  <si>
    <t>3922473</t>
  </si>
  <si>
    <t>3922474</t>
  </si>
  <si>
    <t>3922475</t>
  </si>
  <si>
    <t>Tölgyvári utca</t>
  </si>
  <si>
    <t>503413.14</t>
  </si>
  <si>
    <t>181933.46</t>
  </si>
  <si>
    <t>503415.17</t>
  </si>
  <si>
    <t>181901.76</t>
  </si>
  <si>
    <t>503415.20</t>
  </si>
  <si>
    <t>181664.95</t>
  </si>
  <si>
    <t>503405.31</t>
  </si>
  <si>
    <t>181660.58</t>
  </si>
  <si>
    <t>503414.98</t>
  </si>
  <si>
    <t>181698.16</t>
  </si>
  <si>
    <t>503415.01</t>
  </si>
  <si>
    <t>181692.82</t>
  </si>
  <si>
    <t>503415.09</t>
  </si>
  <si>
    <t>181681.21</t>
  </si>
  <si>
    <t>503415.13</t>
  </si>
  <si>
    <t>181675.11</t>
  </si>
  <si>
    <t>503414.60</t>
  </si>
  <si>
    <t>181771.10</t>
  </si>
  <si>
    <t>503414.66</t>
  </si>
  <si>
    <t>181759.58</t>
  </si>
  <si>
    <t>503414.70</t>
  </si>
  <si>
    <t>181751.17</t>
  </si>
  <si>
    <t>503414.72</t>
  </si>
  <si>
    <t>181748.81</t>
  </si>
  <si>
    <t>181748.01</t>
  </si>
  <si>
    <t>503414.81</t>
  </si>
  <si>
    <t>181730.75</t>
  </si>
  <si>
    <t>181730.64</t>
  </si>
  <si>
    <t>503414.86</t>
  </si>
  <si>
    <t>181720.95</t>
  </si>
  <si>
    <t>503414.87</t>
  </si>
  <si>
    <t>181718.18</t>
  </si>
  <si>
    <t>503414.96</t>
  </si>
  <si>
    <t>181701.34</t>
  </si>
  <si>
    <t>181698.40</t>
  </si>
  <si>
    <t>503414.62</t>
  </si>
  <si>
    <t>181776.48</t>
  </si>
  <si>
    <t>181776.59</t>
  </si>
  <si>
    <t>503414.63</t>
  </si>
  <si>
    <t>181779.08</t>
  </si>
  <si>
    <t>503414.68</t>
  </si>
  <si>
    <t>181788.89</t>
  </si>
  <si>
    <t>181793.06</t>
  </si>
  <si>
    <t>503414.74</t>
  </si>
  <si>
    <t>181802.73</t>
  </si>
  <si>
    <t>503414.80</t>
  </si>
  <si>
    <t>181816.91</t>
  </si>
  <si>
    <t>181818.80</t>
  </si>
  <si>
    <t>503414.82</t>
  </si>
  <si>
    <t>181820.91</t>
  </si>
  <si>
    <t>181832.95</t>
  </si>
  <si>
    <t>181837.13</t>
  </si>
  <si>
    <t>503414.83</t>
  </si>
  <si>
    <t>181846.85</t>
  </si>
  <si>
    <t>181851.07</t>
  </si>
  <si>
    <t>503414.78</t>
  </si>
  <si>
    <t>181860.79</t>
  </si>
  <si>
    <t>503414.75</t>
  </si>
  <si>
    <t>181871.10</t>
  </si>
  <si>
    <t>181874.98</t>
  </si>
  <si>
    <t>503414.73</t>
  </si>
  <si>
    <t>181877.09</t>
  </si>
  <si>
    <t>181879.75</t>
  </si>
  <si>
    <t>503471.71</t>
  </si>
  <si>
    <t>181880.52</t>
  </si>
  <si>
    <t>503465.38</t>
  </si>
  <si>
    <t>181880.43</t>
  </si>
  <si>
    <t>503510.47</t>
  </si>
  <si>
    <t>181880.03</t>
  </si>
  <si>
    <t>503509.29</t>
  </si>
  <si>
    <t>181880.05</t>
  </si>
  <si>
    <t>503483.54</t>
  </si>
  <si>
    <t>181880.37</t>
  </si>
  <si>
    <t>503415.10</t>
  </si>
  <si>
    <t>181897.92</t>
  </si>
  <si>
    <t>503414.93</t>
  </si>
  <si>
    <t>181889.59</t>
  </si>
  <si>
    <t>3907938</t>
  </si>
  <si>
    <t>3907939</t>
  </si>
  <si>
    <t>3907940</t>
  </si>
  <si>
    <t>3907942</t>
  </si>
  <si>
    <t>3922432</t>
  </si>
  <si>
    <t>3922433</t>
  </si>
  <si>
    <t>Hunyadi utca</t>
  </si>
  <si>
    <t>503253.85</t>
  </si>
  <si>
    <t>181667.38</t>
  </si>
  <si>
    <t>503253.59</t>
  </si>
  <si>
    <t>181672.30</t>
  </si>
  <si>
    <t>503341.66</t>
  </si>
  <si>
    <t>181660.93</t>
  </si>
  <si>
    <t>503294.00</t>
  </si>
  <si>
    <t>181660.54</t>
  </si>
  <si>
    <t>503254.32</t>
  </si>
  <si>
    <t>181661.12</t>
  </si>
  <si>
    <t>181667.37</t>
  </si>
  <si>
    <t>503293.37</t>
  </si>
  <si>
    <t>181660.55</t>
  </si>
  <si>
    <t>503271.06</t>
  </si>
  <si>
    <t>181660.87</t>
  </si>
  <si>
    <t>Orgona u. 2.</t>
  </si>
  <si>
    <t>Hunyadi u. 12/a</t>
  </si>
  <si>
    <t>Hunyadi u. 12/b</t>
  </si>
  <si>
    <t>Orgona u. 12.</t>
  </si>
  <si>
    <t>Kossuth L. u. 196</t>
  </si>
  <si>
    <t>Z2</t>
  </si>
  <si>
    <t>biofilter</t>
  </si>
  <si>
    <t>EVA 400 aktívszenes szűrő, VCPL 110 ED ventilátor</t>
  </si>
  <si>
    <t>EVA 315 aktívszenes szűrő, VCPL 110 ED ventilátor</t>
  </si>
  <si>
    <t>EVA 600 aktívszenes szűrő, VCPL 110 ED ventilátor</t>
  </si>
  <si>
    <t>59/2</t>
  </si>
  <si>
    <t>bekötés</t>
  </si>
  <si>
    <t>Szennyvíz csatorna (bekötővezeték) - Vonalas víziközműobjektum-csoportok</t>
  </si>
  <si>
    <t>Tulajdonos</t>
  </si>
  <si>
    <t>Vezeték jel</t>
  </si>
  <si>
    <t>3907270</t>
  </si>
  <si>
    <t>Zalaszentgrót, Alkotmány utca 22.</t>
  </si>
  <si>
    <t>bekötő</t>
  </si>
  <si>
    <t>160</t>
  </si>
  <si>
    <t>Zalaszentgrót Város Önkormányzata</t>
  </si>
  <si>
    <t>3907271</t>
  </si>
  <si>
    <t>Zalaszentgrót, Alkotmány utca 20.</t>
  </si>
  <si>
    <t>3907272</t>
  </si>
  <si>
    <t>Zalaszentgrót, Alkotmány utca 18.</t>
  </si>
  <si>
    <t>3907273</t>
  </si>
  <si>
    <t>Zalaszentgrót, Alkotmány utca 16.</t>
  </si>
  <si>
    <t>3907274</t>
  </si>
  <si>
    <t>Zalaszentgrót, Alkotmány utca 14.</t>
  </si>
  <si>
    <t>3907275</t>
  </si>
  <si>
    <t>Zalaszentgrót, Alkotmány utca 12.</t>
  </si>
  <si>
    <t>3907276</t>
  </si>
  <si>
    <t>Zalaszentgrót, Alkotmány utca 10.</t>
  </si>
  <si>
    <t>3907277</t>
  </si>
  <si>
    <t>Zalaszentgrót, Alkotmány utca 3.</t>
  </si>
  <si>
    <t>3907278</t>
  </si>
  <si>
    <t>Zalaszentgrót, Alkotmány utca 8.</t>
  </si>
  <si>
    <t>3907279</t>
  </si>
  <si>
    <t>Zalaszentgrót, Alkotmány utca 6.</t>
  </si>
  <si>
    <t>3907280</t>
  </si>
  <si>
    <t>Zalaszentgrót, Alkotmány utca 1.</t>
  </si>
  <si>
    <t>3907322</t>
  </si>
  <si>
    <t>Zalaszentgrót, Alkotmány utca 2.</t>
  </si>
  <si>
    <t>3907646</t>
  </si>
  <si>
    <t>Zalaszentgrót, Alkotmány utca 4.</t>
  </si>
  <si>
    <t>3920087</t>
  </si>
  <si>
    <t>500192.38</t>
  </si>
  <si>
    <t>179024.43</t>
  </si>
  <si>
    <t>500193.60</t>
  </si>
  <si>
    <t>179024.93</t>
  </si>
  <si>
    <t>200</t>
  </si>
  <si>
    <t>3907622</t>
  </si>
  <si>
    <t>Zalaszentgrót - Csáford, Alsóhegyi út 22590/9. hrsz.</t>
  </si>
  <si>
    <t>499051.09</t>
  </si>
  <si>
    <t>177963.83</t>
  </si>
  <si>
    <t>499051.63</t>
  </si>
  <si>
    <t>177967.19</t>
  </si>
  <si>
    <t>3907623</t>
  </si>
  <si>
    <t>Zalaszentgrót - Csáford, Alsóhegyi út 22590/12. hrsz.</t>
  </si>
  <si>
    <t>499038.52</t>
  </si>
  <si>
    <t>177973.54</t>
  </si>
  <si>
    <t>499037.18</t>
  </si>
  <si>
    <t>177970.74</t>
  </si>
  <si>
    <t>3907624</t>
  </si>
  <si>
    <t>Zalaszentgrót - Csáford, Alsóhegyi út 22590/13. hrsz.</t>
  </si>
  <si>
    <t>499027.68</t>
  </si>
  <si>
    <t>177976.05</t>
  </si>
  <si>
    <t>499028.66</t>
  </si>
  <si>
    <t>177978.10</t>
  </si>
  <si>
    <t>3907612</t>
  </si>
  <si>
    <t>Zalaszentgrót - Aranyod, Aranyodi út</t>
  </si>
  <si>
    <t>498711.55</t>
  </si>
  <si>
    <t>181435.62</t>
  </si>
  <si>
    <t>498713.43</t>
  </si>
  <si>
    <t>181436.85</t>
  </si>
  <si>
    <t>3907609</t>
  </si>
  <si>
    <t>Zalaszentgrót, Bocskai István utca 1355. hrsz.</t>
  </si>
  <si>
    <t>500537.07</t>
  </si>
  <si>
    <t>178895.56</t>
  </si>
  <si>
    <t>500536.14</t>
  </si>
  <si>
    <t>178897.88</t>
  </si>
  <si>
    <t>3907625</t>
  </si>
  <si>
    <t>Zalaszentgrót - Csáford, Csáfordi utca 36.</t>
  </si>
  <si>
    <t>498107.51</t>
  </si>
  <si>
    <t>178652.34</t>
  </si>
  <si>
    <t>498111.66</t>
  </si>
  <si>
    <t>178657.55</t>
  </si>
  <si>
    <t>3905166</t>
  </si>
  <si>
    <t>Zalaszentgrót, Gyár utca 4.</t>
  </si>
  <si>
    <t>3905171</t>
  </si>
  <si>
    <t>Zalaszentgrót, Gyár utca 690. hrsz.</t>
  </si>
  <si>
    <t>Zalaszentgrót, Gyár utca 49.</t>
  </si>
  <si>
    <t>Zalaszentgrót, Gyár utca 51.</t>
  </si>
  <si>
    <t>3907321</t>
  </si>
  <si>
    <t>Zalaszentgrót, Gyár utca 47.</t>
  </si>
  <si>
    <t>3907289</t>
  </si>
  <si>
    <t>Zalaszentgrót, Gyár utca 55.</t>
  </si>
  <si>
    <t>Zalaszentgrót, Gyár utca 53/a.</t>
  </si>
  <si>
    <t>Zalaszentgrót, Gyár utca 61.</t>
  </si>
  <si>
    <t>63</t>
  </si>
  <si>
    <t>Zalaszentgrót, Gyár utca 63.</t>
  </si>
  <si>
    <t>Zalaszentgrót, Ifjúság utca 719/2. hrsz.</t>
  </si>
  <si>
    <t>3907610</t>
  </si>
  <si>
    <t>Zalaszentgrót, Imre utca 3.</t>
  </si>
  <si>
    <t>500114.78</t>
  </si>
  <si>
    <t>179046.89</t>
  </si>
  <si>
    <t>500110.90</t>
  </si>
  <si>
    <t>179051.93</t>
  </si>
  <si>
    <t>Zalaszentgrót, Május 1. utca 21.</t>
  </si>
  <si>
    <t>3907607</t>
  </si>
  <si>
    <t>Zalaszentgrót, Marton Lajos utca 14.</t>
  </si>
  <si>
    <t>500294.16</t>
  </si>
  <si>
    <t>180020.80</t>
  </si>
  <si>
    <t>500290.59</t>
  </si>
  <si>
    <t>180017.42</t>
  </si>
  <si>
    <t>3907608</t>
  </si>
  <si>
    <t>Zalaszentgrót, Marton Lajos utca 12.</t>
  </si>
  <si>
    <t>500294.32</t>
  </si>
  <si>
    <t>180016.50</t>
  </si>
  <si>
    <t>500290.57</t>
  </si>
  <si>
    <t>180016.30</t>
  </si>
  <si>
    <t>Zalaszentgrót, Móricz Zsigmond utca 627/37. hrsz.</t>
  </si>
  <si>
    <t>Zalaszentgrót, Móricz Zsigmond utca 625/8. hrsz.</t>
  </si>
  <si>
    <t>Zalaszentgrót, Móricz Zsigmond utca 627/35. hrsz.</t>
  </si>
  <si>
    <t>Zalaszentgrót, Október 23. utca 1.</t>
  </si>
  <si>
    <t>Zalaszentgrót, Október 23. utca 15.</t>
  </si>
  <si>
    <t>Zalaszentgrót, Október 23. utca 13.</t>
  </si>
  <si>
    <t>Zalaszentgrót, Október 23. utca 11.</t>
  </si>
  <si>
    <t>Zalaszentgrót, Október 23. utca 9.</t>
  </si>
  <si>
    <t>Zalaszentgrót, Október 23. utca 7.</t>
  </si>
  <si>
    <t>Zalaszentgrót, Október 23. utca 5.</t>
  </si>
  <si>
    <t>Zalaszentgrót, Október 23. utca 3.</t>
  </si>
  <si>
    <t>Zalaszentgrót, Október 23. utca 2.</t>
  </si>
  <si>
    <t>Zalaszentgrót, Október 23. utca 4.</t>
  </si>
  <si>
    <t>3907611</t>
  </si>
  <si>
    <t>Zalaszentgrót, Széchenyi István utca 56.</t>
  </si>
  <si>
    <t>500192.18</t>
  </si>
  <si>
    <t>179018.04</t>
  </si>
  <si>
    <t>Zalaszentgrót - Aranyod, Víztározó utca 14648. hrsz.</t>
  </si>
  <si>
    <t>498963.70</t>
  </si>
  <si>
    <t>179438.69</t>
  </si>
  <si>
    <t>Zalaszentgrót - Aranyod, Víztározó utca 14660. hrsz.</t>
  </si>
  <si>
    <t>499026.85</t>
  </si>
  <si>
    <t>179465.11</t>
  </si>
  <si>
    <t>Zalaszentgrót - Aranyod, Víztározó utca 14665. hrsz.</t>
  </si>
  <si>
    <t>499008.92</t>
  </si>
  <si>
    <t>179471.14</t>
  </si>
  <si>
    <t>Zalaszentgrót - Aranyod, Víztározó utca 14666. hrsz.</t>
  </si>
  <si>
    <t>498986.99</t>
  </si>
  <si>
    <t>179468.07</t>
  </si>
  <si>
    <t>Zalaszentgrót - Aranyod, Víztározó utca 14659. hrsz.</t>
  </si>
  <si>
    <t>498992.35</t>
  </si>
  <si>
    <t>179458.96</t>
  </si>
  <si>
    <t>Zalaszentgrót - Aranyod, Víztározó utca 14662. hrsz.</t>
  </si>
  <si>
    <t>499067.78</t>
  </si>
  <si>
    <t>179481.64</t>
  </si>
  <si>
    <t>Zalaszentgrót - Aranyod, Víztározó utca 14650. hrsz.</t>
  </si>
  <si>
    <t>498967.40</t>
  </si>
  <si>
    <t>179407.14</t>
  </si>
  <si>
    <t>Zalaszentgrót - Aranyod, Víztározó utca 14651. hrsz.</t>
  </si>
  <si>
    <t>498971.77</t>
  </si>
  <si>
    <t>179380.03</t>
  </si>
  <si>
    <t>Zalaszentgrót - Aranyod, Víztározó utca 14649/1. hrsz.</t>
  </si>
  <si>
    <t>498963.71</t>
  </si>
  <si>
    <t>179422.75</t>
  </si>
  <si>
    <t>Zalaszentgrót - Aranyod, Víztározó utca 14655. hrsz.</t>
  </si>
  <si>
    <t>498980.80</t>
  </si>
  <si>
    <t>179360.62</t>
  </si>
  <si>
    <t>Zalaszentgrót - Aranyod, Víztározó utca 14656. hrsz.</t>
  </si>
  <si>
    <t>Zalaszentgrót - Aranyod, Víztározó utca 14652. hrsz.</t>
  </si>
  <si>
    <t>498975.26</t>
  </si>
  <si>
    <t>179331.57</t>
  </si>
  <si>
    <t>Zalaszentgrót - Aranyod, Víztározó utca 14653. hrsz.</t>
  </si>
  <si>
    <t>498937.63</t>
  </si>
  <si>
    <t>179307.34</t>
  </si>
  <si>
    <t>Zalaszentgrót - Aranyod, Víztározó utca 14661. hrsz.</t>
  </si>
  <si>
    <t>499056.27</t>
  </si>
  <si>
    <t>179470.30</t>
  </si>
  <si>
    <t>Zalaszentgrót - Aranyod, Víztározó utca 14663. hrsz.</t>
  </si>
  <si>
    <t>499047.93</t>
  </si>
  <si>
    <t>179478.95</t>
  </si>
  <si>
    <t>Zalaszentgrót - Aranyod, Víztározó utca 14664. hrsz.</t>
  </si>
  <si>
    <t>499030.26</t>
  </si>
  <si>
    <t>179475.36</t>
  </si>
  <si>
    <t>Zalaszentgrót - Aranyod, Víztározó utca 010234/17. hrsz.</t>
  </si>
  <si>
    <t>499049.39</t>
  </si>
  <si>
    <t>179413.22</t>
  </si>
  <si>
    <t>Zalaszentgrót - Aranyod, Víztározó utca 14644. hrsz.</t>
  </si>
  <si>
    <t>Zalaszentgrót - Aranyod, Víztározó utca 14645. hrsz.</t>
  </si>
  <si>
    <t>Zalaszentgrót - Aranyod, Víztározó utca 14647. hrsz.</t>
  </si>
  <si>
    <t>Zalaszentgrót - Aranyod, Víztározó utca 14646. hrsz.</t>
  </si>
  <si>
    <t>Zalaszentgrót - Csáford, Petőszegi utca 5424/1. hrsz.</t>
  </si>
  <si>
    <t>498086.96</t>
  </si>
  <si>
    <t>178814.33</t>
  </si>
  <si>
    <t>498097.93</t>
  </si>
  <si>
    <t>178819.55</t>
  </si>
  <si>
    <t>3907585</t>
  </si>
  <si>
    <t>Zalaszentgrót - Zalakoppány, Bezerédi utca 11.</t>
  </si>
  <si>
    <t>498659.70</t>
  </si>
  <si>
    <t>173110.96</t>
  </si>
  <si>
    <t>498657.38</t>
  </si>
  <si>
    <t>173115.97</t>
  </si>
  <si>
    <t>3907586</t>
  </si>
  <si>
    <t>Zalaszentgrót - Zalakoppány, Bezerédi utca 13.</t>
  </si>
  <si>
    <t>498685.16</t>
  </si>
  <si>
    <t>173124.60</t>
  </si>
  <si>
    <t>498681.33</t>
  </si>
  <si>
    <t>173130.80</t>
  </si>
  <si>
    <t>3907587</t>
  </si>
  <si>
    <t>Zalaszentgrót - Zalakoppány, Bezerédi utca 15.</t>
  </si>
  <si>
    <t>498694.84</t>
  </si>
  <si>
    <t>173132.22</t>
  </si>
  <si>
    <t>498691.73</t>
  </si>
  <si>
    <t>173137.23</t>
  </si>
  <si>
    <t>3907682</t>
  </si>
  <si>
    <t>Zalaszentgrót - Zalakoppány, Bezerédi utca 3.</t>
  </si>
  <si>
    <t>498602.40</t>
  </si>
  <si>
    <t>173085.49</t>
  </si>
  <si>
    <t>498600.24</t>
  </si>
  <si>
    <t>173092.11</t>
  </si>
  <si>
    <t>3907681</t>
  </si>
  <si>
    <t>Zalaszentgrót - Zalakoppány, Bezerédi utca 19.</t>
  </si>
  <si>
    <t>498748.94</t>
  </si>
  <si>
    <t>173167.50</t>
  </si>
  <si>
    <t>498745.32</t>
  </si>
  <si>
    <t>173172.55</t>
  </si>
  <si>
    <t>3907680</t>
  </si>
  <si>
    <t>Zalaszentgrót - Zalakoppány, Bezerédi utca 43.</t>
  </si>
  <si>
    <t>498770.97</t>
  </si>
  <si>
    <t>173319.71</t>
  </si>
  <si>
    <t>498767.41</t>
  </si>
  <si>
    <t>173316.70</t>
  </si>
  <si>
    <t>3907438</t>
  </si>
  <si>
    <t>Zalaszentgrót - Zalakoppány, Bezerédi utca 18.</t>
  </si>
  <si>
    <t>498743.38</t>
  </si>
  <si>
    <t>173339.79</t>
  </si>
  <si>
    <t>498746.68</t>
  </si>
  <si>
    <t>173342.68</t>
  </si>
  <si>
    <t>3907437</t>
  </si>
  <si>
    <t>Zalaszentgrót - Zalakoppány, Bezerédi utca 24.</t>
  </si>
  <si>
    <t>498718.70</t>
  </si>
  <si>
    <t>173371.13</t>
  </si>
  <si>
    <t>498715.80</t>
  </si>
  <si>
    <t>173368.09</t>
  </si>
  <si>
    <t>3907442</t>
  </si>
  <si>
    <t>Zalaszentgrót - Zalakoppány, Bezerédi utca 6.</t>
  </si>
  <si>
    <t>498816.51</t>
  </si>
  <si>
    <t>173263.42</t>
  </si>
  <si>
    <t>498819.11</t>
  </si>
  <si>
    <t>173267.40</t>
  </si>
  <si>
    <t>3907441</t>
  </si>
  <si>
    <t>Zalaszentgrót - Zalakoppány, Bezerédi utca 8.</t>
  </si>
  <si>
    <t>498795.58</t>
  </si>
  <si>
    <t>173277.43</t>
  </si>
  <si>
    <t>498798.19</t>
  </si>
  <si>
    <t>173281.34</t>
  </si>
  <si>
    <t>3907440</t>
  </si>
  <si>
    <t>Zalaszentgrót - Zalakoppány, Bezerédi utca 10.</t>
  </si>
  <si>
    <t>498781.41</t>
  </si>
  <si>
    <t>173289.22</t>
  </si>
  <si>
    <t>498786.70</t>
  </si>
  <si>
    <t>173293.66</t>
  </si>
  <si>
    <t>3907439</t>
  </si>
  <si>
    <t>Zalaszentgrót - Zalakoppány, Bezerédi utca 14.</t>
  </si>
  <si>
    <t>498766.72</t>
  </si>
  <si>
    <t>173307.30</t>
  </si>
  <si>
    <t>498771.74</t>
  </si>
  <si>
    <t>173311.53</t>
  </si>
  <si>
    <t>3907583</t>
  </si>
  <si>
    <t>Zalaszentgrót - Zalakoppány, Bezerédi utca 7.</t>
  </si>
  <si>
    <t>498641.63</t>
  </si>
  <si>
    <t>173101.42</t>
  </si>
  <si>
    <t>498638.81</t>
  </si>
  <si>
    <t>173108.22</t>
  </si>
  <si>
    <t>3907584</t>
  </si>
  <si>
    <t>498642.11</t>
  </si>
  <si>
    <t>173101.70</t>
  </si>
  <si>
    <t>498639.32</t>
  </si>
  <si>
    <t>173108.43</t>
  </si>
  <si>
    <t>3907588</t>
  </si>
  <si>
    <t>Zalaszentgrót - Zalakoppány, Bezerédi utca 17.</t>
  </si>
  <si>
    <t>498713.24</t>
  </si>
  <si>
    <t>173141.60</t>
  </si>
  <si>
    <t>498709.23</t>
  </si>
  <si>
    <t>173148.07</t>
  </si>
  <si>
    <t>3907589</t>
  </si>
  <si>
    <t>Zalaszentgrót - Zalakoppány, Bezerédi utca 23.</t>
  </si>
  <si>
    <t>498762.97</t>
  </si>
  <si>
    <t>173177.59</t>
  </si>
  <si>
    <t>498759.37</t>
  </si>
  <si>
    <t>173182.61</t>
  </si>
  <si>
    <t>3907582</t>
  </si>
  <si>
    <t>Zalaszentgrót - Zalakoppány, Bezerédi utca 29.</t>
  </si>
  <si>
    <t>498829.74</t>
  </si>
  <si>
    <t>173236.61</t>
  </si>
  <si>
    <t>498826.17</t>
  </si>
  <si>
    <t>173240.27</t>
  </si>
  <si>
    <t>3907590</t>
  </si>
  <si>
    <t>Zalaszentgrót - Zalakoppány, Bezerédi utca 2.</t>
  </si>
  <si>
    <t>498768.37</t>
  </si>
  <si>
    <t>173196.02</t>
  </si>
  <si>
    <t>498771.68</t>
  </si>
  <si>
    <t>173191.42</t>
  </si>
  <si>
    <t>3907591</t>
  </si>
  <si>
    <t>Zalaszentgrót - Zalakoppány, Bezerédi utca 25.</t>
  </si>
  <si>
    <t>498795.01</t>
  </si>
  <si>
    <t>173202.12</t>
  </si>
  <si>
    <t>498791.12</t>
  </si>
  <si>
    <t>173206.10</t>
  </si>
  <si>
    <t>3907593</t>
  </si>
  <si>
    <t>498824.20</t>
  </si>
  <si>
    <t>173229.65</t>
  </si>
  <si>
    <t>498819.85</t>
  </si>
  <si>
    <t>173234.11</t>
  </si>
  <si>
    <t>3907676</t>
  </si>
  <si>
    <t>Zalaszentgrót - Zalakoppány, Bezerédi utca 5.</t>
  </si>
  <si>
    <t>498624.03</t>
  </si>
  <si>
    <t>173102.05</t>
  </si>
  <si>
    <t>498627.66</t>
  </si>
  <si>
    <t>173093.34</t>
  </si>
  <si>
    <t>3907679</t>
  </si>
  <si>
    <t>Zalaszentgrót - Zalakoppány, Bezerédi utca 16.</t>
  </si>
  <si>
    <t>498749.45</t>
  </si>
  <si>
    <t>173334.64</t>
  </si>
  <si>
    <t>498751.70</t>
  </si>
  <si>
    <t>173336.36</t>
  </si>
  <si>
    <t>3907678</t>
  </si>
  <si>
    <t>Zalaszentgrót - Zalakoppány, Bezerédi utca 26.</t>
  </si>
  <si>
    <t>498707.28</t>
  </si>
  <si>
    <t>173375.88</t>
  </si>
  <si>
    <t>498710.77</t>
  </si>
  <si>
    <t>173379.08</t>
  </si>
  <si>
    <t>3907592</t>
  </si>
  <si>
    <t>498811.30</t>
  </si>
  <si>
    <t>173215.24</t>
  </si>
  <si>
    <t>498806.03</t>
  </si>
  <si>
    <t>173220.64</t>
  </si>
  <si>
    <t>3907994</t>
  </si>
  <si>
    <t>Zalaszentgrót - Zalakoppány, Bezerédi utca 21.</t>
  </si>
  <si>
    <t>498766.25</t>
  </si>
  <si>
    <t>173139.24</t>
  </si>
  <si>
    <t>3907990</t>
  </si>
  <si>
    <t>498807.27</t>
  </si>
  <si>
    <t>173195.12</t>
  </si>
  <si>
    <t>3907360</t>
  </si>
  <si>
    <t>Zalaszentgrót - Zalakoppány, Cserjés utca 16.</t>
  </si>
  <si>
    <t>499227.02</t>
  </si>
  <si>
    <t>173033.35</t>
  </si>
  <si>
    <t>499251.52</t>
  </si>
  <si>
    <t>173034.83</t>
  </si>
  <si>
    <t>3907453</t>
  </si>
  <si>
    <t>Zalaszentgrót - Zalakoppány, Cserjés utca 1.</t>
  </si>
  <si>
    <t>499391.79</t>
  </si>
  <si>
    <t>173083.04</t>
  </si>
  <si>
    <t>499393.15</t>
  </si>
  <si>
    <t>173085.74</t>
  </si>
  <si>
    <t>3907361</t>
  </si>
  <si>
    <t>Zalaszentgrót - Zalakoppány, Cserjés utca 13.</t>
  </si>
  <si>
    <t>499250.74</t>
  </si>
  <si>
    <t>173039.36</t>
  </si>
  <si>
    <t>3907451</t>
  </si>
  <si>
    <t>Zalaszentgrót - Zalakoppány, Cserjés utca 5.</t>
  </si>
  <si>
    <t>499350.87</t>
  </si>
  <si>
    <t>173102.68</t>
  </si>
  <si>
    <t>499365.22</t>
  </si>
  <si>
    <t>173099.80</t>
  </si>
  <si>
    <t>3907362</t>
  </si>
  <si>
    <t>Zalaszentgrót - Zalakoppány, Cserjés utca 12.</t>
  </si>
  <si>
    <t>499264.08</t>
  </si>
  <si>
    <t>173030.22</t>
  </si>
  <si>
    <t>499262.97</t>
  </si>
  <si>
    <t>173036.72</t>
  </si>
  <si>
    <t>3907363</t>
  </si>
  <si>
    <t>Zalaszentgrót - Zalakoppány, Cserjés utca 11.</t>
  </si>
  <si>
    <t>499268.70</t>
  </si>
  <si>
    <t>173041.41</t>
  </si>
  <si>
    <t>499269.31</t>
  </si>
  <si>
    <t>173037.77</t>
  </si>
  <si>
    <t>3907364</t>
  </si>
  <si>
    <t>Zalaszentgrót - Zalakoppány, Cserjés utca 9.</t>
  </si>
  <si>
    <t>499285.44</t>
  </si>
  <si>
    <t>173045.57</t>
  </si>
  <si>
    <t>499286.27</t>
  </si>
  <si>
    <t>173040.57</t>
  </si>
  <si>
    <t>3907365</t>
  </si>
  <si>
    <t>Zalaszentgrót - Zalakoppány, Cserjés utca 7.</t>
  </si>
  <si>
    <t>499315.88</t>
  </si>
  <si>
    <t>173045.42</t>
  </si>
  <si>
    <t>499315.62</t>
  </si>
  <si>
    <t>173041.55</t>
  </si>
  <si>
    <t>3907366</t>
  </si>
  <si>
    <t>Zalaszentgrót - Zalakoppány, Cserjés utca 10.</t>
  </si>
  <si>
    <t>499324.97</t>
  </si>
  <si>
    <t>173036.25</t>
  </si>
  <si>
    <t>499325.27</t>
  </si>
  <si>
    <t>173040.89</t>
  </si>
  <si>
    <t>3907367</t>
  </si>
  <si>
    <t>Zalaszentgrót - Zalakoppány, Cserjés utca 8.</t>
  </si>
  <si>
    <t>499355.99</t>
  </si>
  <si>
    <t>173031.56</t>
  </si>
  <si>
    <t>499356.67</t>
  </si>
  <si>
    <t>173034.49</t>
  </si>
  <si>
    <t>3907368</t>
  </si>
  <si>
    <t>Zalaszentgrót - Zalakoppány, Cserjés utca 6.</t>
  </si>
  <si>
    <t>499381.27</t>
  </si>
  <si>
    <t>173022.99</t>
  </si>
  <si>
    <t>499382.64</t>
  </si>
  <si>
    <t>173026.73</t>
  </si>
  <si>
    <t>3907369</t>
  </si>
  <si>
    <t>Zalaszentgrót - Zalakoppány, Cserjés utca 4.</t>
  </si>
  <si>
    <t>499404.22</t>
  </si>
  <si>
    <t>173013.61</t>
  </si>
  <si>
    <t>499404.66</t>
  </si>
  <si>
    <t>173018.20</t>
  </si>
  <si>
    <t>3907370</t>
  </si>
  <si>
    <t>Zalaszentgrót - Zalakoppány, Cserjés utca 2.</t>
  </si>
  <si>
    <t>499408.81</t>
  </si>
  <si>
    <t>173013.97</t>
  </si>
  <si>
    <t>499407.47</t>
  </si>
  <si>
    <t>173018.92</t>
  </si>
  <si>
    <t>3907452</t>
  </si>
  <si>
    <t>Zalaszentgrót - Zalakoppány, Cserjés utca 3.</t>
  </si>
  <si>
    <t>499383.50</t>
  </si>
  <si>
    <t>173087.18</t>
  </si>
  <si>
    <t>499384.87</t>
  </si>
  <si>
    <t>173089.90</t>
  </si>
  <si>
    <t>3907579</t>
  </si>
  <si>
    <t>Zalaszentgrót - Zalakoppány, Kanizsa utca 63.</t>
  </si>
  <si>
    <t>499976.75</t>
  </si>
  <si>
    <t>172655.25</t>
  </si>
  <si>
    <t>499977.82</t>
  </si>
  <si>
    <t>172661.40</t>
  </si>
  <si>
    <t>3907574</t>
  </si>
  <si>
    <t>Zalaszentgrót - Zalakoppány, Kanizsa utca 55.</t>
  </si>
  <si>
    <t>499906.70</t>
  </si>
  <si>
    <t>172658.54</t>
  </si>
  <si>
    <t>499909.63</t>
  </si>
  <si>
    <t>172662.78</t>
  </si>
  <si>
    <t>3907575</t>
  </si>
  <si>
    <t>Zalaszentgrót - Zalakoppány, Kanizsa utca 53.</t>
  </si>
  <si>
    <t>499882.00</t>
  </si>
  <si>
    <t>172659.00</t>
  </si>
  <si>
    <t>499881.89</t>
  </si>
  <si>
    <t>172661.53</t>
  </si>
  <si>
    <t>3907576</t>
  </si>
  <si>
    <t>Zalaszentgrót - Zalakoppány, Kanizsa utca 51.</t>
  </si>
  <si>
    <t>499864.62</t>
  </si>
  <si>
    <t>172658.19</t>
  </si>
  <si>
    <t>499864.72</t>
  </si>
  <si>
    <t>172660.75</t>
  </si>
  <si>
    <t>3907577</t>
  </si>
  <si>
    <t>Zalaszentgrót - Zalakoppány, Kanizsa utca 57.</t>
  </si>
  <si>
    <t>499927.04</t>
  </si>
  <si>
    <t>172662.43</t>
  </si>
  <si>
    <t>499928.35</t>
  </si>
  <si>
    <t>172670.01</t>
  </si>
  <si>
    <t>3907578</t>
  </si>
  <si>
    <t>Zalaszentgrót - Zalakoppány, Kanizsa utca 61.</t>
  </si>
  <si>
    <t>499956.46</t>
  </si>
  <si>
    <t>172658.09</t>
  </si>
  <si>
    <t>499957.65</t>
  </si>
  <si>
    <t>172664.91</t>
  </si>
  <si>
    <t>3907628</t>
  </si>
  <si>
    <t>Zalaszentgrót - Zalakoppány, Kanizsa utca 2.</t>
  </si>
  <si>
    <t>499482.12</t>
  </si>
  <si>
    <t>173242.64</t>
  </si>
  <si>
    <t>499474.61</t>
  </si>
  <si>
    <t>173245.10</t>
  </si>
  <si>
    <t>3907629</t>
  </si>
  <si>
    <t>Zalaszentgrót - Zalakoppány, Kanizsa utca 3.</t>
  </si>
  <si>
    <t>499461.82</t>
  </si>
  <si>
    <t>173224.28</t>
  </si>
  <si>
    <t>499466.76</t>
  </si>
  <si>
    <t>173222.53</t>
  </si>
  <si>
    <t>3907630</t>
  </si>
  <si>
    <t>Zalaszentgrót - Zalakoppány, Kanizsa utca 5.</t>
  </si>
  <si>
    <t>499453.48</t>
  </si>
  <si>
    <t>173203.92</t>
  </si>
  <si>
    <t>499459.38</t>
  </si>
  <si>
    <t>173201.82</t>
  </si>
  <si>
    <t>3907631</t>
  </si>
  <si>
    <t>Zalaszentgrót - Zalakoppány, Kanizsa utca 7.</t>
  </si>
  <si>
    <t>499444.27</t>
  </si>
  <si>
    <t>173183.12</t>
  </si>
  <si>
    <t>499451.76</t>
  </si>
  <si>
    <t>173180.47</t>
  </si>
  <si>
    <t>3907632</t>
  </si>
  <si>
    <t>Zalaszentgrót - Zalakoppány, Kanizsa utca 6.</t>
  </si>
  <si>
    <t>499458.64</t>
  </si>
  <si>
    <t>173178.30</t>
  </si>
  <si>
    <t>499451.85</t>
  </si>
  <si>
    <t>173180.72</t>
  </si>
  <si>
    <t>3907633</t>
  </si>
  <si>
    <t>Zalaszentgrót - Zalakoppány, Kanizsa utca 8.</t>
  </si>
  <si>
    <t>499450.63</t>
  </si>
  <si>
    <t>173154.69</t>
  </si>
  <si>
    <t>499444.40</t>
  </si>
  <si>
    <t>173156.05</t>
  </si>
  <si>
    <t>3907634</t>
  </si>
  <si>
    <t>Zalaszentgrót - Zalakoppány, Kanizsa utca 9.</t>
  </si>
  <si>
    <t>499437.23</t>
  </si>
  <si>
    <t>173155.68</t>
  </si>
  <si>
    <t>499444.00</t>
  </si>
  <si>
    <t>173154.21</t>
  </si>
  <si>
    <t>3907635</t>
  </si>
  <si>
    <t>Zalaszentgrót - Zalakoppány, Kanizsa utca 1.</t>
  </si>
  <si>
    <t>499472.47</t>
  </si>
  <si>
    <t>173260.60</t>
  </si>
  <si>
    <t>499479.00</t>
  </si>
  <si>
    <t>173258.53</t>
  </si>
  <si>
    <t>3907683</t>
  </si>
  <si>
    <t>Zalaszentgrót - Zalakoppány, Kanizsa utca 18.</t>
  </si>
  <si>
    <t>499471.79</t>
  </si>
  <si>
    <t>173067.38</t>
  </si>
  <si>
    <t>499537.15</t>
  </si>
  <si>
    <t>173053.24</t>
  </si>
  <si>
    <t>3907380</t>
  </si>
  <si>
    <t>Zalaszentgrót - Zalakoppány, Kanizsa utca 34.</t>
  </si>
  <si>
    <t>499601.75</t>
  </si>
  <si>
    <t>172892.20</t>
  </si>
  <si>
    <t>499598.52</t>
  </si>
  <si>
    <t>172888.22</t>
  </si>
  <si>
    <t>3907383</t>
  </si>
  <si>
    <t>Zalaszentgrót - Zalakoppány, Kanizsa utca 38.</t>
  </si>
  <si>
    <t>499671.13</t>
  </si>
  <si>
    <t>172788.50</t>
  </si>
  <si>
    <t>499668.58</t>
  </si>
  <si>
    <t>172786.70</t>
  </si>
  <si>
    <t>3907395</t>
  </si>
  <si>
    <t>Zalaszentgrót - Zalakoppány, Kanizsa utca 12.</t>
  </si>
  <si>
    <t>499451.95</t>
  </si>
  <si>
    <t>173081.87</t>
  </si>
  <si>
    <t>499449.80</t>
  </si>
  <si>
    <t>173076.87</t>
  </si>
  <si>
    <t>3907396</t>
  </si>
  <si>
    <t>Zalaszentgrót - Zalakoppány, Kanizsa utca 14.</t>
  </si>
  <si>
    <t>499474.35</t>
  </si>
  <si>
    <t>173070.82</t>
  </si>
  <si>
    <t>3907397</t>
  </si>
  <si>
    <t>Zalaszentgrót - Zalakoppány, Kanizsa utca 16.</t>
  </si>
  <si>
    <t>499478.03</t>
  </si>
  <si>
    <t>173067.88</t>
  </si>
  <si>
    <t>3907495</t>
  </si>
  <si>
    <t>Zalaszentgrót - Zalakoppány, Kanizsa utca 11.</t>
  </si>
  <si>
    <t>499427.30</t>
  </si>
  <si>
    <t>173109.66</t>
  </si>
  <si>
    <t>499435.19</t>
  </si>
  <si>
    <t>173109.16</t>
  </si>
  <si>
    <t>3907580</t>
  </si>
  <si>
    <t>Zalaszentgrót - Zalakoppány, Kanizsa utca 52.</t>
  </si>
  <si>
    <t>499953.40</t>
  </si>
  <si>
    <t>172671.46</t>
  </si>
  <si>
    <t>499952.42</t>
  </si>
  <si>
    <t>172665.82</t>
  </si>
  <si>
    <t>3907581</t>
  </si>
  <si>
    <t>Zalaszentgrót - Zalakoppány, Kanizsa utca 10.</t>
  </si>
  <si>
    <t>499448.68</t>
  </si>
  <si>
    <t>173147.52</t>
  </si>
  <si>
    <t>499442.83</t>
  </si>
  <si>
    <t>173148.79</t>
  </si>
  <si>
    <t>3907374</t>
  </si>
  <si>
    <t>Zalaszentgrót - Zalakoppány, Kanizsa utca 26.</t>
  </si>
  <si>
    <t>499503.57</t>
  </si>
  <si>
    <t>172989.39</t>
  </si>
  <si>
    <t>499500.53</t>
  </si>
  <si>
    <t>172986.64</t>
  </si>
  <si>
    <t>3907371</t>
  </si>
  <si>
    <t>Zalaszentgrót - Zalakoppány, Kanizsa utca 13.</t>
  </si>
  <si>
    <t>499420.06</t>
  </si>
  <si>
    <t>173033.54</t>
  </si>
  <si>
    <t>499422.35</t>
  </si>
  <si>
    <t>173032.49</t>
  </si>
  <si>
    <t>3907372</t>
  </si>
  <si>
    <t>Zalaszentgrót - Zalakoppány, Kanizsa utca 17.</t>
  </si>
  <si>
    <t>499466.90</t>
  </si>
  <si>
    <t>173016.20</t>
  </si>
  <si>
    <t>499470.65</t>
  </si>
  <si>
    <t>173019.60</t>
  </si>
  <si>
    <t>3907373</t>
  </si>
  <si>
    <t>Zalaszentgrót - Zalakoppány, Kanizsa utca 19.</t>
  </si>
  <si>
    <t>499494.82</t>
  </si>
  <si>
    <t>172987.11</t>
  </si>
  <si>
    <t>499497.72</t>
  </si>
  <si>
    <t>172989.73</t>
  </si>
  <si>
    <t>3907375</t>
  </si>
  <si>
    <t>Zalaszentgrót - Zalakoppány, Kanizsa utca 24.</t>
  </si>
  <si>
    <t>499495.50</t>
  </si>
  <si>
    <t>172998.52</t>
  </si>
  <si>
    <t>499492.35</t>
  </si>
  <si>
    <t>172995.66</t>
  </si>
  <si>
    <t>3907376</t>
  </si>
  <si>
    <t>Zalaszentgrót - Zalakoppány, Kanizsa utca 23.</t>
  </si>
  <si>
    <t>499529.09</t>
  </si>
  <si>
    <t>172943.88</t>
  </si>
  <si>
    <t>499532.66</t>
  </si>
  <si>
    <t>172946.73</t>
  </si>
  <si>
    <t>3907377</t>
  </si>
  <si>
    <t>Zalaszentgrót - Zalakoppány, Kanizsa utca 21.</t>
  </si>
  <si>
    <t>499522.72</t>
  </si>
  <si>
    <t>172951.47</t>
  </si>
  <si>
    <t>499526.72</t>
  </si>
  <si>
    <t>172954.50</t>
  </si>
  <si>
    <t>3907378</t>
  </si>
  <si>
    <t>Zalaszentgrót - Zalakoppány, Kanizsa utca 25.</t>
  </si>
  <si>
    <t>499548.44</t>
  </si>
  <si>
    <t>172922.06</t>
  </si>
  <si>
    <t>499552.29</t>
  </si>
  <si>
    <t>172925.74</t>
  </si>
  <si>
    <t>3907379</t>
  </si>
  <si>
    <t>Zalaszentgrót - Zalakoppány, Kanizsa utca 27.</t>
  </si>
  <si>
    <t>499565.33</t>
  </si>
  <si>
    <t>172907.37</t>
  </si>
  <si>
    <t>499569.14</t>
  </si>
  <si>
    <t>172912.06</t>
  </si>
  <si>
    <t>3907381</t>
  </si>
  <si>
    <t>Zalaszentgrót - Zalakoppány, Kanizsa utca 33.</t>
  </si>
  <si>
    <t>499639.40</t>
  </si>
  <si>
    <t>172820.85</t>
  </si>
  <si>
    <t>499642.95</t>
  </si>
  <si>
    <t>172823.34</t>
  </si>
  <si>
    <t>3907382</t>
  </si>
  <si>
    <t>Zalaszentgrót - Zalakoppány, Kanizsa utca 36.</t>
  </si>
  <si>
    <t>499649.39</t>
  </si>
  <si>
    <t>172820.60</t>
  </si>
  <si>
    <t>499646.36</t>
  </si>
  <si>
    <t>172818.47</t>
  </si>
  <si>
    <t>3907384</t>
  </si>
  <si>
    <t>Zalaszentgrót - Zalakoppány, Kanizsa utca 35.</t>
  </si>
  <si>
    <t>499665.94</t>
  </si>
  <si>
    <t>172781.96</t>
  </si>
  <si>
    <t>499669.94</t>
  </si>
  <si>
    <t>172784.76</t>
  </si>
  <si>
    <t>3907385</t>
  </si>
  <si>
    <t>Zalaszentgrót - Zalakoppány, Kanizsa utca 37.</t>
  </si>
  <si>
    <t>499676.44</t>
  </si>
  <si>
    <t>172766.23</t>
  </si>
  <si>
    <t>499680.77</t>
  </si>
  <si>
    <t>172769.27</t>
  </si>
  <si>
    <t>3907386</t>
  </si>
  <si>
    <t>Zalaszentgrót - Zalakoppány, Kanizsa utca 40.</t>
  </si>
  <si>
    <t>499688.61</t>
  </si>
  <si>
    <t>172767.30</t>
  </si>
  <si>
    <t>499685.22</t>
  </si>
  <si>
    <t>172763.99</t>
  </si>
  <si>
    <t>3907387</t>
  </si>
  <si>
    <t>499699.18</t>
  </si>
  <si>
    <t>172742.71</t>
  </si>
  <si>
    <t>499702.66</t>
  </si>
  <si>
    <t>172746.11</t>
  </si>
  <si>
    <t>3907388</t>
  </si>
  <si>
    <t>Zalaszentgrót - Zalakoppány, Kanizsa utca 43.</t>
  </si>
  <si>
    <t>499737.73</t>
  </si>
  <si>
    <t>172704.83</t>
  </si>
  <si>
    <t>499740.55</t>
  </si>
  <si>
    <t>172708.07</t>
  </si>
  <si>
    <t>3907389</t>
  </si>
  <si>
    <t>499748.00</t>
  </si>
  <si>
    <t>172695.32</t>
  </si>
  <si>
    <t>499751.10</t>
  </si>
  <si>
    <t>172698.88</t>
  </si>
  <si>
    <t>3907390</t>
  </si>
  <si>
    <t>Zalaszentgrót - Zalakoppány, Kanizsa utca 44.</t>
  </si>
  <si>
    <t>499821.81</t>
  </si>
  <si>
    <t>172676.91</t>
  </si>
  <si>
    <t>499821.22</t>
  </si>
  <si>
    <t>172671.97</t>
  </si>
  <si>
    <t>3907391</t>
  </si>
  <si>
    <t>Zalaszentgrót - Zalakoppány, Kanizsa utca 42.</t>
  </si>
  <si>
    <t>499801.73</t>
  </si>
  <si>
    <t>172680.69</t>
  </si>
  <si>
    <t>499800.66</t>
  </si>
  <si>
    <t>172676.65</t>
  </si>
  <si>
    <t>3907392</t>
  </si>
  <si>
    <t>Zalaszentgrót - Zalakoppány, Kanizsa utca 46.</t>
  </si>
  <si>
    <t>499843.86</t>
  </si>
  <si>
    <t>172677.11</t>
  </si>
  <si>
    <t>499844.14</t>
  </si>
  <si>
    <t>172670.90</t>
  </si>
  <si>
    <t>3907393</t>
  </si>
  <si>
    <t>Zalaszentgrót - Zalakoppány, Kanizsa utca 48.</t>
  </si>
  <si>
    <t>499866.44</t>
  </si>
  <si>
    <t>172677.02</t>
  </si>
  <si>
    <t>499866.68</t>
  </si>
  <si>
    <t>3907394</t>
  </si>
  <si>
    <t>Zalaszentgrót - Zalakoppány, Kanizsa utca 50.</t>
  </si>
  <si>
    <t>499888.26</t>
  </si>
  <si>
    <t>172678.02</t>
  </si>
  <si>
    <t>499888.49</t>
  </si>
  <si>
    <t>172673.01</t>
  </si>
  <si>
    <t>3907449</t>
  </si>
  <si>
    <t>Zalaszentgrót - Zalakoppány, Kanizsa utca 30.</t>
  </si>
  <si>
    <t>499516.40</t>
  </si>
  <si>
    <t>172975.56</t>
  </si>
  <si>
    <t>499512.75</t>
  </si>
  <si>
    <t>172972.78</t>
  </si>
  <si>
    <t>3907455</t>
  </si>
  <si>
    <t>Zalaszentgrót - Zalakoppány, Kanizsa utca 4.</t>
  </si>
  <si>
    <t>499464.06</t>
  </si>
  <si>
    <t>173215.02</t>
  </si>
  <si>
    <t>499472.33</t>
  </si>
  <si>
    <t>173212.34</t>
  </si>
  <si>
    <t>3908002</t>
  </si>
  <si>
    <t>172800.80</t>
  </si>
  <si>
    <t>3908003</t>
  </si>
  <si>
    <t>499602.68</t>
  </si>
  <si>
    <t>172909.42</t>
  </si>
  <si>
    <t>3907149</t>
  </si>
  <si>
    <t>Zalaszentgrót - Zalakoppány, Koppányi utca 3.</t>
  </si>
  <si>
    <t>498841.90</t>
  </si>
  <si>
    <t>173297.20</t>
  </si>
  <si>
    <t>498837.54</t>
  </si>
  <si>
    <t>173291.36</t>
  </si>
  <si>
    <t>3907358</t>
  </si>
  <si>
    <t>Zalaszentgrót - Zalakoppány, Koppányi utca 17.</t>
  </si>
  <si>
    <t>498986.62</t>
  </si>
  <si>
    <t>173302.06</t>
  </si>
  <si>
    <t>498987.87</t>
  </si>
  <si>
    <t>173292.91</t>
  </si>
  <si>
    <t>3907359</t>
  </si>
  <si>
    <t>Zalaszentgrót - Zalakoppány, Koppányi utca 19.</t>
  </si>
  <si>
    <t>499006.31</t>
  </si>
  <si>
    <t>173303.99</t>
  </si>
  <si>
    <t>499007.46</t>
  </si>
  <si>
    <t>173295.58</t>
  </si>
  <si>
    <t>3907353</t>
  </si>
  <si>
    <t>Zalaszentgrót - Zalakoppány, Koppányi utca 4.</t>
  </si>
  <si>
    <t>498890.31</t>
  </si>
  <si>
    <t>173271.11</t>
  </si>
  <si>
    <t>498889.27</t>
  </si>
  <si>
    <t>173276.41</t>
  </si>
  <si>
    <t>3907354</t>
  </si>
  <si>
    <t>Zalaszentgrót - Zalakoppány, Koppányi utca 8.</t>
  </si>
  <si>
    <t>498935.94</t>
  </si>
  <si>
    <t>173278.67</t>
  </si>
  <si>
    <t>498934.64</t>
  </si>
  <si>
    <t>173285.31</t>
  </si>
  <si>
    <t>3907355</t>
  </si>
  <si>
    <t>Zalaszentgrót - Zalakoppány, Koppányi utca 10.</t>
  </si>
  <si>
    <t>498940.35</t>
  </si>
  <si>
    <t>173279.14</t>
  </si>
  <si>
    <t>498938.97</t>
  </si>
  <si>
    <t>173286.16</t>
  </si>
  <si>
    <t>3907356</t>
  </si>
  <si>
    <t>Zalaszentgrót - Zalakoppány, Koppányi utca 13.</t>
  </si>
  <si>
    <t>498961.98</t>
  </si>
  <si>
    <t>173298.36</t>
  </si>
  <si>
    <t>498963.18</t>
  </si>
  <si>
    <t>173289.54</t>
  </si>
  <si>
    <t>3907357</t>
  </si>
  <si>
    <t>Zalaszentgrót - Zalakoppány, Koppányi utca 15.</t>
  </si>
  <si>
    <t>498962.83</t>
  </si>
  <si>
    <t>173298.50</t>
  </si>
  <si>
    <t>498964.04</t>
  </si>
  <si>
    <t>173289.66</t>
  </si>
  <si>
    <t>3907411</t>
  </si>
  <si>
    <t>Zalaszentgrót - Zalakoppány, Koppányi utca 69.</t>
  </si>
  <si>
    <t>499472.12</t>
  </si>
  <si>
    <t>173311.48</t>
  </si>
  <si>
    <t>173308.56</t>
  </si>
  <si>
    <t>3907472</t>
  </si>
  <si>
    <t>Zalaszentgrót - Zalakoppány, Koppányi utca 37.</t>
  </si>
  <si>
    <t>499193.51</t>
  </si>
  <si>
    <t>173316.21</t>
  </si>
  <si>
    <t>499192.79</t>
  </si>
  <si>
    <t>173306.86</t>
  </si>
  <si>
    <t>3907470</t>
  </si>
  <si>
    <t>Zalaszentgrót - Zalakoppány, Koppányi utca 35.</t>
  </si>
  <si>
    <t>499156.41</t>
  </si>
  <si>
    <t>173319.05</t>
  </si>
  <si>
    <t>499155.69</t>
  </si>
  <si>
    <t>173309.70</t>
  </si>
  <si>
    <t>3907471</t>
  </si>
  <si>
    <t>Zalaszentgrót - Zalakoppány, Koppányi utca 30.</t>
  </si>
  <si>
    <t>499151.14</t>
  </si>
  <si>
    <t>173304.24</t>
  </si>
  <si>
    <t>499151.58</t>
  </si>
  <si>
    <t>173310.02</t>
  </si>
  <si>
    <t>3907469</t>
  </si>
  <si>
    <t>Zalaszentgrót - Zalakoppány, Koppányi utca 28.</t>
  </si>
  <si>
    <t>499130.62</t>
  </si>
  <si>
    <t>173303.16</t>
  </si>
  <si>
    <t>499130.31</t>
  </si>
  <si>
    <t>173309.32</t>
  </si>
  <si>
    <t>3907468</t>
  </si>
  <si>
    <t>Zalaszentgrót - Zalakoppány, Koppányi utca 31.</t>
  </si>
  <si>
    <t>499111.37</t>
  </si>
  <si>
    <t>173317.76</t>
  </si>
  <si>
    <t>499111.85</t>
  </si>
  <si>
    <t>173308.38</t>
  </si>
  <si>
    <t>3907466</t>
  </si>
  <si>
    <t>Zalaszentgrót - Zalakoppány, Koppányi utca 26.</t>
  </si>
  <si>
    <t>499110.16</t>
  </si>
  <si>
    <t>173302.31</t>
  </si>
  <si>
    <t>499109.86</t>
  </si>
  <si>
    <t>173308.27</t>
  </si>
  <si>
    <t>3907478</t>
  </si>
  <si>
    <t>Zalaszentgrót - Zalakoppány, Koppányi utca 47.</t>
  </si>
  <si>
    <t>499261.95</t>
  </si>
  <si>
    <t>173312.24</t>
  </si>
  <si>
    <t>499262.01</t>
  </si>
  <si>
    <t>173303.10</t>
  </si>
  <si>
    <t>3907481</t>
  </si>
  <si>
    <t>Zalaszentgrót - Zalakoppány, Koppányi utca 42.</t>
  </si>
  <si>
    <t>499291.29</t>
  </si>
  <si>
    <t>173298.69</t>
  </si>
  <si>
    <t>499291.09</t>
  </si>
  <si>
    <t>173303.67</t>
  </si>
  <si>
    <t>3907482</t>
  </si>
  <si>
    <t>Zalaszentgrót - Zalakoppány, Koppányi utca 49.</t>
  </si>
  <si>
    <t>499293.89</t>
  </si>
  <si>
    <t>173313.61</t>
  </si>
  <si>
    <t>499294.18</t>
  </si>
  <si>
    <t>173303.77</t>
  </si>
  <si>
    <t>3907479</t>
  </si>
  <si>
    <t>Zalaszentgrót - Zalakoppány, Koppányi utca 45.</t>
  </si>
  <si>
    <t>499256.52</t>
  </si>
  <si>
    <t>173312.67</t>
  </si>
  <si>
    <t>499256.22</t>
  </si>
  <si>
    <t>173303.29</t>
  </si>
  <si>
    <t>3907480</t>
  </si>
  <si>
    <t>Zalaszentgrót - Zalakoppány, Koppányi utca 38.</t>
  </si>
  <si>
    <t>499239.94</t>
  </si>
  <si>
    <t>173297.78</t>
  </si>
  <si>
    <t>499240.13</t>
  </si>
  <si>
    <t>173303.81</t>
  </si>
  <si>
    <t>3907477</t>
  </si>
  <si>
    <t>Zalaszentgrót - Zalakoppány, Koppányi utca 41.</t>
  </si>
  <si>
    <t>499232.27</t>
  </si>
  <si>
    <t>173313.19</t>
  </si>
  <si>
    <t>499231.98</t>
  </si>
  <si>
    <t>173304.07</t>
  </si>
  <si>
    <t>3907475</t>
  </si>
  <si>
    <t>Zalaszentgrót - Zalakoppány, Koppányi utca 36.</t>
  </si>
  <si>
    <t>499218.58</t>
  </si>
  <si>
    <t>173298.56</t>
  </si>
  <si>
    <t>499219.05</t>
  </si>
  <si>
    <t>173304.85</t>
  </si>
  <si>
    <t>3907476</t>
  </si>
  <si>
    <t>Zalaszentgrót - Zalakoppány, Koppányi utca 39.</t>
  </si>
  <si>
    <t>499217.70</t>
  </si>
  <si>
    <t>173313.83</t>
  </si>
  <si>
    <t>499217.02</t>
  </si>
  <si>
    <t>173305.01</t>
  </si>
  <si>
    <t>3907474</t>
  </si>
  <si>
    <t>Zalaszentgrót - Zalakoppány, Koppányi utca 34.</t>
  </si>
  <si>
    <t>499213.70</t>
  </si>
  <si>
    <t>173298.65</t>
  </si>
  <si>
    <t>499214.20</t>
  </si>
  <si>
    <t>173305.22</t>
  </si>
  <si>
    <t>3907473</t>
  </si>
  <si>
    <t>499199.23</t>
  </si>
  <si>
    <t>173315.73</t>
  </si>
  <si>
    <t>499198.52</t>
  </si>
  <si>
    <t>173306.42</t>
  </si>
  <si>
    <t>3907467</t>
  </si>
  <si>
    <t>Zalaszentgrót - Zalakoppány, Koppányi utca 33.</t>
  </si>
  <si>
    <t>499129.83</t>
  </si>
  <si>
    <t>173319.48</t>
  </si>
  <si>
    <t>499130.34</t>
  </si>
  <si>
    <t>3907627</t>
  </si>
  <si>
    <t>Zalaszentgrót - Zalakoppány, Koppányi utca 6.</t>
  </si>
  <si>
    <t>498901.83</t>
  </si>
  <si>
    <t>173273.48</t>
  </si>
  <si>
    <t>498900.81</t>
  </si>
  <si>
    <t>3907636</t>
  </si>
  <si>
    <t>Zalaszentgrót - Zalakoppány, Koppányi utca 56.</t>
  </si>
  <si>
    <t>499610.50</t>
  </si>
  <si>
    <t>173250.31</t>
  </si>
  <si>
    <t>499612.81</t>
  </si>
  <si>
    <t>173256.91</t>
  </si>
  <si>
    <t>3907637</t>
  </si>
  <si>
    <t>Zalaszentgrót - Zalakoppány, Koppányi utca 60.</t>
  </si>
  <si>
    <t>499661.83</t>
  </si>
  <si>
    <t>173231.46</t>
  </si>
  <si>
    <t>499664.44</t>
  </si>
  <si>
    <t>173238.93</t>
  </si>
  <si>
    <t>3907638</t>
  </si>
  <si>
    <t>Zalaszentgrót - Zalakoppány, Koppányi utca 62.</t>
  </si>
  <si>
    <t>499672.69</t>
  </si>
  <si>
    <t>173227.35</t>
  </si>
  <si>
    <t>499675.40</t>
  </si>
  <si>
    <t>173235.11</t>
  </si>
  <si>
    <t>3907398</t>
  </si>
  <si>
    <t>Zalaszentgrót - Zalakoppány, Koppányi utca 95.</t>
  </si>
  <si>
    <t>499724.91</t>
  </si>
  <si>
    <t>173257.08</t>
  </si>
  <si>
    <t>499726.06</t>
  </si>
  <si>
    <t>173253.62</t>
  </si>
  <si>
    <t>3907399</t>
  </si>
  <si>
    <t>Zalaszentgrót - Zalakoppány, Koppányi utca 93.</t>
  </si>
  <si>
    <t>499700.88</t>
  </si>
  <si>
    <t>173248.44</t>
  </si>
  <si>
    <t>499701.80</t>
  </si>
  <si>
    <t>173245.66</t>
  </si>
  <si>
    <t>3907400</t>
  </si>
  <si>
    <t>Zalaszentgrót - Zalakoppány, Koppányi utca 91.</t>
  </si>
  <si>
    <t>499682.24</t>
  </si>
  <si>
    <t>173251.60</t>
  </si>
  <si>
    <t>499681.27</t>
  </si>
  <si>
    <t>173248.82</t>
  </si>
  <si>
    <t>3907401</t>
  </si>
  <si>
    <t>Zalaszentgrót - Zalakoppány, Koppányi utca 89.</t>
  </si>
  <si>
    <t>499669.44</t>
  </si>
  <si>
    <t>173256.84</t>
  </si>
  <si>
    <t>499668.26</t>
  </si>
  <si>
    <t>173253.51</t>
  </si>
  <si>
    <t>3907436</t>
  </si>
  <si>
    <t>Zalaszentgrót - Zalakoppány, Koppányi utca 14.</t>
  </si>
  <si>
    <t>498988.40</t>
  </si>
  <si>
    <t>173285.99</t>
  </si>
  <si>
    <t>498987.46</t>
  </si>
  <si>
    <t>173292.85</t>
  </si>
  <si>
    <t>3907445</t>
  </si>
  <si>
    <t>Zalaszentgrót - Zalakoppány, Koppányi utca 48.</t>
  </si>
  <si>
    <t>499388.45</t>
  </si>
  <si>
    <t>173299.98</t>
  </si>
  <si>
    <t>499388.57</t>
  </si>
  <si>
    <t>173305.05</t>
  </si>
  <si>
    <t>3907446</t>
  </si>
  <si>
    <t>Zalaszentgrót - Zalakoppány, Koppányi utca 50.</t>
  </si>
  <si>
    <t>499394.92</t>
  </si>
  <si>
    <t>173297.72</t>
  </si>
  <si>
    <t>499395.88</t>
  </si>
  <si>
    <t>173304.90</t>
  </si>
  <si>
    <t>3907444</t>
  </si>
  <si>
    <t>Zalaszentgrót - Zalakoppány, Koppányi utca 16.</t>
  </si>
  <si>
    <t>499008.85</t>
  </si>
  <si>
    <t>173289.37</t>
  </si>
  <si>
    <t>499008.00</t>
  </si>
  <si>
    <t>173295.65</t>
  </si>
  <si>
    <t>3907443</t>
  </si>
  <si>
    <t>Zalaszentgrót - Zalakoppány, Koppányi utca 7.</t>
  </si>
  <si>
    <t>498882.48</t>
  </si>
  <si>
    <t>173285.15</t>
  </si>
  <si>
    <t>498884.40</t>
  </si>
  <si>
    <t>173275.45</t>
  </si>
  <si>
    <t>3907459</t>
  </si>
  <si>
    <t>Zalaszentgrót - Zalakoppány, Koppányi utca 20.</t>
  </si>
  <si>
    <t>499057.74</t>
  </si>
  <si>
    <t>173296.86</t>
  </si>
  <si>
    <t>499056.90</t>
  </si>
  <si>
    <t>173302.66</t>
  </si>
  <si>
    <t>3907458</t>
  </si>
  <si>
    <t>Zalaszentgrót - Zalakoppány, Koppányi utca 18.</t>
  </si>
  <si>
    <t>499047.81</t>
  </si>
  <si>
    <t>173295.25</t>
  </si>
  <si>
    <t>499046.94</t>
  </si>
  <si>
    <t>173301.23</t>
  </si>
  <si>
    <t>3907402</t>
  </si>
  <si>
    <t>Zalaszentgrót - Zalakoppány, Koppányi utca 87.</t>
  </si>
  <si>
    <t>499661.96</t>
  </si>
  <si>
    <t>173260.78</t>
  </si>
  <si>
    <t>499660.37</t>
  </si>
  <si>
    <t>173256.34</t>
  </si>
  <si>
    <t>3907403</t>
  </si>
  <si>
    <t>Zalaszentgrót - Zalakoppány, Koppányi utca 85.</t>
  </si>
  <si>
    <t>499647.11</t>
  </si>
  <si>
    <t>173267.62</t>
  </si>
  <si>
    <t>499645.06</t>
  </si>
  <si>
    <t>173261.86</t>
  </si>
  <si>
    <t>3907404</t>
  </si>
  <si>
    <t>Zalaszentgrót - Zalakoppány, Koppányi utca 83.</t>
  </si>
  <si>
    <t>499611.66</t>
  </si>
  <si>
    <t>173279.37</t>
  </si>
  <si>
    <t>499609.93</t>
  </si>
  <si>
    <t>173274.51</t>
  </si>
  <si>
    <t>3907405</t>
  </si>
  <si>
    <t>Zalaszentgrót - Zalakoppány, Koppányi utca 79.</t>
  </si>
  <si>
    <t>499578.56</t>
  </si>
  <si>
    <t>173291.24</t>
  </si>
  <si>
    <t>499577.17</t>
  </si>
  <si>
    <t>173287.82</t>
  </si>
  <si>
    <t>3907406</t>
  </si>
  <si>
    <t>Zalaszentgrót - Zalakoppány, Koppányi utca 81.</t>
  </si>
  <si>
    <t>499582.08</t>
  </si>
  <si>
    <t>173289.95</t>
  </si>
  <si>
    <t>499580.63</t>
  </si>
  <si>
    <t>173286.41</t>
  </si>
  <si>
    <t>3907407</t>
  </si>
  <si>
    <t>Zalaszentgrót - Zalakoppány, Koppányi utca 75.</t>
  </si>
  <si>
    <t>499530.97</t>
  </si>
  <si>
    <t>173305.75</t>
  </si>
  <si>
    <t>499529.97</t>
  </si>
  <si>
    <t>173301.88</t>
  </si>
  <si>
    <t>3907408</t>
  </si>
  <si>
    <t>Zalaszentgrót - Zalakoppány, Koppányi utca 77.</t>
  </si>
  <si>
    <t>499539.80</t>
  </si>
  <si>
    <t>173303.78</t>
  </si>
  <si>
    <t>499538.63</t>
  </si>
  <si>
    <t>173299.50</t>
  </si>
  <si>
    <t>3907409</t>
  </si>
  <si>
    <t>Zalaszentgrót - Zalakoppány, Koppányi utca 73.</t>
  </si>
  <si>
    <t>499510.11</t>
  </si>
  <si>
    <t>173308.83</t>
  </si>
  <si>
    <t>499509.58</t>
  </si>
  <si>
    <t>173304.23</t>
  </si>
  <si>
    <t>3907410</t>
  </si>
  <si>
    <t>Zalaszentgrót - Zalakoppány, Koppányi utca 71.</t>
  </si>
  <si>
    <t>499483.43</t>
  </si>
  <si>
    <t>173311.22</t>
  </si>
  <si>
    <t>499482.98</t>
  </si>
  <si>
    <t>173307.28</t>
  </si>
  <si>
    <t>3907412</t>
  </si>
  <si>
    <t>Zalaszentgrót - Zalakoppány, Koppányi utca 67.</t>
  </si>
  <si>
    <t>499451.92</t>
  </si>
  <si>
    <t>173314.62</t>
  </si>
  <si>
    <t>499451.78</t>
  </si>
  <si>
    <t>173310.68</t>
  </si>
  <si>
    <t>3907413</t>
  </si>
  <si>
    <t>Zalaszentgrót - Zalakoppány, Koppányi utca 65.</t>
  </si>
  <si>
    <t>499436.31</t>
  </si>
  <si>
    <t>173316.80</t>
  </si>
  <si>
    <t>499436.08</t>
  </si>
  <si>
    <t>173311.40</t>
  </si>
  <si>
    <t>3907414</t>
  </si>
  <si>
    <t>Zalaszentgrót - Zalakoppány, Koppányi utca 63.</t>
  </si>
  <si>
    <t>499430.46</t>
  </si>
  <si>
    <t>173316.71</t>
  </si>
  <si>
    <t>499430.24</t>
  </si>
  <si>
    <t>173311.66</t>
  </si>
  <si>
    <t>3907415</t>
  </si>
  <si>
    <t>Zalaszentgrót - Zalakoppány, Koppányi utca 61.</t>
  </si>
  <si>
    <t>499408.48</t>
  </si>
  <si>
    <t>173317.23</t>
  </si>
  <si>
    <t>499408.30</t>
  </si>
  <si>
    <t>173312.66</t>
  </si>
  <si>
    <t>3907416</t>
  </si>
  <si>
    <t>Zalaszentgrót - Zalakoppány, Koppányi utca 55.</t>
  </si>
  <si>
    <t>499365.48</t>
  </si>
  <si>
    <t>173312.90</t>
  </si>
  <si>
    <t>499365.32</t>
  </si>
  <si>
    <t>173305.54</t>
  </si>
  <si>
    <t>3907434</t>
  </si>
  <si>
    <t>Zalaszentgrót - Zalakoppány, Koppányi utca 11.</t>
  </si>
  <si>
    <t>498939.01</t>
  </si>
  <si>
    <t>173295.03</t>
  </si>
  <si>
    <t>498940.34</t>
  </si>
  <si>
    <t>173286.43</t>
  </si>
  <si>
    <t>3907447</t>
  </si>
  <si>
    <t>Zalaszentgrót - Zalakoppány, Koppányi utca 57.</t>
  </si>
  <si>
    <t>499383.26</t>
  </si>
  <si>
    <t>173316.06</t>
  </si>
  <si>
    <t>499383.01</t>
  </si>
  <si>
    <t>173305.17</t>
  </si>
  <si>
    <t>3907448</t>
  </si>
  <si>
    <t>Zalaszentgrót - Zalakoppány, Koppányi utca 59.</t>
  </si>
  <si>
    <t>499398.96</t>
  </si>
  <si>
    <t>173316.30</t>
  </si>
  <si>
    <t>499398.82</t>
  </si>
  <si>
    <t>173313.10</t>
  </si>
  <si>
    <t>3907454</t>
  </si>
  <si>
    <t>Zalaszentgrót - Zalakoppány, Koppányi utca 97.</t>
  </si>
  <si>
    <t>499739.22</t>
  </si>
  <si>
    <t>173262.22</t>
  </si>
  <si>
    <t>499739.19</t>
  </si>
  <si>
    <t>173257.92</t>
  </si>
  <si>
    <t>3907462</t>
  </si>
  <si>
    <t>Zalaszentgrót - Zalakoppány, Koppányi utca 25.</t>
  </si>
  <si>
    <t>499090.15</t>
  </si>
  <si>
    <t>173316.52</t>
  </si>
  <si>
    <t>499090.62</t>
  </si>
  <si>
    <t>173307.29</t>
  </si>
  <si>
    <t>3907483</t>
  </si>
  <si>
    <t>Zalaszentgrót - Zalakoppány, Koppányi utca 44.</t>
  </si>
  <si>
    <t>499319.26</t>
  </si>
  <si>
    <t>173300.20</t>
  </si>
  <si>
    <t>499319.13</t>
  </si>
  <si>
    <t>173304.52</t>
  </si>
  <si>
    <t>3907484</t>
  </si>
  <si>
    <t>Zalaszentgrót - Zalakoppány, Koppányi utca 51.</t>
  </si>
  <si>
    <t>499319.01</t>
  </si>
  <si>
    <t>173313.78</t>
  </si>
  <si>
    <t>499319.29</t>
  </si>
  <si>
    <t>173304.53</t>
  </si>
  <si>
    <t>3907485</t>
  </si>
  <si>
    <t>Zalaszentgrót - Zalakoppány, Koppányi utca 46.</t>
  </si>
  <si>
    <t>499339.40</t>
  </si>
  <si>
    <t>173300.47</t>
  </si>
  <si>
    <t>499339.26</t>
  </si>
  <si>
    <t>173305.14</t>
  </si>
  <si>
    <t>3907486</t>
  </si>
  <si>
    <t>Zalaszentgrót - Zalakoppány, Koppányi utca 53.</t>
  </si>
  <si>
    <t>499344.13</t>
  </si>
  <si>
    <t>173311.52</t>
  </si>
  <si>
    <t>499344.32</t>
  </si>
  <si>
    <t>173305.29</t>
  </si>
  <si>
    <t>3907487</t>
  </si>
  <si>
    <t>Zalaszentgrót - Zalakoppány, Koppányi utca 101.</t>
  </si>
  <si>
    <t>499769.39</t>
  </si>
  <si>
    <t>173278.63</t>
  </si>
  <si>
    <t>499774.67</t>
  </si>
  <si>
    <t>173273.12</t>
  </si>
  <si>
    <t>3907488</t>
  </si>
  <si>
    <t>Zalaszentgrót - Zalakoppány, Koppányi utca 103.</t>
  </si>
  <si>
    <t>499781.57</t>
  </si>
  <si>
    <t>173285.24</t>
  </si>
  <si>
    <t>499784.09</t>
  </si>
  <si>
    <t>173280.56</t>
  </si>
  <si>
    <t>3907489</t>
  </si>
  <si>
    <t>Zalaszentgrót - Zalakoppány, Koppányi utca 107.</t>
  </si>
  <si>
    <t>499816.97</t>
  </si>
  <si>
    <t>173306.77</t>
  </si>
  <si>
    <t>499818.54</t>
  </si>
  <si>
    <t>173302.67</t>
  </si>
  <si>
    <t>3907490</t>
  </si>
  <si>
    <t>Zalaszentgrót - Zalakoppány, Koppányi utca 105.</t>
  </si>
  <si>
    <t>499808.18</t>
  </si>
  <si>
    <t>173301.43</t>
  </si>
  <si>
    <t>499811.45</t>
  </si>
  <si>
    <t>173297.18</t>
  </si>
  <si>
    <t>3907496</t>
  </si>
  <si>
    <t>Zalaszentgrót - Zalakoppány, Koppányi utca 54.</t>
  </si>
  <si>
    <t>499588.60</t>
  </si>
  <si>
    <t>173258.78</t>
  </si>
  <si>
    <t>499590.53</t>
  </si>
  <si>
    <t>173264.40</t>
  </si>
  <si>
    <t>3907497</t>
  </si>
  <si>
    <t>Zalaszentgrót - Zalakoppány, Koppányi utca 58.</t>
  </si>
  <si>
    <t>499644.53</t>
  </si>
  <si>
    <t>173237.80</t>
  </si>
  <si>
    <t>499647.04</t>
  </si>
  <si>
    <t>173244.99</t>
  </si>
  <si>
    <t>3907598</t>
  </si>
  <si>
    <t>Zalaszentgrót - Zalakoppány, Koppányi utca 52.</t>
  </si>
  <si>
    <t>499545.27</t>
  </si>
  <si>
    <t>173273.32</t>
  </si>
  <si>
    <t>499547.24</t>
  </si>
  <si>
    <t>173278.96</t>
  </si>
  <si>
    <t>3907433</t>
  </si>
  <si>
    <t>Zalaszentgrót - Zalakoppány, Koppányi utca 9.</t>
  </si>
  <si>
    <t>498920.40</t>
  </si>
  <si>
    <t>173291.97</t>
  </si>
  <si>
    <t>498922.19</t>
  </si>
  <si>
    <t>173282.87</t>
  </si>
  <si>
    <t>3907435</t>
  </si>
  <si>
    <t>Zalaszentgrót - Zalakoppány, Koppányi utca 12.</t>
  </si>
  <si>
    <t>498976.00</t>
  </si>
  <si>
    <t>173284.34</t>
  </si>
  <si>
    <t>498975.07</t>
  </si>
  <si>
    <t>173291.17</t>
  </si>
  <si>
    <t>3907465</t>
  </si>
  <si>
    <t>Zalaszentgrót - Zalakoppány, Koppányi utca 29.</t>
  </si>
  <si>
    <t>499108.54</t>
  </si>
  <si>
    <t>173317.03</t>
  </si>
  <si>
    <t>499108.98</t>
  </si>
  <si>
    <t>173308.23</t>
  </si>
  <si>
    <t>3907464</t>
  </si>
  <si>
    <t>Zalaszentgrót - Zalakoppány, Koppányi utca 27.</t>
  </si>
  <si>
    <t>499099.41</t>
  </si>
  <si>
    <t>499099.83</t>
  </si>
  <si>
    <t>173307.76</t>
  </si>
  <si>
    <t>3907463</t>
  </si>
  <si>
    <t>Zalaszentgrót - Zalakoppány, Koppányi utca 24.</t>
  </si>
  <si>
    <t>499093.21</t>
  </si>
  <si>
    <t>173300.84</t>
  </si>
  <si>
    <t>499092.87</t>
  </si>
  <si>
    <t>173307.40</t>
  </si>
  <si>
    <t>3907461</t>
  </si>
  <si>
    <t>Zalaszentgrót - Zalakoppány, Koppányi utca 23.</t>
  </si>
  <si>
    <t>499070.51</t>
  </si>
  <si>
    <t>173314.36</t>
  </si>
  <si>
    <t>499071.89</t>
  </si>
  <si>
    <t>173304.83</t>
  </si>
  <si>
    <t>3907460</t>
  </si>
  <si>
    <t>Zalaszentgrót - Zalakoppány, Koppányi utca 22.</t>
  </si>
  <si>
    <t>499068.73</t>
  </si>
  <si>
    <t>173298.13</t>
  </si>
  <si>
    <t>499067.85</t>
  </si>
  <si>
    <t>3907457</t>
  </si>
  <si>
    <t>Zalaszentgrót - Zalakoppány, Koppányi utca 21.</t>
  </si>
  <si>
    <t>499047.54</t>
  </si>
  <si>
    <t>173311.64</t>
  </si>
  <si>
    <t>499049.01</t>
  </si>
  <si>
    <t>173301.52</t>
  </si>
  <si>
    <t>3907675</t>
  </si>
  <si>
    <t>Zalaszentgrót - Zalakoppány, Koppányi utca 1.</t>
  </si>
  <si>
    <t>498827.70</t>
  </si>
  <si>
    <t>173308.72</t>
  </si>
  <si>
    <t>498822.85</t>
  </si>
  <si>
    <t>173302.30</t>
  </si>
  <si>
    <t>3907677</t>
  </si>
  <si>
    <t>Zalaszentgrót - Zalakoppány, Koppányi utca 5.</t>
  </si>
  <si>
    <t>498860.69</t>
  </si>
  <si>
    <t>173284.25</t>
  </si>
  <si>
    <t>498855.81</t>
  </si>
  <si>
    <t>173277.74</t>
  </si>
  <si>
    <t>3907996</t>
  </si>
  <si>
    <t>499224.06</t>
  </si>
  <si>
    <t>173280.88</t>
  </si>
  <si>
    <t>3907995</t>
  </si>
  <si>
    <t>498938.21</t>
  </si>
  <si>
    <t>173251.59</t>
  </si>
  <si>
    <t>3907998</t>
  </si>
  <si>
    <t>499389.02</t>
  </si>
  <si>
    <t>173265.11</t>
  </si>
  <si>
    <t>3907989</t>
  </si>
  <si>
    <t>Zalaszentgrót - Zalakoppány, Koppányi utca 113.</t>
  </si>
  <si>
    <t>499856.91</t>
  </si>
  <si>
    <t>173346.55</t>
  </si>
  <si>
    <t>499854.73</t>
  </si>
  <si>
    <t>173348.10</t>
  </si>
  <si>
    <t>3907988</t>
  </si>
  <si>
    <t>Zalaszentgrót - Zalakoppány, Koppányi utca 111.</t>
  </si>
  <si>
    <t>499849.58</t>
  </si>
  <si>
    <t>173341.01</t>
  </si>
  <si>
    <t>499851.18</t>
  </si>
  <si>
    <t>173338.71</t>
  </si>
  <si>
    <t>3907987</t>
  </si>
  <si>
    <t>Zalaszentgrót - Zalakoppány, Koppányi utca 109.</t>
  </si>
  <si>
    <t>499839.84</t>
  </si>
  <si>
    <t>173327.96</t>
  </si>
  <si>
    <t>499842.60</t>
  </si>
  <si>
    <t>173325.38</t>
  </si>
  <si>
    <t>3907997</t>
  </si>
  <si>
    <t>499212.27</t>
  </si>
  <si>
    <t>173279.77</t>
  </si>
  <si>
    <t>3907352</t>
  </si>
  <si>
    <t>Zalaszentgrót - Zalakoppány, Megyei út 050013/1. hrsz.</t>
  </si>
  <si>
    <t>499943.39</t>
  </si>
  <si>
    <t>173260.09</t>
  </si>
  <si>
    <t>499929.37</t>
  </si>
  <si>
    <t>173257.91</t>
  </si>
  <si>
    <t>3907595</t>
  </si>
  <si>
    <t>Zalaszentgrót - Zalakoppány, Megyei út 13.</t>
  </si>
  <si>
    <t>499912.76</t>
  </si>
  <si>
    <t>173326.87</t>
  </si>
  <si>
    <t>499917.53</t>
  </si>
  <si>
    <t>173327.77</t>
  </si>
  <si>
    <t>3907597</t>
  </si>
  <si>
    <t>Zalaszentgrót - Zalakoppány, Megyei út 15.</t>
  </si>
  <si>
    <t>499974.81</t>
  </si>
  <si>
    <t>172828.10</t>
  </si>
  <si>
    <t>499977.67</t>
  </si>
  <si>
    <t>172828.32</t>
  </si>
  <si>
    <t>3907596</t>
  </si>
  <si>
    <t>Zalaszentgrót - Zalakoppány, Megyei út 17.</t>
  </si>
  <si>
    <t>499976.71</t>
  </si>
  <si>
    <t>172812.66</t>
  </si>
  <si>
    <t>499978.86</t>
  </si>
  <si>
    <t>172812.83</t>
  </si>
  <si>
    <t>3908001</t>
  </si>
  <si>
    <t>Zalaszentgrót - Zalakoppány, Megyei út 70.</t>
  </si>
  <si>
    <t>499941.93</t>
  </si>
  <si>
    <t>173338.16</t>
  </si>
  <si>
    <t>499934.34</t>
  </si>
  <si>
    <t>173316.04</t>
  </si>
  <si>
    <t>3908000</t>
  </si>
  <si>
    <t>Zalaszentgrót - Zalakoppány, Megyei út 72.</t>
  </si>
  <si>
    <t>499953.80</t>
  </si>
  <si>
    <t>173320.07</t>
  </si>
  <si>
    <t>3907999</t>
  </si>
  <si>
    <t>Zalaszentgrót - Zalakoppány, Megyei út 66.</t>
  </si>
  <si>
    <t>499938.25</t>
  </si>
  <si>
    <t>173416.73</t>
  </si>
  <si>
    <t>499901.58</t>
  </si>
  <si>
    <t>173370.15</t>
  </si>
  <si>
    <t>3907639</t>
  </si>
  <si>
    <t>Zalaszentgrót - Zalakoppány, Templom utca 1.</t>
  </si>
  <si>
    <t>499722.63</t>
  </si>
  <si>
    <t>173204.14</t>
  </si>
  <si>
    <t>499716.85</t>
  </si>
  <si>
    <t>173201.34</t>
  </si>
  <si>
    <t>3907640</t>
  </si>
  <si>
    <t>Zalaszentgrót - Zalakoppány, Templom utca 3.</t>
  </si>
  <si>
    <t>499728.94</t>
  </si>
  <si>
    <t>173196.48</t>
  </si>
  <si>
    <t>499721.01</t>
  </si>
  <si>
    <t>173192.65</t>
  </si>
  <si>
    <t>3907641</t>
  </si>
  <si>
    <t>Zalaszentgrót - Zalakoppány, Templom utca 4.</t>
  </si>
  <si>
    <t>499719.12</t>
  </si>
  <si>
    <t>173184.58</t>
  </si>
  <si>
    <t>499723.81</t>
  </si>
  <si>
    <t>173186.81</t>
  </si>
  <si>
    <t>3907642</t>
  </si>
  <si>
    <t>Zalaszentgrót - Zalakoppány, Templom utca 6.</t>
  </si>
  <si>
    <t>499722.36</t>
  </si>
  <si>
    <t>173176.55</t>
  </si>
  <si>
    <t>499727.54</t>
  </si>
  <si>
    <t>173179.01</t>
  </si>
  <si>
    <t>3907643</t>
  </si>
  <si>
    <t>Zalaszentgrót - Zalakoppány, Templom utca 5.</t>
  </si>
  <si>
    <t>499737.99</t>
  </si>
  <si>
    <t>173177.42</t>
  </si>
  <si>
    <t>499730.12</t>
  </si>
  <si>
    <t>173173.62</t>
  </si>
  <si>
    <t>3907684</t>
  </si>
  <si>
    <t>Zalaszentgrót - Zalakoppány, Templom utca 34.</t>
  </si>
  <si>
    <t>499853.90</t>
  </si>
  <si>
    <t>172943.71</t>
  </si>
  <si>
    <t>499856.27</t>
  </si>
  <si>
    <t>172946.57</t>
  </si>
  <si>
    <t>3907491</t>
  </si>
  <si>
    <t>Zalaszentgrót - Zalakoppány, Templom utca 7.</t>
  </si>
  <si>
    <t>499743.08</t>
  </si>
  <si>
    <t>173167.85</t>
  </si>
  <si>
    <t>499734.80</t>
  </si>
  <si>
    <t>173163.87</t>
  </si>
  <si>
    <t>3907492</t>
  </si>
  <si>
    <t>Zalaszentgrót - Zalakoppány, Templom utca 9.</t>
  </si>
  <si>
    <t>499742.24</t>
  </si>
  <si>
    <t>173159.48</t>
  </si>
  <si>
    <t>499737.91</t>
  </si>
  <si>
    <t>173157.39</t>
  </si>
  <si>
    <t>3907493</t>
  </si>
  <si>
    <t>Zalaszentgrót - Zalakoppány, Templom utca 8.</t>
  </si>
  <si>
    <t>499729.36</t>
  </si>
  <si>
    <t>173161.96</t>
  </si>
  <si>
    <t>499734.53</t>
  </si>
  <si>
    <t>173164.43</t>
  </si>
  <si>
    <t>3907494</t>
  </si>
  <si>
    <t>Zalaszentgrót - Zalakoppány, Templom utca 10.</t>
  </si>
  <si>
    <t>499738.44</t>
  </si>
  <si>
    <t>173144.45</t>
  </si>
  <si>
    <t>499743.09</t>
  </si>
  <si>
    <t>173146.71</t>
  </si>
  <si>
    <t>3907450</t>
  </si>
  <si>
    <t>Zalaszentgrót - Zalakoppány, Templom utca 12.</t>
  </si>
  <si>
    <t>499745.10</t>
  </si>
  <si>
    <t>173129.64</t>
  </si>
  <si>
    <t>499750.18</t>
  </si>
  <si>
    <t>173132.09</t>
  </si>
  <si>
    <t>3907417</t>
  </si>
  <si>
    <t>Zalaszentgrót - Zalakoppány, Templom utca 11.</t>
  </si>
  <si>
    <t>499758.83</t>
  </si>
  <si>
    <t>173133.67</t>
  </si>
  <si>
    <t>499751.19</t>
  </si>
  <si>
    <t>173130.00</t>
  </si>
  <si>
    <t>3907418</t>
  </si>
  <si>
    <t>Zalaszentgrót - Zalakoppány, Templom utca 13.</t>
  </si>
  <si>
    <t>499760.13</t>
  </si>
  <si>
    <t>173126.65</t>
  </si>
  <si>
    <t>499754.19</t>
  </si>
  <si>
    <t>173123.81</t>
  </si>
  <si>
    <t>3907419</t>
  </si>
  <si>
    <t>Zalaszentgrót - Zalakoppány, Templom utca 15.</t>
  </si>
  <si>
    <t>499769.74</t>
  </si>
  <si>
    <t>173107.38</t>
  </si>
  <si>
    <t>499763.59</t>
  </si>
  <si>
    <t>173104.42</t>
  </si>
  <si>
    <t>3907420</t>
  </si>
  <si>
    <t>Zalaszentgrót - Zalakoppány, Templom utca 14.</t>
  </si>
  <si>
    <t>499761.70</t>
  </si>
  <si>
    <t>173095.84</t>
  </si>
  <si>
    <t>499766.60</t>
  </si>
  <si>
    <t>173098.21</t>
  </si>
  <si>
    <t>3907421</t>
  </si>
  <si>
    <t>Zalaszentgrót - Zalakoppány, Templom utca 17.</t>
  </si>
  <si>
    <t>499773.06</t>
  </si>
  <si>
    <t>173099.69</t>
  </si>
  <si>
    <t>499767.24</t>
  </si>
  <si>
    <t>173096.90</t>
  </si>
  <si>
    <t>3907422</t>
  </si>
  <si>
    <t>Zalaszentgrót - Zalakoppány, Templom utca 16.</t>
  </si>
  <si>
    <t>499766.14</t>
  </si>
  <si>
    <t>173086.26</t>
  </si>
  <si>
    <t>499771.20</t>
  </si>
  <si>
    <t>173088.72</t>
  </si>
  <si>
    <t>3907423</t>
  </si>
  <si>
    <t>Zalaszentgrót - Zalakoppány, Templom utca 21.</t>
  </si>
  <si>
    <t>499788.08</t>
  </si>
  <si>
    <t>173070.40</t>
  </si>
  <si>
    <t>499781.83</t>
  </si>
  <si>
    <t>173067.31</t>
  </si>
  <si>
    <t>3907424</t>
  </si>
  <si>
    <t>Zalaszentgrót - Zalakoppány, Templom utca 18.</t>
  </si>
  <si>
    <t>499774.61</t>
  </si>
  <si>
    <t>173066.75</t>
  </si>
  <si>
    <t>499780.62</t>
  </si>
  <si>
    <t>173069.75</t>
  </si>
  <si>
    <t>3907425</t>
  </si>
  <si>
    <t>Zalaszentgrót - Zalakoppány, Templom utca 20.</t>
  </si>
  <si>
    <t>499784.03</t>
  </si>
  <si>
    <t>173048.69</t>
  </si>
  <si>
    <t>499789.69</t>
  </si>
  <si>
    <t>173051.50</t>
  </si>
  <si>
    <t>3907426</t>
  </si>
  <si>
    <t>Zalaszentgrót - Zalakoppány, Templom utca 23.</t>
  </si>
  <si>
    <t>499811.51</t>
  </si>
  <si>
    <t>173020.66</t>
  </si>
  <si>
    <t>499807.39</t>
  </si>
  <si>
    <t>173018.44</t>
  </si>
  <si>
    <t>3907427</t>
  </si>
  <si>
    <t>Zalaszentgrót - Zalakoppány, Templom utca 22.</t>
  </si>
  <si>
    <t>499800.92</t>
  </si>
  <si>
    <t>173019.10</t>
  </si>
  <si>
    <t>499805.64</t>
  </si>
  <si>
    <t>173021.66</t>
  </si>
  <si>
    <t>3907428</t>
  </si>
  <si>
    <t>Zalaszentgrót - Zalakoppány, Templom utca 24.</t>
  </si>
  <si>
    <t>499807.26</t>
  </si>
  <si>
    <t>173007.18</t>
  </si>
  <si>
    <t>499812.07</t>
  </si>
  <si>
    <t>173009.79</t>
  </si>
  <si>
    <t>3907429</t>
  </si>
  <si>
    <t>Zalaszentgrót - Zalakoppány, Templom utca 25.</t>
  </si>
  <si>
    <t>499823.00</t>
  </si>
  <si>
    <t>173000.38</t>
  </si>
  <si>
    <t>499819.52</t>
  </si>
  <si>
    <t>172997.92</t>
  </si>
  <si>
    <t>3907430</t>
  </si>
  <si>
    <t>499826.11</t>
  </si>
  <si>
    <t>172993.64</t>
  </si>
  <si>
    <t>499823.77</t>
  </si>
  <si>
    <t>172992.02</t>
  </si>
  <si>
    <t>3907431</t>
  </si>
  <si>
    <t>Zalaszentgrót - Zalakoppány, Templom utca 26.</t>
  </si>
  <si>
    <t>499816.80</t>
  </si>
  <si>
    <t>172991.99</t>
  </si>
  <si>
    <t>499821.40</t>
  </si>
  <si>
    <t>172995.31</t>
  </si>
  <si>
    <t>3907432</t>
  </si>
  <si>
    <t>Zalaszentgrót - Zalakoppány, Templom utca 28.</t>
  </si>
  <si>
    <t>499822.10</t>
  </si>
  <si>
    <t>172983.40</t>
  </si>
  <si>
    <t>499827.27</t>
  </si>
  <si>
    <t>172987.16</t>
  </si>
  <si>
    <t>3907594</t>
  </si>
  <si>
    <t>Zalaszentgrót - Zalakoppány, Templom utca 2.</t>
  </si>
  <si>
    <t>499712.66</t>
  </si>
  <si>
    <t>173196.69</t>
  </si>
  <si>
    <t>499717.89</t>
  </si>
  <si>
    <t>173199.17</t>
  </si>
  <si>
    <t>Türje, Kossuth Lajos utca 176.</t>
  </si>
  <si>
    <t>Türje Község Önkormányzata</t>
  </si>
  <si>
    <t>Türje, Kossuth Lajos utca 174.</t>
  </si>
  <si>
    <t>Türje, Kossuth Lajos utca 178.</t>
  </si>
  <si>
    <t>Türje, Kossuth Lajos utca 3466/2. hrsz.</t>
  </si>
  <si>
    <t>Türje, Kossuth Lajos utca 186.</t>
  </si>
  <si>
    <t>Türje, Kossuth Lajos utca 188.</t>
  </si>
  <si>
    <t>Türje, Kossuth Lajos utca 184.</t>
  </si>
  <si>
    <t>Türje, Kossuth Lajos utca 196.</t>
  </si>
  <si>
    <t>Türje, Kossuth Lajos utca 192.</t>
  </si>
  <si>
    <t>Türje, Kossuth Lajos utca 182.</t>
  </si>
  <si>
    <t>Türje, Kossuth Lajos utca 139.</t>
  </si>
  <si>
    <t>Türje, Kunc Adolf utca 9.</t>
  </si>
  <si>
    <t>Türje, Kunc Adolf utca 15.</t>
  </si>
  <si>
    <t>Türje, Kunc Adolf utca 11.</t>
  </si>
  <si>
    <t>Türje, Kunc Adolf utca 13.</t>
  </si>
  <si>
    <t>Türje, Kunc Adolf utca 17.</t>
  </si>
  <si>
    <t>Türje, Kunc Adolf utca 19.</t>
  </si>
  <si>
    <t>Türje, Széchenyi István utca 77.</t>
  </si>
  <si>
    <t>Türje, Széchenyi István utca 79.</t>
  </si>
  <si>
    <t>Türje, Széchenyi István utca 83.</t>
  </si>
  <si>
    <t>Türje, Széchenyi István utca 62.</t>
  </si>
  <si>
    <t>Türje, Széchenyi István utca 81.</t>
  </si>
  <si>
    <t>Türje, Széchenyi István utca 64.</t>
  </si>
  <si>
    <t>Türje, Széchenyi István utca 70.</t>
  </si>
  <si>
    <t>Türje, Széchenyi István utca 101.</t>
  </si>
  <si>
    <t>Türje, Széchenyi István utca 78.</t>
  </si>
  <si>
    <t>Türje, Széchenyi István utca 80.</t>
  </si>
  <si>
    <t>Türje, Széchenyi István utca 99.</t>
  </si>
  <si>
    <t>Türje, Széchenyi István utca 82.</t>
  </si>
  <si>
    <t>Türje, Széchenyi István utca 105.</t>
  </si>
  <si>
    <t>Türje, Széchenyi István utca 68.</t>
  </si>
  <si>
    <t>Türje, Széchenyi István utca 89.</t>
  </si>
  <si>
    <t>Türje, Széchenyi István utca 109.</t>
  </si>
  <si>
    <t>Türje, Széchenyi István utca 107.</t>
  </si>
  <si>
    <t>Türje, Széchenyi István utca 103.</t>
  </si>
  <si>
    <t>Türje, Széchenyi István utca 60/a.</t>
  </si>
  <si>
    <t>Türje, Széchenyi István utca 93.</t>
  </si>
  <si>
    <t>Türje, Széchenyi István utca 97.</t>
  </si>
  <si>
    <t>Türje, Széchenyi István utca 85.</t>
  </si>
  <si>
    <t>Türje, Széchenyi István utca 74.</t>
  </si>
  <si>
    <t>Türje, Széchenyi István utca 76.</t>
  </si>
  <si>
    <t>Türje, Széchenyi István utca 87.</t>
  </si>
  <si>
    <t>Türje, Széchenyi István utca 91.</t>
  </si>
  <si>
    <t>Türje, Széchenyi István utca 91/a.</t>
  </si>
  <si>
    <t>Türje, Vásártér utca 21.</t>
  </si>
  <si>
    <t>Türje, Vásártér utca 27.</t>
  </si>
  <si>
    <t>Türje, Vásártér utca 25.</t>
  </si>
  <si>
    <t>Türje, Vásártér utca 41.</t>
  </si>
  <si>
    <t>Türje, Vásártér utca 43.</t>
  </si>
  <si>
    <t>Türje, Vásártér utca 45.</t>
  </si>
  <si>
    <t>Türje, Zrínyi Miklós utca 18.</t>
  </si>
  <si>
    <t>Türje, Zrínyi Miklós utca 12.</t>
  </si>
  <si>
    <t>3907195</t>
  </si>
  <si>
    <t>Tekenye, Bádony utca 42.</t>
  </si>
  <si>
    <t>504071.00</t>
  </si>
  <si>
    <t>182039.09</t>
  </si>
  <si>
    <t>Tekenye Község Önkormányzata</t>
  </si>
  <si>
    <t>3907194</t>
  </si>
  <si>
    <t>Tekenye, Bádony utca 16.</t>
  </si>
  <si>
    <t>503894.05</t>
  </si>
  <si>
    <t>181766.82</t>
  </si>
  <si>
    <t>3907193</t>
  </si>
  <si>
    <t>Tekenye, Bádony utca 7.</t>
  </si>
  <si>
    <t>503857.36</t>
  </si>
  <si>
    <t>181762.08</t>
  </si>
  <si>
    <t>3907196</t>
  </si>
  <si>
    <t>Tekenye, Bádony utca 40.</t>
  </si>
  <si>
    <t>504046.32</t>
  </si>
  <si>
    <t>182021.50</t>
  </si>
  <si>
    <t>3907209</t>
  </si>
  <si>
    <t>Tekenye, Bádony utca 12.</t>
  </si>
  <si>
    <t>503873.87</t>
  </si>
  <si>
    <t>181730.20</t>
  </si>
  <si>
    <t>3907208</t>
  </si>
  <si>
    <t>Tekenye, Bádony utca 14.</t>
  </si>
  <si>
    <t>503885.08</t>
  </si>
  <si>
    <t>181749.27</t>
  </si>
  <si>
    <t>3907207</t>
  </si>
  <si>
    <t>Tekenye, Bádony utca 30.</t>
  </si>
  <si>
    <t>503960.03</t>
  </si>
  <si>
    <t>181886.64</t>
  </si>
  <si>
    <t>3907206</t>
  </si>
  <si>
    <t>Tekenye, Bádony utca 22.</t>
  </si>
  <si>
    <t>503928.68</t>
  </si>
  <si>
    <t>181829.50</t>
  </si>
  <si>
    <t>3907205</t>
  </si>
  <si>
    <t>Tekenye, Bádony utca 26.</t>
  </si>
  <si>
    <t>503943.86</t>
  </si>
  <si>
    <t>181853.23</t>
  </si>
  <si>
    <t>3907204</t>
  </si>
  <si>
    <t>Tekenye, Bádony utca 20.</t>
  </si>
  <si>
    <t>503918.76</t>
  </si>
  <si>
    <t>181812.00</t>
  </si>
  <si>
    <t>3907203</t>
  </si>
  <si>
    <t>Tekenye, Bádony utca 18.</t>
  </si>
  <si>
    <t>503907.80</t>
  </si>
  <si>
    <t>181792.41</t>
  </si>
  <si>
    <t>3907202</t>
  </si>
  <si>
    <t>Tekenye, Bádony utca 32.</t>
  </si>
  <si>
    <t>503966.29</t>
  </si>
  <si>
    <t>181897.98</t>
  </si>
  <si>
    <t>3907201</t>
  </si>
  <si>
    <t>Tekenye, Bádony utca 34.</t>
  </si>
  <si>
    <t>503978.56</t>
  </si>
  <si>
    <t>181920.39</t>
  </si>
  <si>
    <t>3907200</t>
  </si>
  <si>
    <t>Tekenye, Bádony utca 34/b.</t>
  </si>
  <si>
    <t>503989.66</t>
  </si>
  <si>
    <t>181940.98</t>
  </si>
  <si>
    <t>3907199</t>
  </si>
  <si>
    <t>Tekenye, Bádony utca 36/a.</t>
  </si>
  <si>
    <t>504007.42</t>
  </si>
  <si>
    <t>181971.04</t>
  </si>
  <si>
    <t>3907198</t>
  </si>
  <si>
    <t>Tekenye, Bádony utca 36.</t>
  </si>
  <si>
    <t>504022.26</t>
  </si>
  <si>
    <t>181991.55</t>
  </si>
  <si>
    <t>3907197</t>
  </si>
  <si>
    <t>Tekenye, Bádony utca 38/a.</t>
  </si>
  <si>
    <t>504034.42</t>
  </si>
  <si>
    <t>182006.45</t>
  </si>
  <si>
    <t>3907292</t>
  </si>
  <si>
    <t>Tekenye, Bádony utca 10.</t>
  </si>
  <si>
    <t>503855.75</t>
  </si>
  <si>
    <t>181695.70</t>
  </si>
  <si>
    <t>3907249</t>
  </si>
  <si>
    <t>Tekenye, Bádony utca 6.</t>
  </si>
  <si>
    <t>503838.53</t>
  </si>
  <si>
    <t>181664.20</t>
  </si>
  <si>
    <t>3907248</t>
  </si>
  <si>
    <t>503842.61</t>
  </si>
  <si>
    <t>181671.02</t>
  </si>
  <si>
    <t>3907247</t>
  </si>
  <si>
    <t>Tekenye, Bádony utca 8.</t>
  </si>
  <si>
    <t>503845.76</t>
  </si>
  <si>
    <t>181676.17</t>
  </si>
  <si>
    <t>3907244</t>
  </si>
  <si>
    <t>Tekenye, Bádony utca 1.</t>
  </si>
  <si>
    <t>503808.04</t>
  </si>
  <si>
    <t>181669.46</t>
  </si>
  <si>
    <t>3907243</t>
  </si>
  <si>
    <t>Tekenye, Bádony utca 5.</t>
  </si>
  <si>
    <t>503840.31</t>
  </si>
  <si>
    <t>181721.87</t>
  </si>
  <si>
    <t>3907242</t>
  </si>
  <si>
    <t>503848.38</t>
  </si>
  <si>
    <t>3907154</t>
  </si>
  <si>
    <t>Tekenye, Gesztenyés utca 2.</t>
  </si>
  <si>
    <t>503670.13</t>
  </si>
  <si>
    <t>181347.33</t>
  </si>
  <si>
    <t>503672.42</t>
  </si>
  <si>
    <t>181361.06</t>
  </si>
  <si>
    <t>3907304</t>
  </si>
  <si>
    <t>Tekenye, Gesztenyés utca 11.</t>
  </si>
  <si>
    <t>503731.21</t>
  </si>
  <si>
    <t>181528.71</t>
  </si>
  <si>
    <t>3907306</t>
  </si>
  <si>
    <t>Tekenye, Gesztenyés utca 18.</t>
  </si>
  <si>
    <t>503724.28</t>
  </si>
  <si>
    <t>181516.46</t>
  </si>
  <si>
    <t>3907305</t>
  </si>
  <si>
    <t>Tekenye, Gesztenyés utca 13.</t>
  </si>
  <si>
    <t>503747.62</t>
  </si>
  <si>
    <t>181526.09</t>
  </si>
  <si>
    <t>3907349</t>
  </si>
  <si>
    <t>Tekenye, Gesztenyés utca 8.</t>
  </si>
  <si>
    <t>503639.52</t>
  </si>
  <si>
    <t>181433.38</t>
  </si>
  <si>
    <t>3907348</t>
  </si>
  <si>
    <t>Tekenye, Gesztenyés utca 6.</t>
  </si>
  <si>
    <t>503638.17</t>
  </si>
  <si>
    <t>181404.99</t>
  </si>
  <si>
    <t>3907347</t>
  </si>
  <si>
    <t>Tekenye, Gesztenyés utca 4.</t>
  </si>
  <si>
    <t>503640.65</t>
  </si>
  <si>
    <t>181379.55</t>
  </si>
  <si>
    <t>3907346</t>
  </si>
  <si>
    <t>Tekenye, Gesztenyés utca 1.</t>
  </si>
  <si>
    <t>503626.82</t>
  </si>
  <si>
    <t>181441.44</t>
  </si>
  <si>
    <t>3907307</t>
  </si>
  <si>
    <t>Tekenye, Gesztenyés utca 20.</t>
  </si>
  <si>
    <t>503742.62</t>
  </si>
  <si>
    <t>181515.12</t>
  </si>
  <si>
    <t>3907336</t>
  </si>
  <si>
    <t>Tekenye, Gesztenyés utca 10.</t>
  </si>
  <si>
    <t>503642.95</t>
  </si>
  <si>
    <t>181450.29</t>
  </si>
  <si>
    <t>3907335</t>
  </si>
  <si>
    <t>Tekenye, Gesztenyés utca 7.</t>
  </si>
  <si>
    <t>503687.11</t>
  </si>
  <si>
    <t>181519.43</t>
  </si>
  <si>
    <t>3907334</t>
  </si>
  <si>
    <t>503688.80</t>
  </si>
  <si>
    <t>181520.51</t>
  </si>
  <si>
    <t>3907309</t>
  </si>
  <si>
    <t>Tekenye, Gesztenyés utca 5.</t>
  </si>
  <si>
    <t>503681.95</t>
  </si>
  <si>
    <t>181513.28</t>
  </si>
  <si>
    <t>3907308</t>
  </si>
  <si>
    <t>Tekenye, Gesztenyés utca 9.</t>
  </si>
  <si>
    <t>503700.24</t>
  </si>
  <si>
    <t>181525.83</t>
  </si>
  <si>
    <t>3907303</t>
  </si>
  <si>
    <t>Tekenye, Gesztenyés utca 14.</t>
  </si>
  <si>
    <t>503679.95</t>
  </si>
  <si>
    <t>181498.30</t>
  </si>
  <si>
    <t>3907297</t>
  </si>
  <si>
    <t>Tekenye, Gesztenyés utca 3.</t>
  </si>
  <si>
    <t>503665.40</t>
  </si>
  <si>
    <t>181494.05</t>
  </si>
  <si>
    <t>3907296</t>
  </si>
  <si>
    <t>Tekenye, Gesztenyés utca 22.</t>
  </si>
  <si>
    <t>503749.59</t>
  </si>
  <si>
    <t>181514.82</t>
  </si>
  <si>
    <t>3907295</t>
  </si>
  <si>
    <t>Tekenye, Gesztenyés utca 17.</t>
  </si>
  <si>
    <t>503787.35</t>
  </si>
  <si>
    <t>181536.20</t>
  </si>
  <si>
    <t>3907294</t>
  </si>
  <si>
    <t>Tekenye, Gesztenyés utca 15.</t>
  </si>
  <si>
    <t>503769.89</t>
  </si>
  <si>
    <t>181523.39</t>
  </si>
  <si>
    <t>3907293</t>
  </si>
  <si>
    <t>Tekenye, Gesztenyés utca 19.</t>
  </si>
  <si>
    <t>503795.25</t>
  </si>
  <si>
    <t>181587.72</t>
  </si>
  <si>
    <t>3907148</t>
  </si>
  <si>
    <t>Tekenye, Hunyadi utca 41/b.</t>
  </si>
  <si>
    <t>503493.91</t>
  </si>
  <si>
    <t>181590.39</t>
  </si>
  <si>
    <t>503505.24</t>
  </si>
  <si>
    <t>181590.99</t>
  </si>
  <si>
    <t>3907150</t>
  </si>
  <si>
    <t>Tekenye, Hunyadi utca 18.</t>
  </si>
  <si>
    <t>503526.66</t>
  </si>
  <si>
    <t>181655.40</t>
  </si>
  <si>
    <t>503522.34</t>
  </si>
  <si>
    <t>181653.05</t>
  </si>
  <si>
    <t>3907298</t>
  </si>
  <si>
    <t>Tekenye, Hunyadi utca 3063/1. hrsz.</t>
  </si>
  <si>
    <t>503536.50</t>
  </si>
  <si>
    <t>181338.21</t>
  </si>
  <si>
    <t>503541.87</t>
  </si>
  <si>
    <t>181332.98</t>
  </si>
  <si>
    <t>3907342</t>
  </si>
  <si>
    <t>Tekenye, Hunyadi utca 3470. hrsz.</t>
  </si>
  <si>
    <t>503539.71</t>
  </si>
  <si>
    <t>181631.33</t>
  </si>
  <si>
    <t>503534.95</t>
  </si>
  <si>
    <t>181629.52</t>
  </si>
  <si>
    <t>3907456</t>
  </si>
  <si>
    <t>Tekenye, Hunyadi utca 11.</t>
  </si>
  <si>
    <t>503515.94</t>
  </si>
  <si>
    <t>181316.57</t>
  </si>
  <si>
    <t>503520.91</t>
  </si>
  <si>
    <t>181311.66</t>
  </si>
  <si>
    <t>3907530</t>
  </si>
  <si>
    <t>Tekenye, Hunyadi utca 31.</t>
  </si>
  <si>
    <t>503547.37</t>
  </si>
  <si>
    <t>181527.06</t>
  </si>
  <si>
    <t>503554.21</t>
  </si>
  <si>
    <t>181529.66</t>
  </si>
  <si>
    <t>3907529</t>
  </si>
  <si>
    <t>Tekenye, Hunyadi utca 33.</t>
  </si>
  <si>
    <t>503545.27</t>
  </si>
  <si>
    <t>181536.11</t>
  </si>
  <si>
    <t>503550.97</t>
  </si>
  <si>
    <t>181538.28</t>
  </si>
  <si>
    <t>3907528</t>
  </si>
  <si>
    <t>Tekenye, Hunyadi utca 35.</t>
  </si>
  <si>
    <t>503539.77</t>
  </si>
  <si>
    <t>181551.40</t>
  </si>
  <si>
    <t>503545.32</t>
  </si>
  <si>
    <t>181553.25</t>
  </si>
  <si>
    <t>3907527</t>
  </si>
  <si>
    <t>Tekenye, Hunyadi utca 39.</t>
  </si>
  <si>
    <t>503531.80</t>
  </si>
  <si>
    <t>181575.98</t>
  </si>
  <si>
    <t>503536.98</t>
  </si>
  <si>
    <t>181577.75</t>
  </si>
  <si>
    <t>3907526</t>
  </si>
  <si>
    <t>503525.26</t>
  </si>
  <si>
    <t>181589.02</t>
  </si>
  <si>
    <t>503532.24</t>
  </si>
  <si>
    <t>181591.58</t>
  </si>
  <si>
    <t>3907525</t>
  </si>
  <si>
    <t>Tekenye, Hunyadi utca 45.</t>
  </si>
  <si>
    <t>503513.80</t>
  </si>
  <si>
    <t>181635.10</t>
  </si>
  <si>
    <t>503522.33</t>
  </si>
  <si>
    <t>181629.53</t>
  </si>
  <si>
    <t>3907603</t>
  </si>
  <si>
    <t>Tekenye, Hunyadi utca 3109. hrsz.</t>
  </si>
  <si>
    <t>503481.68</t>
  </si>
  <si>
    <t>181231.97</t>
  </si>
  <si>
    <t>503481.67</t>
  </si>
  <si>
    <t>181231.11</t>
  </si>
  <si>
    <t>3907532</t>
  </si>
  <si>
    <t>Tekenye, Hunyadi utca 30.</t>
  </si>
  <si>
    <t>503271.04</t>
  </si>
  <si>
    <t>181666.27</t>
  </si>
  <si>
    <t>3907573</t>
  </si>
  <si>
    <t>Tekenye, Hunyadi utca 4.</t>
  </si>
  <si>
    <t>503621.36</t>
  </si>
  <si>
    <t>181474.70</t>
  </si>
  <si>
    <t>3907572</t>
  </si>
  <si>
    <t>Tekenye, Hunyadi utca 6.</t>
  </si>
  <si>
    <t>503591.00</t>
  </si>
  <si>
    <t>181501.07</t>
  </si>
  <si>
    <t>503580.45</t>
  </si>
  <si>
    <t>181496.14</t>
  </si>
  <si>
    <t>3907571</t>
  </si>
  <si>
    <t>Tekenye, Hunyadi utca 2.</t>
  </si>
  <si>
    <t>503640.32</t>
  </si>
  <si>
    <t>181473.08</t>
  </si>
  <si>
    <t>3907570</t>
  </si>
  <si>
    <t>Tekenye, Hunyadi utca 17.</t>
  </si>
  <si>
    <t>503584.25</t>
  </si>
  <si>
    <t>181377.82</t>
  </si>
  <si>
    <t>503587.58</t>
  </si>
  <si>
    <t>181375.28</t>
  </si>
  <si>
    <t>3907569</t>
  </si>
  <si>
    <t>503590.39</t>
  </si>
  <si>
    <t>181426.17</t>
  </si>
  <si>
    <t>503584.88</t>
  </si>
  <si>
    <t>181438.16</t>
  </si>
  <si>
    <t>3907531</t>
  </si>
  <si>
    <t>Tekenye, Hunyadi utca 32.</t>
  </si>
  <si>
    <t>503293.33</t>
  </si>
  <si>
    <t>181665.82</t>
  </si>
  <si>
    <t>3907343</t>
  </si>
  <si>
    <t>Tekenye, Hunyadi utca 6/a.</t>
  </si>
  <si>
    <t>503585.63</t>
  </si>
  <si>
    <t>181515.83</t>
  </si>
  <si>
    <t>503574.22</t>
  </si>
  <si>
    <t>181511.14</t>
  </si>
  <si>
    <t>3907312</t>
  </si>
  <si>
    <t>Tekenye, Hunyadi utca 19.</t>
  </si>
  <si>
    <t>503548.89</t>
  </si>
  <si>
    <t>181384.25</t>
  </si>
  <si>
    <t>503549.23</t>
  </si>
  <si>
    <t>181389.66</t>
  </si>
  <si>
    <t>3907655</t>
  </si>
  <si>
    <t>Tekenye, Hunyadi utca 41.</t>
  </si>
  <si>
    <t>181591.00</t>
  </si>
  <si>
    <t>503505.65</t>
  </si>
  <si>
    <t>181592.94</t>
  </si>
  <si>
    <t>3907654</t>
  </si>
  <si>
    <t>503552.26</t>
  </si>
  <si>
    <t>181511.30</t>
  </si>
  <si>
    <t>503557.86</t>
  </si>
  <si>
    <t>181519.98</t>
  </si>
  <si>
    <t>3907653</t>
  </si>
  <si>
    <t>Tekenye, Hunyadi utca 21.</t>
  </si>
  <si>
    <t>503574.99</t>
  </si>
  <si>
    <t>181422.68</t>
  </si>
  <si>
    <t>503582.07</t>
  </si>
  <si>
    <t>181436.74</t>
  </si>
  <si>
    <t>3907648</t>
  </si>
  <si>
    <t>Tekenye, Hunyadi utca 1.</t>
  </si>
  <si>
    <t>503283.47</t>
  </si>
  <si>
    <t>181113.63</t>
  </si>
  <si>
    <t>503288.01</t>
  </si>
  <si>
    <t>181106.46</t>
  </si>
  <si>
    <t>3907524</t>
  </si>
  <si>
    <t>Tekenye, Hunyadi utca 43.</t>
  </si>
  <si>
    <t>503515.44</t>
  </si>
  <si>
    <t>181627.09</t>
  </si>
  <si>
    <t>3907517</t>
  </si>
  <si>
    <t>Tekenye, Hunyadi utca 7.</t>
  </si>
  <si>
    <t>503358.58</t>
  </si>
  <si>
    <t>181144.06</t>
  </si>
  <si>
    <t>503361.46</t>
  </si>
  <si>
    <t>181136.93</t>
  </si>
  <si>
    <t>3907516</t>
  </si>
  <si>
    <t>Tekenye, Hunyadi utca 9.</t>
  </si>
  <si>
    <t>503389.63</t>
  </si>
  <si>
    <t>181161.09</t>
  </si>
  <si>
    <t>503394.02</t>
  </si>
  <si>
    <t>181155.66</t>
  </si>
  <si>
    <t>3907515</t>
  </si>
  <si>
    <t>Tekenye, Hunyadi utca 5.</t>
  </si>
  <si>
    <t>503334.01</t>
  </si>
  <si>
    <t>181133.02</t>
  </si>
  <si>
    <t>503336.33</t>
  </si>
  <si>
    <t>181127.13</t>
  </si>
  <si>
    <t>3907514</t>
  </si>
  <si>
    <t>Tekenye, Hunyadi utca 3.</t>
  </si>
  <si>
    <t>503306.53</t>
  </si>
  <si>
    <t>181121.55</t>
  </si>
  <si>
    <t>503308.67</t>
  </si>
  <si>
    <t>181116.36</t>
  </si>
  <si>
    <t>3907344</t>
  </si>
  <si>
    <t>Tekenye, Hunyadi utca 10.</t>
  </si>
  <si>
    <t>503556.69</t>
  </si>
  <si>
    <t>181590.71</t>
  </si>
  <si>
    <t>503551.01</t>
  </si>
  <si>
    <t>181588.50</t>
  </si>
  <si>
    <t>3907345</t>
  </si>
  <si>
    <t>Tekenye, Hunyadi utca 3464. hrsz.</t>
  </si>
  <si>
    <t>503574.73</t>
  </si>
  <si>
    <t>181542.96</t>
  </si>
  <si>
    <t>503569.57</t>
  </si>
  <si>
    <t>181541.08</t>
  </si>
  <si>
    <t>3907318</t>
  </si>
  <si>
    <t>Tekenye, Hunyadi utca 12.</t>
  </si>
  <si>
    <t>503546.04</t>
  </si>
  <si>
    <t>181614.95</t>
  </si>
  <si>
    <t>503541.32</t>
  </si>
  <si>
    <t>181613.15</t>
  </si>
  <si>
    <t>3907315</t>
  </si>
  <si>
    <t>Tekenye, Hunyadi utca 27.</t>
  </si>
  <si>
    <t>503562.11</t>
  </si>
  <si>
    <t>181473.58</t>
  </si>
  <si>
    <t>503571.48</t>
  </si>
  <si>
    <t>181474.98</t>
  </si>
  <si>
    <t>3907314</t>
  </si>
  <si>
    <t>Tekenye, Hunyadi utca 25.</t>
  </si>
  <si>
    <t>503569.88</t>
  </si>
  <si>
    <t>181447.80</t>
  </si>
  <si>
    <t>503578.34</t>
  </si>
  <si>
    <t>181450.20</t>
  </si>
  <si>
    <t>3907313</t>
  </si>
  <si>
    <t>Tekenye, Hunyadi utca 23.</t>
  </si>
  <si>
    <t>503572.99</t>
  </si>
  <si>
    <t>181435.17</t>
  </si>
  <si>
    <t>3907311</t>
  </si>
  <si>
    <t>Tekenye, Hunyadi utca 15.</t>
  </si>
  <si>
    <t>503545.57</t>
  </si>
  <si>
    <t>181384.18</t>
  </si>
  <si>
    <t>3907310</t>
  </si>
  <si>
    <t>Tekenye, Hunyadi utca 13.</t>
  </si>
  <si>
    <t>503546.52</t>
  </si>
  <si>
    <t>181358.28</t>
  </si>
  <si>
    <t>503538.87</t>
  </si>
  <si>
    <t>181356.45</t>
  </si>
  <si>
    <t>3908033</t>
  </si>
  <si>
    <t>Tekenye, Hunyadi utca 12/b.</t>
  </si>
  <si>
    <t>503640.03</t>
  </si>
  <si>
    <t>181589.89</t>
  </si>
  <si>
    <t>503545.28</t>
  </si>
  <si>
    <t>181602.97</t>
  </si>
  <si>
    <t>3908035</t>
  </si>
  <si>
    <t>Tekenye, Hunyadi utca 3107/1. hrsz.</t>
  </si>
  <si>
    <t>503269.73</t>
  </si>
  <si>
    <t>181049.28</t>
  </si>
  <si>
    <t>503257.74</t>
  </si>
  <si>
    <t>181096.16</t>
  </si>
  <si>
    <t>3908034</t>
  </si>
  <si>
    <t>Tekenye, Hunyadi utca 12/a.</t>
  </si>
  <si>
    <t>503636.58</t>
  </si>
  <si>
    <t>181595.79</t>
  </si>
  <si>
    <t>3907750</t>
  </si>
  <si>
    <t>Tekenye, Hunyadi utca</t>
  </si>
  <si>
    <t>főgyűjtő</t>
  </si>
  <si>
    <t>503599.53</t>
  </si>
  <si>
    <t>181445.60</t>
  </si>
  <si>
    <t>3907190</t>
  </si>
  <si>
    <t>Tekenye, Kender köz 4.</t>
  </si>
  <si>
    <t>503840.59</t>
  </si>
  <si>
    <t>181774.52</t>
  </si>
  <si>
    <t>3907192</t>
  </si>
  <si>
    <t>Tekenye, Kender köz 2.</t>
  </si>
  <si>
    <t>503784.11</t>
  </si>
  <si>
    <t>181779.01</t>
  </si>
  <si>
    <t>3907191</t>
  </si>
  <si>
    <t>Tekenye, Kender köz 5.</t>
  </si>
  <si>
    <t>503779.43</t>
  </si>
  <si>
    <t>181772.42</t>
  </si>
  <si>
    <t>3907189</t>
  </si>
  <si>
    <t>503841.93</t>
  </si>
  <si>
    <t>181809.68</t>
  </si>
  <si>
    <t>3907245</t>
  </si>
  <si>
    <t>Tekenye, Kender köz 9.</t>
  </si>
  <si>
    <t>503782.84</t>
  </si>
  <si>
    <t>181661.80</t>
  </si>
  <si>
    <t>3907246</t>
  </si>
  <si>
    <t>Tekenye, Kender köz 7.</t>
  </si>
  <si>
    <t>503764.39</t>
  </si>
  <si>
    <t>181664.83</t>
  </si>
  <si>
    <t>3907268</t>
  </si>
  <si>
    <t>Tekenye, Kender köz 2/a.</t>
  </si>
  <si>
    <t>503822.29</t>
  </si>
  <si>
    <t>181775.24</t>
  </si>
  <si>
    <t>3907151</t>
  </si>
  <si>
    <t>Tekenye, Kossuth tér 9.</t>
  </si>
  <si>
    <t>503507.02</t>
  </si>
  <si>
    <t>181230.79</t>
  </si>
  <si>
    <t>503528.47</t>
  </si>
  <si>
    <t>181219.14</t>
  </si>
  <si>
    <t>3907650</t>
  </si>
  <si>
    <t>Tekenye, Kossuth tér 26.</t>
  </si>
  <si>
    <t>503659.07</t>
  </si>
  <si>
    <t>181345.05</t>
  </si>
  <si>
    <t>503660.47</t>
  </si>
  <si>
    <t>181348.94</t>
  </si>
  <si>
    <t>3907522</t>
  </si>
  <si>
    <t>Tekenye, Kossuth tér 5.</t>
  </si>
  <si>
    <t>503551.88</t>
  </si>
  <si>
    <t>181313.37</t>
  </si>
  <si>
    <t>503564.29</t>
  </si>
  <si>
    <t>181331.14</t>
  </si>
  <si>
    <t>3907604</t>
  </si>
  <si>
    <t>Tekenye, Kossuth tér 8.</t>
  </si>
  <si>
    <t>503520.94</t>
  </si>
  <si>
    <t>181230.74</t>
  </si>
  <si>
    <t>3907566</t>
  </si>
  <si>
    <t>Tekenye, Kossuth tér 13.</t>
  </si>
  <si>
    <t>503578.24</t>
  </si>
  <si>
    <t>181307.43</t>
  </si>
  <si>
    <t>503579.58</t>
  </si>
  <si>
    <t>181305.71</t>
  </si>
  <si>
    <t>3907565</t>
  </si>
  <si>
    <t>Tekenye, Kossuth tér 11.</t>
  </si>
  <si>
    <t>503577.48</t>
  </si>
  <si>
    <t>181305.57</t>
  </si>
  <si>
    <t>3907651</t>
  </si>
  <si>
    <t>Tekenye, Kossuth tér 25.</t>
  </si>
  <si>
    <t>503640.46</t>
  </si>
  <si>
    <t>181345.96</t>
  </si>
  <si>
    <t>503644.77</t>
  </si>
  <si>
    <t>181355.77</t>
  </si>
  <si>
    <t>3907649</t>
  </si>
  <si>
    <t>Tekenye, Kossuth tér 27.</t>
  </si>
  <si>
    <t>503668.29</t>
  </si>
  <si>
    <t>181343.24</t>
  </si>
  <si>
    <t>503669.20</t>
  </si>
  <si>
    <t>181347.49</t>
  </si>
  <si>
    <t>3907523</t>
  </si>
  <si>
    <t>Tekenye, Kossuth tér 4.</t>
  </si>
  <si>
    <t>503569.10</t>
  </si>
  <si>
    <t>181333.55</t>
  </si>
  <si>
    <t>503567.84</t>
  </si>
  <si>
    <t>181334.77</t>
  </si>
  <si>
    <t>3907521</t>
  </si>
  <si>
    <t>Tekenye, Kossuth tér 28/a.</t>
  </si>
  <si>
    <t>503615.15</t>
  </si>
  <si>
    <t>181277.81</t>
  </si>
  <si>
    <t>503613.60</t>
  </si>
  <si>
    <t>181277.87</t>
  </si>
  <si>
    <t>3907520</t>
  </si>
  <si>
    <t>Tekenye, Kossuth tér 28.</t>
  </si>
  <si>
    <t>503610.53</t>
  </si>
  <si>
    <t>181244.44</t>
  </si>
  <si>
    <t>503613.23</t>
  </si>
  <si>
    <t>181268.82</t>
  </si>
  <si>
    <t>3907519</t>
  </si>
  <si>
    <t>Tekenye, Kossuth tér 24.</t>
  </si>
  <si>
    <t>503616.11</t>
  </si>
  <si>
    <t>181339.00</t>
  </si>
  <si>
    <t>503617.85</t>
  </si>
  <si>
    <t>181339.04</t>
  </si>
  <si>
    <t>3907518</t>
  </si>
  <si>
    <t>Tekenye, Kossuth tér 23.</t>
  </si>
  <si>
    <t>503612.62</t>
  </si>
  <si>
    <t>181338.47</t>
  </si>
  <si>
    <t>3907350</t>
  </si>
  <si>
    <t>Tekenye, Köztársaság tér 15.</t>
  </si>
  <si>
    <t>503805.22</t>
  </si>
  <si>
    <t>181299.90</t>
  </si>
  <si>
    <t>503805.07</t>
  </si>
  <si>
    <t>181293.24</t>
  </si>
  <si>
    <t>3907533</t>
  </si>
  <si>
    <t>Tekenye, Köztársaság tér 16.</t>
  </si>
  <si>
    <t>503823.62</t>
  </si>
  <si>
    <t>181179.32</t>
  </si>
  <si>
    <t>503827.25</t>
  </si>
  <si>
    <t>181179.71</t>
  </si>
  <si>
    <t>3907662</t>
  </si>
  <si>
    <t>Tekenye, Köztársaság tér 7.</t>
  </si>
  <si>
    <t>503819.96</t>
  </si>
  <si>
    <t>181293.91</t>
  </si>
  <si>
    <t>3907661</t>
  </si>
  <si>
    <t>Tekenye, Köztársaság tér 5.</t>
  </si>
  <si>
    <t>503814.11</t>
  </si>
  <si>
    <t>181302.67</t>
  </si>
  <si>
    <t>3907513</t>
  </si>
  <si>
    <t>Tekenye, Köztársaság tér 9.</t>
  </si>
  <si>
    <t>503821.54</t>
  </si>
  <si>
    <t>181268.84</t>
  </si>
  <si>
    <t>503818.39</t>
  </si>
  <si>
    <t>181262.01</t>
  </si>
  <si>
    <t>3907511</t>
  </si>
  <si>
    <t>503831.88</t>
  </si>
  <si>
    <t>181162.71</t>
  </si>
  <si>
    <t>503828.24</t>
  </si>
  <si>
    <t>181162.59</t>
  </si>
  <si>
    <t>3907510</t>
  </si>
  <si>
    <t>Tekenye, Köztársaság tér 12.</t>
  </si>
  <si>
    <t>503823.06</t>
  </si>
  <si>
    <t>181184.00</t>
  </si>
  <si>
    <t>3907509</t>
  </si>
  <si>
    <t>Tekenye, Köztársaság tér 11.</t>
  </si>
  <si>
    <t>503840.17</t>
  </si>
  <si>
    <t>181208.56</t>
  </si>
  <si>
    <t>503834.95</t>
  </si>
  <si>
    <t>181203.12</t>
  </si>
  <si>
    <t>3907507</t>
  </si>
  <si>
    <t>503828.10</t>
  </si>
  <si>
    <t>181218.10</t>
  </si>
  <si>
    <t>503824.36</t>
  </si>
  <si>
    <t>181214.68</t>
  </si>
  <si>
    <t>3907505</t>
  </si>
  <si>
    <t>Tekenye, Köztársaság tér 13.</t>
  </si>
  <si>
    <t>503817.20</t>
  </si>
  <si>
    <t>181247.19</t>
  </si>
  <si>
    <t>503819.17</t>
  </si>
  <si>
    <t>181247.30</t>
  </si>
  <si>
    <t>3907506</t>
  </si>
  <si>
    <t>Tekenye, Köztársaság tér 10.</t>
  </si>
  <si>
    <t>503823.90</t>
  </si>
  <si>
    <t>181239.33</t>
  </si>
  <si>
    <t>503819.61</t>
  </si>
  <si>
    <t>181239.10</t>
  </si>
  <si>
    <t>3907215</t>
  </si>
  <si>
    <t>Tekenye, Móri utca 19.</t>
  </si>
  <si>
    <t>504014.47</t>
  </si>
  <si>
    <t>181051.22</t>
  </si>
  <si>
    <t>504013.07</t>
  </si>
  <si>
    <t>181045.34</t>
  </si>
  <si>
    <t>3907674</t>
  </si>
  <si>
    <t>Tekenye, Móri utca 3.</t>
  </si>
  <si>
    <t>503877.27</t>
  </si>
  <si>
    <t>181060.01</t>
  </si>
  <si>
    <t>503876.63</t>
  </si>
  <si>
    <t>181055.70</t>
  </si>
  <si>
    <t>3907673</t>
  </si>
  <si>
    <t>Tekenye, Móri utca 5.</t>
  </si>
  <si>
    <t>503887.72</t>
  </si>
  <si>
    <t>181057.57</t>
  </si>
  <si>
    <t>503887.20</t>
  </si>
  <si>
    <t>181054.12</t>
  </si>
  <si>
    <t>3907672</t>
  </si>
  <si>
    <t>Tekenye, Móri utca 4.</t>
  </si>
  <si>
    <t>503826.24</t>
  </si>
  <si>
    <t>181092.95</t>
  </si>
  <si>
    <t>503831.59</t>
  </si>
  <si>
    <t>181095.45</t>
  </si>
  <si>
    <t>3907216</t>
  </si>
  <si>
    <t>Tekenye, Móri utca 14.</t>
  </si>
  <si>
    <t>503984.33</t>
  </si>
  <si>
    <t>181049.36</t>
  </si>
  <si>
    <t>503984.97</t>
  </si>
  <si>
    <t>181052.12</t>
  </si>
  <si>
    <t>3907223</t>
  </si>
  <si>
    <t>Tekenye, Móri utca 31.</t>
  </si>
  <si>
    <t>503990.84</t>
  </si>
  <si>
    <t>180937.52</t>
  </si>
  <si>
    <t>503988.22</t>
  </si>
  <si>
    <t>180938.20</t>
  </si>
  <si>
    <t>3907222</t>
  </si>
  <si>
    <t>Tekenye, Móri utca 29.</t>
  </si>
  <si>
    <t>503993.57</t>
  </si>
  <si>
    <t>180947.08</t>
  </si>
  <si>
    <t>503990.72</t>
  </si>
  <si>
    <t>180947.82</t>
  </si>
  <si>
    <t>3907221</t>
  </si>
  <si>
    <t>Tekenye, Móri utca 9.</t>
  </si>
  <si>
    <t>503913.77</t>
  </si>
  <si>
    <t>181059.72</t>
  </si>
  <si>
    <t>503914.63</t>
  </si>
  <si>
    <t>181053.62</t>
  </si>
  <si>
    <t>3907220</t>
  </si>
  <si>
    <t>Tekenye, Móri utca 11.</t>
  </si>
  <si>
    <t>503937.64</t>
  </si>
  <si>
    <t>181062.42</t>
  </si>
  <si>
    <t>503938.40</t>
  </si>
  <si>
    <t>181056.97</t>
  </si>
  <si>
    <t>3907219</t>
  </si>
  <si>
    <t>Tekenye, Móri utca 13.</t>
  </si>
  <si>
    <t>503947.98</t>
  </si>
  <si>
    <t>181064.52</t>
  </si>
  <si>
    <t>503948.84</t>
  </si>
  <si>
    <t>181058.44</t>
  </si>
  <si>
    <t>3907218</t>
  </si>
  <si>
    <t>Tekenye, Móri utca 12.</t>
  </si>
  <si>
    <t>503962.01</t>
  </si>
  <si>
    <t>181053.76</t>
  </si>
  <si>
    <t>503962.89</t>
  </si>
  <si>
    <t>181057.45</t>
  </si>
  <si>
    <t>3907217</t>
  </si>
  <si>
    <t>Tekenye, Móri utca 15.</t>
  </si>
  <si>
    <t>503976.05</t>
  </si>
  <si>
    <t>181061.40</t>
  </si>
  <si>
    <t>503974.41</t>
  </si>
  <si>
    <t>181054.67</t>
  </si>
  <si>
    <t>3907211</t>
  </si>
  <si>
    <t>Tekenye, Móri utca 25/a.</t>
  </si>
  <si>
    <t>504004.56</t>
  </si>
  <si>
    <t>180977.71</t>
  </si>
  <si>
    <t>503999.02</t>
  </si>
  <si>
    <t>180979.85</t>
  </si>
  <si>
    <t>3907214</t>
  </si>
  <si>
    <t>Tekenye, Móri utca 21.</t>
  </si>
  <si>
    <t>504028.78</t>
  </si>
  <si>
    <t>181036.16</t>
  </si>
  <si>
    <t>504024.02</t>
  </si>
  <si>
    <t>181037.94</t>
  </si>
  <si>
    <t>3907213</t>
  </si>
  <si>
    <t>Tekenye, Móri utca 23.</t>
  </si>
  <si>
    <t>504024.92</t>
  </si>
  <si>
    <t>181026.82</t>
  </si>
  <si>
    <t>504020.14</t>
  </si>
  <si>
    <t>181028.93</t>
  </si>
  <si>
    <t>3907212</t>
  </si>
  <si>
    <t>Tekenye, Móri utca 27.</t>
  </si>
  <si>
    <t>503998.00</t>
  </si>
  <si>
    <t>180961.88</t>
  </si>
  <si>
    <t>503994.59</t>
  </si>
  <si>
    <t>180962.76</t>
  </si>
  <si>
    <t>3907210</t>
  </si>
  <si>
    <t>Tekenye, Móri utca 35.</t>
  </si>
  <si>
    <t>503984.44</t>
  </si>
  <si>
    <t>180902.86</t>
  </si>
  <si>
    <t>503979.38</t>
  </si>
  <si>
    <t>180904.11</t>
  </si>
  <si>
    <t>3907669</t>
  </si>
  <si>
    <t>Tekenye, Móri utca 2.</t>
  </si>
  <si>
    <t>503800.76</t>
  </si>
  <si>
    <t>181121.79</t>
  </si>
  <si>
    <t>503804.63</t>
  </si>
  <si>
    <t>181129.53</t>
  </si>
  <si>
    <t>3907329</t>
  </si>
  <si>
    <t>Tekenye, Móri utca 8.</t>
  </si>
  <si>
    <t>503853.70</t>
  </si>
  <si>
    <t>181057.80</t>
  </si>
  <si>
    <t>503857.48</t>
  </si>
  <si>
    <t>181064.30</t>
  </si>
  <si>
    <t>3907328</t>
  </si>
  <si>
    <t>Tekenye, Móri utca 1.</t>
  </si>
  <si>
    <t>503847.73</t>
  </si>
  <si>
    <t>181080.29</t>
  </si>
  <si>
    <t>503843.19</t>
  </si>
  <si>
    <t>181076.31</t>
  </si>
  <si>
    <t>3907327</t>
  </si>
  <si>
    <t>Tekenye, Móri utca 17.</t>
  </si>
  <si>
    <t>503982.58</t>
  </si>
  <si>
    <t>181060.17</t>
  </si>
  <si>
    <t>503980.92</t>
  </si>
  <si>
    <t>181053.10</t>
  </si>
  <si>
    <t>3907326</t>
  </si>
  <si>
    <t>Tekenye, Móri utca 25.</t>
  </si>
  <si>
    <t>504010.71</t>
  </si>
  <si>
    <t>180993.41</t>
  </si>
  <si>
    <t>504005.77</t>
  </si>
  <si>
    <t>180995.52</t>
  </si>
  <si>
    <t>3907325</t>
  </si>
  <si>
    <t>Tekenye, Móri utca 16.</t>
  </si>
  <si>
    <t>504011.35</t>
  </si>
  <si>
    <t>181019.86</t>
  </si>
  <si>
    <t>504015.47</t>
  </si>
  <si>
    <t>181018.08</t>
  </si>
  <si>
    <t>3907269</t>
  </si>
  <si>
    <t>Tekenye, Móri utca 18.</t>
  </si>
  <si>
    <t>503996.03</t>
  </si>
  <si>
    <t>180986.30</t>
  </si>
  <si>
    <t>504000.89</t>
  </si>
  <si>
    <t>180984.20</t>
  </si>
  <si>
    <t>3907156</t>
  </si>
  <si>
    <t>Tekenye, Nagyrét utca 3082. hrsz.</t>
  </si>
  <si>
    <t>503180.13</t>
  </si>
  <si>
    <t>181270.24</t>
  </si>
  <si>
    <t>503180.12</t>
  </si>
  <si>
    <t>181266.29</t>
  </si>
  <si>
    <t>3907160</t>
  </si>
  <si>
    <t>Tekenye, Nagyrét utca 28/b.</t>
  </si>
  <si>
    <t>503210.48</t>
  </si>
  <si>
    <t>181270.31</t>
  </si>
  <si>
    <t>503210.47</t>
  </si>
  <si>
    <t>181266.16</t>
  </si>
  <si>
    <t>3907159</t>
  </si>
  <si>
    <t>Tekenye, Nagyrét utca 21.</t>
  </si>
  <si>
    <t>503202.19</t>
  </si>
  <si>
    <t>181261.48</t>
  </si>
  <si>
    <t>503202.21</t>
  </si>
  <si>
    <t>181266.20</t>
  </si>
  <si>
    <t>3907158</t>
  </si>
  <si>
    <t>Tekenye, Nagyrét utca 23.</t>
  </si>
  <si>
    <t>503186.91</t>
  </si>
  <si>
    <t>181261.44</t>
  </si>
  <si>
    <t>503186.93</t>
  </si>
  <si>
    <t>181266.26</t>
  </si>
  <si>
    <t>3907157</t>
  </si>
  <si>
    <t>Tekenye, Nagyrét utca 25.</t>
  </si>
  <si>
    <t>503181.83</t>
  </si>
  <si>
    <t>181261.32</t>
  </si>
  <si>
    <t>503181.85</t>
  </si>
  <si>
    <t>181266.28</t>
  </si>
  <si>
    <t>3907165</t>
  </si>
  <si>
    <t>Tekenye, Nagyrét utca 26.</t>
  </si>
  <si>
    <t>503253.15</t>
  </si>
  <si>
    <t>181270.43</t>
  </si>
  <si>
    <t>503253.12</t>
  </si>
  <si>
    <t>181265.93</t>
  </si>
  <si>
    <t>3907164</t>
  </si>
  <si>
    <t>Tekenye, Nagyrét utca 28.</t>
  </si>
  <si>
    <t>503240.20</t>
  </si>
  <si>
    <t>181270.33</t>
  </si>
  <si>
    <t>503240.16</t>
  </si>
  <si>
    <t>181266.03</t>
  </si>
  <si>
    <t>3907163</t>
  </si>
  <si>
    <t>Tekenye, Nagyrét utca 17.</t>
  </si>
  <si>
    <t>503234.13</t>
  </si>
  <si>
    <t>181261.62</t>
  </si>
  <si>
    <t>503234.15</t>
  </si>
  <si>
    <t>181266.07</t>
  </si>
  <si>
    <t>3907162</t>
  </si>
  <si>
    <t>Tekenye, Nagyrét utca 19.</t>
  </si>
  <si>
    <t>503218.80</t>
  </si>
  <si>
    <t>181261.67</t>
  </si>
  <si>
    <t>503218.83</t>
  </si>
  <si>
    <t>181266.13</t>
  </si>
  <si>
    <t>3907161</t>
  </si>
  <si>
    <t>Tekenye, Nagyrét utca 28/a.</t>
  </si>
  <si>
    <t>503212.80</t>
  </si>
  <si>
    <t>181270.44</t>
  </si>
  <si>
    <t>503212.78</t>
  </si>
  <si>
    <t>181266.15</t>
  </si>
  <si>
    <t>3907171</t>
  </si>
  <si>
    <t>Tekenye, Nagyrét utca 18.</t>
  </si>
  <si>
    <t>503306.27</t>
  </si>
  <si>
    <t>181269.55</t>
  </si>
  <si>
    <t>503306.24</t>
  </si>
  <si>
    <t>181265.54</t>
  </si>
  <si>
    <t>3907170</t>
  </si>
  <si>
    <t>Tekenye, Nagyrét utca 13.</t>
  </si>
  <si>
    <t>503285.53</t>
  </si>
  <si>
    <t>181260.81</t>
  </si>
  <si>
    <t>503285.57</t>
  </si>
  <si>
    <t>181265.69</t>
  </si>
  <si>
    <t>3907169</t>
  </si>
  <si>
    <t>Tekenye, Nagyrét utca 20.</t>
  </si>
  <si>
    <t>503283.81</t>
  </si>
  <si>
    <t>181269.99</t>
  </si>
  <si>
    <t>503283.78</t>
  </si>
  <si>
    <t>181265.71</t>
  </si>
  <si>
    <t>3907168</t>
  </si>
  <si>
    <t>Tekenye, Nagyrét utca 15.</t>
  </si>
  <si>
    <t>503274.98</t>
  </si>
  <si>
    <t>181261.08</t>
  </si>
  <si>
    <t>503275.01</t>
  </si>
  <si>
    <t>181265.77</t>
  </si>
  <si>
    <t>3907167</t>
  </si>
  <si>
    <t>Tekenye, Nagyrét utca 22.</t>
  </si>
  <si>
    <t>503268.16</t>
  </si>
  <si>
    <t>181270.32</t>
  </si>
  <si>
    <t>503268.13</t>
  </si>
  <si>
    <t>181265.82</t>
  </si>
  <si>
    <t>3907166</t>
  </si>
  <si>
    <t>Tekenye, Nagyrét utca 24.</t>
  </si>
  <si>
    <t>503265.95</t>
  </si>
  <si>
    <t>181270.40</t>
  </si>
  <si>
    <t>503265.91</t>
  </si>
  <si>
    <t>181265.84</t>
  </si>
  <si>
    <t>3907180</t>
  </si>
  <si>
    <t>Tekenye, Nagyrét utca 6.</t>
  </si>
  <si>
    <t>503404.87</t>
  </si>
  <si>
    <t>181269.24</t>
  </si>
  <si>
    <t>503404.73</t>
  </si>
  <si>
    <t>181264.87</t>
  </si>
  <si>
    <t>3907179</t>
  </si>
  <si>
    <t>Tekenye, Nagyrét utca 7.</t>
  </si>
  <si>
    <t>503383.33</t>
  </si>
  <si>
    <t>181260.11</t>
  </si>
  <si>
    <t>503383.37</t>
  </si>
  <si>
    <t>181264.93</t>
  </si>
  <si>
    <t>3907178</t>
  </si>
  <si>
    <t>Tekenye, Nagyrét utca 10.</t>
  </si>
  <si>
    <t>503379.34</t>
  </si>
  <si>
    <t>181269.89</t>
  </si>
  <si>
    <t>503379.30</t>
  </si>
  <si>
    <t>181264.96</t>
  </si>
  <si>
    <t>3907338</t>
  </si>
  <si>
    <t>Tekenye, Nagyrét utca 3084. hrsz.</t>
  </si>
  <si>
    <t>503148.40</t>
  </si>
  <si>
    <t>181262.99</t>
  </si>
  <si>
    <t>503157.56</t>
  </si>
  <si>
    <t>181266.38</t>
  </si>
  <si>
    <t>3907299</t>
  </si>
  <si>
    <t>Tekenye, Nagyrét utca 1.</t>
  </si>
  <si>
    <t>503446.52</t>
  </si>
  <si>
    <t>181234.39</t>
  </si>
  <si>
    <t>503452.30</t>
  </si>
  <si>
    <t>181231.48</t>
  </si>
  <si>
    <t>3907652</t>
  </si>
  <si>
    <t>Tekenye, Nagyrét utca 5.</t>
  </si>
  <si>
    <t>503428.88</t>
  </si>
  <si>
    <t>181204.44</t>
  </si>
  <si>
    <t>503434.89</t>
  </si>
  <si>
    <t>181201.04</t>
  </si>
  <si>
    <t>3907337</t>
  </si>
  <si>
    <t>Tekenye, Nagyrét utca 8.</t>
  </si>
  <si>
    <t>503392.33</t>
  </si>
  <si>
    <t>181269.29</t>
  </si>
  <si>
    <t>503386.33</t>
  </si>
  <si>
    <t>181264.90</t>
  </si>
  <si>
    <t>3907302</t>
  </si>
  <si>
    <t>Tekenye, Nagyrét utca 2.</t>
  </si>
  <si>
    <t>503455.11</t>
  </si>
  <si>
    <t>181268.74</t>
  </si>
  <si>
    <t>503455.08</t>
  </si>
  <si>
    <t>181264.58</t>
  </si>
  <si>
    <t>3907301</t>
  </si>
  <si>
    <t>Tekenye, Nagyrét utca 3.</t>
  </si>
  <si>
    <t>503431.99</t>
  </si>
  <si>
    <t>503432.01</t>
  </si>
  <si>
    <t>181264.71</t>
  </si>
  <si>
    <t>3907300</t>
  </si>
  <si>
    <t>503427.91</t>
  </si>
  <si>
    <t>181269.28</t>
  </si>
  <si>
    <t>503427.88</t>
  </si>
  <si>
    <t>181264.74</t>
  </si>
  <si>
    <t>3907177</t>
  </si>
  <si>
    <t>Tekenye, Nagyrét utca 7/a.</t>
  </si>
  <si>
    <t>503355.74</t>
  </si>
  <si>
    <t>181260.19</t>
  </si>
  <si>
    <t>503355.77</t>
  </si>
  <si>
    <t>181265.15</t>
  </si>
  <si>
    <t>3907176</t>
  </si>
  <si>
    <t>Tekenye, Nagyrét utca 12.</t>
  </si>
  <si>
    <t>503347.32</t>
  </si>
  <si>
    <t>181270.17</t>
  </si>
  <si>
    <t>503347.28</t>
  </si>
  <si>
    <t>181265.22</t>
  </si>
  <si>
    <t>3907175</t>
  </si>
  <si>
    <t>Tekenye, Nagyrét utca 14.</t>
  </si>
  <si>
    <t>503331.80</t>
  </si>
  <si>
    <t>503331.77</t>
  </si>
  <si>
    <t>181265.34</t>
  </si>
  <si>
    <t>3907174</t>
  </si>
  <si>
    <t>Tekenye, Nagyrét utca 9.</t>
  </si>
  <si>
    <t>503332.72</t>
  </si>
  <si>
    <t>181260.16</t>
  </si>
  <si>
    <t>503332.77</t>
  </si>
  <si>
    <t>181265.33</t>
  </si>
  <si>
    <t>3907173</t>
  </si>
  <si>
    <t>Tekenye, Nagyrét utca 16.</t>
  </si>
  <si>
    <t>503321.76</t>
  </si>
  <si>
    <t>181270.04</t>
  </si>
  <si>
    <t>503321.72</t>
  </si>
  <si>
    <t>181265.42</t>
  </si>
  <si>
    <t>3907172</t>
  </si>
  <si>
    <t>Tekenye, Nagyrét utca 11.</t>
  </si>
  <si>
    <t>503320.29</t>
  </si>
  <si>
    <t>181260.20</t>
  </si>
  <si>
    <t>503320.33</t>
  </si>
  <si>
    <t>181265.43</t>
  </si>
  <si>
    <t>3907145</t>
  </si>
  <si>
    <t>Tekenye, Orgona utca 2.</t>
  </si>
  <si>
    <t>503684.25</t>
  </si>
  <si>
    <t>181344.98</t>
  </si>
  <si>
    <t>503683.38</t>
  </si>
  <si>
    <t>181339.80</t>
  </si>
  <si>
    <t>3907351</t>
  </si>
  <si>
    <t>Tekenye, Orgona utca 1.</t>
  </si>
  <si>
    <t>503786.32</t>
  </si>
  <si>
    <t>181307.00</t>
  </si>
  <si>
    <t>503786.60</t>
  </si>
  <si>
    <t>181307.64</t>
  </si>
  <si>
    <t>3907567</t>
  </si>
  <si>
    <t>Tekenye, Orgona utca 12.</t>
  </si>
  <si>
    <t>503694.91</t>
  </si>
  <si>
    <t>181338.24</t>
  </si>
  <si>
    <t>503695.91</t>
  </si>
  <si>
    <t>181343.04</t>
  </si>
  <si>
    <t>3907568</t>
  </si>
  <si>
    <t>Tekenye, Orgona utca 3163. hrsz.</t>
  </si>
  <si>
    <t>503693.51</t>
  </si>
  <si>
    <t>181333.83</t>
  </si>
  <si>
    <t>503695.31</t>
  </si>
  <si>
    <t>181343.14</t>
  </si>
  <si>
    <t>3907663</t>
  </si>
  <si>
    <t>Tekenye, Orgona utca 13.</t>
  </si>
  <si>
    <t>503759.54</t>
  </si>
  <si>
    <t>181250.50</t>
  </si>
  <si>
    <t>503776.39</t>
  </si>
  <si>
    <t>181251.50</t>
  </si>
  <si>
    <t>3907685</t>
  </si>
  <si>
    <t>Tekenye, Orgona utca 16.</t>
  </si>
  <si>
    <t>503749.34</t>
  </si>
  <si>
    <t>181312.84</t>
  </si>
  <si>
    <t>503760.03</t>
  </si>
  <si>
    <t>181319.45</t>
  </si>
  <si>
    <t>3907671</t>
  </si>
  <si>
    <t>Tekenye, Orgona utca 9.</t>
  </si>
  <si>
    <t>503816.42</t>
  </si>
  <si>
    <t>181128.65</t>
  </si>
  <si>
    <t>503814.41</t>
  </si>
  <si>
    <t>181124.64</t>
  </si>
  <si>
    <t>3907670</t>
  </si>
  <si>
    <t>Tekenye, Orgona utca 3324. hrsz.</t>
  </si>
  <si>
    <t>503872.09</t>
  </si>
  <si>
    <t>181131.68</t>
  </si>
  <si>
    <t>503871.79</t>
  </si>
  <si>
    <t>181126.12</t>
  </si>
  <si>
    <t>3907667</t>
  </si>
  <si>
    <t>Tekenye, Orgona utca 7.</t>
  </si>
  <si>
    <t>503786.79</t>
  </si>
  <si>
    <t>181169.43</t>
  </si>
  <si>
    <t>503782.80</t>
  </si>
  <si>
    <t>181168.99</t>
  </si>
  <si>
    <t>3907666</t>
  </si>
  <si>
    <t>Tekenye, Orgona utca 21.</t>
  </si>
  <si>
    <t>503774.65</t>
  </si>
  <si>
    <t>181186.26</t>
  </si>
  <si>
    <t>503780.82</t>
  </si>
  <si>
    <t>181186.94</t>
  </si>
  <si>
    <t>3907665</t>
  </si>
  <si>
    <t>Tekenye, Orgona utca 5.</t>
  </si>
  <si>
    <t>503783.45</t>
  </si>
  <si>
    <t>181223.31</t>
  </si>
  <si>
    <t>503777.70</t>
  </si>
  <si>
    <t>181223.07</t>
  </si>
  <si>
    <t>3907664</t>
  </si>
  <si>
    <t>Tekenye, Orgona utca 19.</t>
  </si>
  <si>
    <t>503773.42</t>
  </si>
  <si>
    <t>181226.43</t>
  </si>
  <si>
    <t>503777.53</t>
  </si>
  <si>
    <t>181226.63</t>
  </si>
  <si>
    <t>3907668</t>
  </si>
  <si>
    <t>Tekenye, Orgona utca 3236. hrsz.</t>
  </si>
  <si>
    <t>503778.96</t>
  </si>
  <si>
    <t>181147.08</t>
  </si>
  <si>
    <t>503785.20</t>
  </si>
  <si>
    <t>181147.31</t>
  </si>
  <si>
    <t>3907512</t>
  </si>
  <si>
    <t>Tekenye, Orgona utca 3325. hrsz.</t>
  </si>
  <si>
    <t>503833.05</t>
  </si>
  <si>
    <t>181143.60</t>
  </si>
  <si>
    <t>503829.29</t>
  </si>
  <si>
    <t>181143.47</t>
  </si>
  <si>
    <t>3907508</t>
  </si>
  <si>
    <t>Tekenye, Orgona utca 11.</t>
  </si>
  <si>
    <t>503818.41</t>
  </si>
  <si>
    <t>181210.30</t>
  </si>
  <si>
    <t>503823.83</t>
  </si>
  <si>
    <t>181215.26</t>
  </si>
  <si>
    <t>3907341</t>
  </si>
  <si>
    <t>Tekenye, Orgona utca 3199. hrsz.</t>
  </si>
  <si>
    <t>503764.06</t>
  </si>
  <si>
    <t>181307.83</t>
  </si>
  <si>
    <t>503762.19</t>
  </si>
  <si>
    <t>181317.43</t>
  </si>
  <si>
    <t>3907333</t>
  </si>
  <si>
    <t>Tekenye, Orgona utca 6.</t>
  </si>
  <si>
    <t>503784.87</t>
  </si>
  <si>
    <t>181190.86</t>
  </si>
  <si>
    <t>503780.44</t>
  </si>
  <si>
    <t>181190.37</t>
  </si>
  <si>
    <t>3907332</t>
  </si>
  <si>
    <t>Tekenye, Orgona utca 20.</t>
  </si>
  <si>
    <t>503774.98</t>
  </si>
  <si>
    <t>181200.66</t>
  </si>
  <si>
    <t>503779.25</t>
  </si>
  <si>
    <t>181201.13</t>
  </si>
  <si>
    <t>3907331</t>
  </si>
  <si>
    <t>Tekenye, Orgona utca 8.</t>
  </si>
  <si>
    <t>503805.94</t>
  </si>
  <si>
    <t>181132.73</t>
  </si>
  <si>
    <t>503804.39</t>
  </si>
  <si>
    <t>181129.65</t>
  </si>
  <si>
    <t>3907330</t>
  </si>
  <si>
    <t>Tekenye, Orgona utca 23.</t>
  </si>
  <si>
    <t>503786.05</t>
  </si>
  <si>
    <t>181130.97</t>
  </si>
  <si>
    <t>503793.00</t>
  </si>
  <si>
    <t>181135.61</t>
  </si>
  <si>
    <t>3907992</t>
  </si>
  <si>
    <t>503698.40</t>
  </si>
  <si>
    <t>181188.75</t>
  </si>
  <si>
    <t>3908004</t>
  </si>
  <si>
    <t>503723.15</t>
  </si>
  <si>
    <t>181276.72</t>
  </si>
  <si>
    <t>3907657</t>
  </si>
  <si>
    <t>Tekenye, Petőfi tér 3.</t>
  </si>
  <si>
    <t>503824.07</t>
  </si>
  <si>
    <t>181379.25</t>
  </si>
  <si>
    <t>503823.64</t>
  </si>
  <si>
    <t>181374.16</t>
  </si>
  <si>
    <t>3907656</t>
  </si>
  <si>
    <t>Tekenye, Petőfi tér 6.</t>
  </si>
  <si>
    <t>503812.63</t>
  </si>
  <si>
    <t>181378.14</t>
  </si>
  <si>
    <t>503812.32</t>
  </si>
  <si>
    <t>181376.79</t>
  </si>
  <si>
    <t>3907658</t>
  </si>
  <si>
    <t>Tekenye, Petőfi tér 4.</t>
  </si>
  <si>
    <t>503847.24</t>
  </si>
  <si>
    <t>181370.31</t>
  </si>
  <si>
    <t>503852.24</t>
  </si>
  <si>
    <t>181367.66</t>
  </si>
  <si>
    <t>3907238</t>
  </si>
  <si>
    <t>Tekenye, Petőfi tér 3377. hrsz.</t>
  </si>
  <si>
    <t>503827.28</t>
  </si>
  <si>
    <t>181446.82</t>
  </si>
  <si>
    <t>503823.51</t>
  </si>
  <si>
    <t>181446.15</t>
  </si>
  <si>
    <t>3907340</t>
  </si>
  <si>
    <t>Tekenye, Petőfi tér 1.</t>
  </si>
  <si>
    <t>503771.86</t>
  </si>
  <si>
    <t>181357.85</t>
  </si>
  <si>
    <t>503769.23</t>
  </si>
  <si>
    <t>181358.32</t>
  </si>
  <si>
    <t>3907252</t>
  </si>
  <si>
    <t>Tekenye, Petőfi tér 10.</t>
  </si>
  <si>
    <t>503817.60</t>
  </si>
  <si>
    <t>181415.54</t>
  </si>
  <si>
    <t>503813.58</t>
  </si>
  <si>
    <t>181421.53</t>
  </si>
  <si>
    <t>3907237</t>
  </si>
  <si>
    <t>Tekenye, Petőfi tér 14.</t>
  </si>
  <si>
    <t>503834.42</t>
  </si>
  <si>
    <t>181461.36</t>
  </si>
  <si>
    <t>503835.03</t>
  </si>
  <si>
    <t>181457.63</t>
  </si>
  <si>
    <t>3907660</t>
  </si>
  <si>
    <t>Tekenye, Petőfi tér 11.</t>
  </si>
  <si>
    <t>503839.27</t>
  </si>
  <si>
    <t>181406.02</t>
  </si>
  <si>
    <t>503838.81</t>
  </si>
  <si>
    <t>181396.34</t>
  </si>
  <si>
    <t>3907241</t>
  </si>
  <si>
    <t>Tekenye, Petőfi tér 24.</t>
  </si>
  <si>
    <t>503830.73</t>
  </si>
  <si>
    <t>181516.96</t>
  </si>
  <si>
    <t>503827.77</t>
  </si>
  <si>
    <t>181518.59</t>
  </si>
  <si>
    <t>3907240</t>
  </si>
  <si>
    <t>Tekenye, Petőfi tér 19.</t>
  </si>
  <si>
    <t>503820.77</t>
  </si>
  <si>
    <t>181490.78</t>
  </si>
  <si>
    <t>503818.63</t>
  </si>
  <si>
    <t>181490.95</t>
  </si>
  <si>
    <t>3907250</t>
  </si>
  <si>
    <t>Tekenye, Petőfi tér 15.</t>
  </si>
  <si>
    <t>503870.17</t>
  </si>
  <si>
    <t>181464.20</t>
  </si>
  <si>
    <t>503869.72</t>
  </si>
  <si>
    <t>181460.00</t>
  </si>
  <si>
    <t>3907251</t>
  </si>
  <si>
    <t>Tekenye, Petőfi tér 16.</t>
  </si>
  <si>
    <t>503880.28</t>
  </si>
  <si>
    <t>181460.28</t>
  </si>
  <si>
    <t>3907659</t>
  </si>
  <si>
    <t>Tekenye, Petőfi tér 8.</t>
  </si>
  <si>
    <t>503842.79</t>
  </si>
  <si>
    <t>181396.75</t>
  </si>
  <si>
    <t>3907339</t>
  </si>
  <si>
    <t>Tekenye, Petőfi tér 12.</t>
  </si>
  <si>
    <t>503826.98</t>
  </si>
  <si>
    <t>181416.28</t>
  </si>
  <si>
    <t>503820.37</t>
  </si>
  <si>
    <t>181426.15</t>
  </si>
  <si>
    <t>3907239</t>
  </si>
  <si>
    <t>Tekenye, Petőfi tér 18.</t>
  </si>
  <si>
    <t>503819.60</t>
  </si>
  <si>
    <t>181474.54</t>
  </si>
  <si>
    <t>503817.36</t>
  </si>
  <si>
    <t>181474.72</t>
  </si>
  <si>
    <t>3907146</t>
  </si>
  <si>
    <t>Tekenye, Tekenye tér 4.</t>
  </si>
  <si>
    <t>503765.46</t>
  </si>
  <si>
    <t>181416.84</t>
  </si>
  <si>
    <t>503761.96</t>
  </si>
  <si>
    <t>181423.91</t>
  </si>
  <si>
    <t>3907155</t>
  </si>
  <si>
    <t>Tekenye, Tekenye tér 3412. hrsz.</t>
  </si>
  <si>
    <t>503670.92</t>
  </si>
  <si>
    <t>181347.20</t>
  </si>
  <si>
    <t>503672.78</t>
  </si>
  <si>
    <t>181358.35</t>
  </si>
  <si>
    <t>3907183</t>
  </si>
  <si>
    <t>Tekenye, Tölgyvári utca 43.</t>
  </si>
  <si>
    <t>503509.37</t>
  </si>
  <si>
    <t>181886.62</t>
  </si>
  <si>
    <t>3907188</t>
  </si>
  <si>
    <t>Tekenye, Tölgyvári utca 2.</t>
  </si>
  <si>
    <t>503424.91</t>
  </si>
  <si>
    <t>181667.82</t>
  </si>
  <si>
    <t>3907187</t>
  </si>
  <si>
    <t>Tekenye, Tölgyvári utca 1.</t>
  </si>
  <si>
    <t>503408.20</t>
  </si>
  <si>
    <t>181675.04</t>
  </si>
  <si>
    <t>3907186</t>
  </si>
  <si>
    <t>Tekenye, Tölgyvári utca 33.</t>
  </si>
  <si>
    <t>503407.20</t>
  </si>
  <si>
    <t>181889.76</t>
  </si>
  <si>
    <t>3907185</t>
  </si>
  <si>
    <t>Tekenye, Tölgyvári utca 39.</t>
  </si>
  <si>
    <t>503465.30</t>
  </si>
  <si>
    <t>181885.41</t>
  </si>
  <si>
    <t>3907184</t>
  </si>
  <si>
    <t>Tekenye, Tölgyvári utca 41.</t>
  </si>
  <si>
    <t>503483.61</t>
  </si>
  <si>
    <t>181885.54</t>
  </si>
  <si>
    <t>3907182</t>
  </si>
  <si>
    <t>Tekenye, Tölgyvári utca 37.</t>
  </si>
  <si>
    <t>503425.13</t>
  </si>
  <si>
    <t>181897.70</t>
  </si>
  <si>
    <t>3907181</t>
  </si>
  <si>
    <t>Tekenye, Tölgyvári utca 35.</t>
  </si>
  <si>
    <t>503406.92</t>
  </si>
  <si>
    <t>181933.45</t>
  </si>
  <si>
    <t>3907261</t>
  </si>
  <si>
    <t>Tekenye, Tölgyvári utca 27.</t>
  </si>
  <si>
    <t>503407.37</t>
  </si>
  <si>
    <t>181860.70</t>
  </si>
  <si>
    <t>3907230</t>
  </si>
  <si>
    <t>Tekenye, Tölgyvári utca 9.</t>
  </si>
  <si>
    <t>503407.71</t>
  </si>
  <si>
    <t>181720.92</t>
  </si>
  <si>
    <t>3907236</t>
  </si>
  <si>
    <t>Tekenye, Tölgyvári utca 10.</t>
  </si>
  <si>
    <t>503425.64</t>
  </si>
  <si>
    <t>181748.10</t>
  </si>
  <si>
    <t>3907235</t>
  </si>
  <si>
    <t>Tekenye, Tölgyvári utca 12.</t>
  </si>
  <si>
    <t>503425.75</t>
  </si>
  <si>
    <t>181751.26</t>
  </si>
  <si>
    <t>3907234</t>
  </si>
  <si>
    <t>Tekenye, Tölgyvári utca 13.</t>
  </si>
  <si>
    <t>503407.78</t>
  </si>
  <si>
    <t>181759.57</t>
  </si>
  <si>
    <t>3907233</t>
  </si>
  <si>
    <t>503407.87</t>
  </si>
  <si>
    <t>181748.80</t>
  </si>
  <si>
    <t>3907232</t>
  </si>
  <si>
    <t>503407.77</t>
  </si>
  <si>
    <t>181730.62</t>
  </si>
  <si>
    <t>3907231</t>
  </si>
  <si>
    <t>Tekenye, Tölgyvári utca 8.</t>
  </si>
  <si>
    <t>503425.29</t>
  </si>
  <si>
    <t>181730.83</t>
  </si>
  <si>
    <t>3907229</t>
  </si>
  <si>
    <t>Tekenye, Tölgyvári utca 6.</t>
  </si>
  <si>
    <t>503425.67</t>
  </si>
  <si>
    <t>181718.26</t>
  </si>
  <si>
    <t>3907228</t>
  </si>
  <si>
    <t>Tekenye, Tölgyvári utca 4.</t>
  </si>
  <si>
    <t>503425.65</t>
  </si>
  <si>
    <t>181701.41</t>
  </si>
  <si>
    <t>3907227</t>
  </si>
  <si>
    <t>Tekenye, Tölgyvári utca 5.</t>
  </si>
  <si>
    <t>503408.11</t>
  </si>
  <si>
    <t>181698.36</t>
  </si>
  <si>
    <t>3907226</t>
  </si>
  <si>
    <t>503407.73</t>
  </si>
  <si>
    <t>181692.77</t>
  </si>
  <si>
    <t>3907225</t>
  </si>
  <si>
    <t>Tekenye, Tölgyvári utca 2/a.</t>
  </si>
  <si>
    <t>503425.61</t>
  </si>
  <si>
    <t>181681.20</t>
  </si>
  <si>
    <t>3907224</t>
  </si>
  <si>
    <t>Tekenye, Tölgyvári utca 23.</t>
  </si>
  <si>
    <t>503407.21</t>
  </si>
  <si>
    <t>181832.75</t>
  </si>
  <si>
    <t>3907319</t>
  </si>
  <si>
    <t>Tekenye, Tölgyvári utca 16.</t>
  </si>
  <si>
    <t>503424.74</t>
  </si>
  <si>
    <t>181788.74</t>
  </si>
  <si>
    <t>3907267</t>
  </si>
  <si>
    <t>Tekenye, Tölgyvári utca 24.</t>
  </si>
  <si>
    <t>503425.30</t>
  </si>
  <si>
    <t>181836.94</t>
  </si>
  <si>
    <t>3907266</t>
  </si>
  <si>
    <t>Tekenye, Tölgyvári utca 20.</t>
  </si>
  <si>
    <t>503425.89</t>
  </si>
  <si>
    <t>181816.80</t>
  </si>
  <si>
    <t>3907265</t>
  </si>
  <si>
    <t>Tekenye, Tölgyvári utca 22.</t>
  </si>
  <si>
    <t>503425.10</t>
  </si>
  <si>
    <t>181820.78</t>
  </si>
  <si>
    <t>3907264</t>
  </si>
  <si>
    <t>Tekenye, Tölgyvári utca 21.</t>
  </si>
  <si>
    <t>503407.33</t>
  </si>
  <si>
    <t>181818.78</t>
  </si>
  <si>
    <t>3907263</t>
  </si>
  <si>
    <t>Tekenye, Tölgyvári utca 25.</t>
  </si>
  <si>
    <t>503407.38</t>
  </si>
  <si>
    <t>181846.71</t>
  </si>
  <si>
    <t>3907262</t>
  </si>
  <si>
    <t>Tekenye, Tölgyvári utca 26.</t>
  </si>
  <si>
    <t>503425.27</t>
  </si>
  <si>
    <t>181850.93</t>
  </si>
  <si>
    <t>3907260</t>
  </si>
  <si>
    <t>Tekenye, Tölgyvári utca 19.</t>
  </si>
  <si>
    <t>503407.50</t>
  </si>
  <si>
    <t>181802.71</t>
  </si>
  <si>
    <t>3907259</t>
  </si>
  <si>
    <t>Tekenye, Tölgyvári utca 18.</t>
  </si>
  <si>
    <t>503426.09</t>
  </si>
  <si>
    <t>181792.92</t>
  </si>
  <si>
    <t>3907258</t>
  </si>
  <si>
    <t>Tekenye, Tölgyvári utca 14.</t>
  </si>
  <si>
    <t>181776.34</t>
  </si>
  <si>
    <t>3907257</t>
  </si>
  <si>
    <t>Tekenye, Tölgyvári utca 17.</t>
  </si>
  <si>
    <t>503407.64</t>
  </si>
  <si>
    <t>181779.05</t>
  </si>
  <si>
    <t>3907256</t>
  </si>
  <si>
    <t>3907255</t>
  </si>
  <si>
    <t>Tekenye, Tölgyvári utca 28.</t>
  </si>
  <si>
    <t>503424.97</t>
  </si>
  <si>
    <t>181871.02</t>
  </si>
  <si>
    <t>3907254</t>
  </si>
  <si>
    <t>Tekenye, Tölgyvári utca 29.</t>
  </si>
  <si>
    <t>503407.29</t>
  </si>
  <si>
    <t>181874.96</t>
  </si>
  <si>
    <t>3907253</t>
  </si>
  <si>
    <t>Tekenye, Tölgyvári utca 31.</t>
  </si>
  <si>
    <t>503407.36</t>
  </si>
  <si>
    <t>181877.11</t>
  </si>
  <si>
    <t>zalaszentgrót</t>
  </si>
  <si>
    <t>zalakoppány</t>
  </si>
  <si>
    <t>türje</t>
  </si>
  <si>
    <t>tekenye</t>
  </si>
  <si>
    <t>3907687</t>
  </si>
  <si>
    <t>gravitációs</t>
  </si>
  <si>
    <t>3907688</t>
  </si>
  <si>
    <t>3907689</t>
  </si>
  <si>
    <t>3907759</t>
  </si>
  <si>
    <t>3921122</t>
  </si>
  <si>
    <t>Alsóhegyi út</t>
  </si>
  <si>
    <t xml:space="preserve">Szórvány </t>
  </si>
  <si>
    <t>3921121</t>
  </si>
  <si>
    <t>3921120</t>
  </si>
  <si>
    <t>498992.31</t>
  </si>
  <si>
    <t>177991.16</t>
  </si>
  <si>
    <t>3907888</t>
  </si>
  <si>
    <t>498982.37</t>
  </si>
  <si>
    <t>177996.58</t>
  </si>
  <si>
    <t>Marton Lajos utca</t>
  </si>
  <si>
    <t>3921147</t>
  </si>
  <si>
    <t>500290.29</t>
  </si>
  <si>
    <t>179996.98</t>
  </si>
  <si>
    <t>3907878</t>
  </si>
  <si>
    <t>500286.13</t>
  </si>
  <si>
    <t>179988.07</t>
  </si>
  <si>
    <t>3907895</t>
  </si>
  <si>
    <t>Bezerédi utca</t>
  </si>
  <si>
    <t>498597.06</t>
  </si>
  <si>
    <t>173096.35</t>
  </si>
  <si>
    <t>3920773</t>
  </si>
  <si>
    <t>498725.91</t>
  </si>
  <si>
    <t>173363.90</t>
  </si>
  <si>
    <t>3920772</t>
  </si>
  <si>
    <t>3920771</t>
  </si>
  <si>
    <t>498710.16</t>
  </si>
  <si>
    <t>173379.70</t>
  </si>
  <si>
    <t>3920770</t>
  </si>
  <si>
    <t>498749.92</t>
  </si>
  <si>
    <t>173338.72</t>
  </si>
  <si>
    <t>3920769</t>
  </si>
  <si>
    <t>498741.75</t>
  </si>
  <si>
    <t>173348.72</t>
  </si>
  <si>
    <t>3920768</t>
  </si>
  <si>
    <t>498758.81</t>
  </si>
  <si>
    <t>173326.96</t>
  </si>
  <si>
    <t>3920767</t>
  </si>
  <si>
    <t>3920765</t>
  </si>
  <si>
    <t>498795.54</t>
  </si>
  <si>
    <t>173283.11</t>
  </si>
  <si>
    <t>3920764</t>
  </si>
  <si>
    <t>3920763</t>
  </si>
  <si>
    <t>3920762</t>
  </si>
  <si>
    <t>3920760</t>
  </si>
  <si>
    <t>498823.33</t>
  </si>
  <si>
    <t>173264.59</t>
  </si>
  <si>
    <t>3920759</t>
  </si>
  <si>
    <t>3920758</t>
  </si>
  <si>
    <t>3920757</t>
  </si>
  <si>
    <t>3920756</t>
  </si>
  <si>
    <t>3920754</t>
  </si>
  <si>
    <t>498788.16</t>
  </si>
  <si>
    <t>173203.21</t>
  </si>
  <si>
    <t>3920753</t>
  </si>
  <si>
    <t>498839.26</t>
  </si>
  <si>
    <t>173253.03</t>
  </si>
  <si>
    <t>3920752</t>
  </si>
  <si>
    <t>3920750</t>
  </si>
  <si>
    <t>3920749</t>
  </si>
  <si>
    <t>3920748</t>
  </si>
  <si>
    <t>3920747</t>
  </si>
  <si>
    <t>498723.18</t>
  </si>
  <si>
    <t>173156.70</t>
  </si>
  <si>
    <t>3920746</t>
  </si>
  <si>
    <t>3920745</t>
  </si>
  <si>
    <t>3920744</t>
  </si>
  <si>
    <t>3920743</t>
  </si>
  <si>
    <t>3920742</t>
  </si>
  <si>
    <t>3920741</t>
  </si>
  <si>
    <t>3920740</t>
  </si>
  <si>
    <t>3920739</t>
  </si>
  <si>
    <t>3907896</t>
  </si>
  <si>
    <t>498595.17</t>
  </si>
  <si>
    <t>173098.76</t>
  </si>
  <si>
    <t>3907919</t>
  </si>
  <si>
    <t>3907924</t>
  </si>
  <si>
    <t>3907925</t>
  </si>
  <si>
    <t>498864.21</t>
  </si>
  <si>
    <t>173271.49</t>
  </si>
  <si>
    <t>3907901</t>
  </si>
  <si>
    <t>Cserjés utca</t>
  </si>
  <si>
    <t>499432.22</t>
  </si>
  <si>
    <t>173054.31</t>
  </si>
  <si>
    <t>499432.64</t>
  </si>
  <si>
    <t>173057.02</t>
  </si>
  <si>
    <t>3920948</t>
  </si>
  <si>
    <t>499430.37</t>
  </si>
  <si>
    <t>173047.76</t>
  </si>
  <si>
    <t>3920947</t>
  </si>
  <si>
    <t>499416.41</t>
  </si>
  <si>
    <t>173021.19</t>
  </si>
  <si>
    <t>3920946</t>
  </si>
  <si>
    <t>3920945</t>
  </si>
  <si>
    <t>3920944</t>
  </si>
  <si>
    <t>3920943</t>
  </si>
  <si>
    <t>499371.88</t>
  </si>
  <si>
    <t>173030.89</t>
  </si>
  <si>
    <t>3920942</t>
  </si>
  <si>
    <t>3920941</t>
  </si>
  <si>
    <t>499331.32</t>
  </si>
  <si>
    <t>173040.49</t>
  </si>
  <si>
    <t>3920940</t>
  </si>
  <si>
    <t>3920939</t>
  </si>
  <si>
    <t>3920938</t>
  </si>
  <si>
    <t>499299.00</t>
  </si>
  <si>
    <t>173042.67</t>
  </si>
  <si>
    <t>3920937</t>
  </si>
  <si>
    <t>3920936</t>
  </si>
  <si>
    <t>3920935</t>
  </si>
  <si>
    <t>3920934</t>
  </si>
  <si>
    <t>3907912</t>
  </si>
  <si>
    <t>499432.14</t>
  </si>
  <si>
    <t>173066.27</t>
  </si>
  <si>
    <t>3907914</t>
  </si>
  <si>
    <t>3907800</t>
  </si>
  <si>
    <t>Kanizsa utca</t>
  </si>
  <si>
    <t>499418.82</t>
  </si>
  <si>
    <t>173072.81</t>
  </si>
  <si>
    <t>499424.60</t>
  </si>
  <si>
    <t>173069.61</t>
  </si>
  <si>
    <t>3907797</t>
  </si>
  <si>
    <t>499893.55</t>
  </si>
  <si>
    <t>172673.25</t>
  </si>
  <si>
    <t>499924.92</t>
  </si>
  <si>
    <t>172670.61</t>
  </si>
  <si>
    <t>3921063</t>
  </si>
  <si>
    <t>499489.90</t>
  </si>
  <si>
    <t>173291.86</t>
  </si>
  <si>
    <t>3921062</t>
  </si>
  <si>
    <t>3921061</t>
  </si>
  <si>
    <t>499472.32</t>
  </si>
  <si>
    <t>173238.11</t>
  </si>
  <si>
    <t>3921060</t>
  </si>
  <si>
    <t>3921059</t>
  </si>
  <si>
    <t>3921058</t>
  </si>
  <si>
    <t>3921057</t>
  </si>
  <si>
    <t>3921056</t>
  </si>
  <si>
    <t>3921055</t>
  </si>
  <si>
    <t>499446.50</t>
  </si>
  <si>
    <t>173165.72</t>
  </si>
  <si>
    <t>3921054</t>
  </si>
  <si>
    <t>3921053</t>
  </si>
  <si>
    <t>3921052</t>
  </si>
  <si>
    <t>3921051</t>
  </si>
  <si>
    <t>499435.60</t>
  </si>
  <si>
    <t>173115.47</t>
  </si>
  <si>
    <t>3921050</t>
  </si>
  <si>
    <t>499434.46</t>
  </si>
  <si>
    <t>173097.58</t>
  </si>
  <si>
    <t>3921049</t>
  </si>
  <si>
    <t>3921048</t>
  </si>
  <si>
    <t>3921047</t>
  </si>
  <si>
    <t>499444.69</t>
  </si>
  <si>
    <t>173079.08</t>
  </si>
  <si>
    <t>3921046</t>
  </si>
  <si>
    <t>3921045</t>
  </si>
  <si>
    <t>3921044</t>
  </si>
  <si>
    <t>3921043</t>
  </si>
  <si>
    <t>499510.94</t>
  </si>
  <si>
    <t>172975.15</t>
  </si>
  <si>
    <t>3921042</t>
  </si>
  <si>
    <t>3921041</t>
  </si>
  <si>
    <t>3921040</t>
  </si>
  <si>
    <t>3921039</t>
  </si>
  <si>
    <t>499457.22</t>
  </si>
  <si>
    <t>173034.42</t>
  </si>
  <si>
    <t>3921038</t>
  </si>
  <si>
    <t>3921037</t>
  </si>
  <si>
    <t>3921036</t>
  </si>
  <si>
    <t>3921035</t>
  </si>
  <si>
    <t>499613.56</t>
  </si>
  <si>
    <t>172876.03</t>
  </si>
  <si>
    <t>3921034</t>
  </si>
  <si>
    <t>3921033</t>
  </si>
  <si>
    <t>3921032</t>
  </si>
  <si>
    <t>499682.55</t>
  </si>
  <si>
    <t>172766.73</t>
  </si>
  <si>
    <t>3921031</t>
  </si>
  <si>
    <t>3921030</t>
  </si>
  <si>
    <t>3921029</t>
  </si>
  <si>
    <t>3921028</t>
  </si>
  <si>
    <t>3921027</t>
  </si>
  <si>
    <t>499641.25</t>
  </si>
  <si>
    <t>172825.77</t>
  </si>
  <si>
    <t>3921026</t>
  </si>
  <si>
    <t>499735.38</t>
  </si>
  <si>
    <t>172712.57</t>
  </si>
  <si>
    <t>3921025</t>
  </si>
  <si>
    <t>3921024</t>
  </si>
  <si>
    <t>3921023</t>
  </si>
  <si>
    <t>499762.23</t>
  </si>
  <si>
    <t>172689.18</t>
  </si>
  <si>
    <t>3921022</t>
  </si>
  <si>
    <t>3921021</t>
  </si>
  <si>
    <t>3921020</t>
  </si>
  <si>
    <t>499836.67</t>
  </si>
  <si>
    <t>172670.54</t>
  </si>
  <si>
    <t>3921019</t>
  </si>
  <si>
    <t>3921018</t>
  </si>
  <si>
    <t>3921017</t>
  </si>
  <si>
    <t>3921016</t>
  </si>
  <si>
    <t>3921015</t>
  </si>
  <si>
    <t>3921014</t>
  </si>
  <si>
    <t>3921013</t>
  </si>
  <si>
    <t>3921012</t>
  </si>
  <si>
    <t>3921011</t>
  </si>
  <si>
    <t>499991.82</t>
  </si>
  <si>
    <t>172658.97</t>
  </si>
  <si>
    <t>3921010</t>
  </si>
  <si>
    <t>3921009</t>
  </si>
  <si>
    <t>3921008</t>
  </si>
  <si>
    <t>3921007</t>
  </si>
  <si>
    <t>3907906</t>
  </si>
  <si>
    <t>499429.85</t>
  </si>
  <si>
    <t>173086.35</t>
  </si>
  <si>
    <t>3907905</t>
  </si>
  <si>
    <t>3907904</t>
  </si>
  <si>
    <t>3907903</t>
  </si>
  <si>
    <t>499436.92</t>
  </si>
  <si>
    <t>173057.83</t>
  </si>
  <si>
    <t>499438.96</t>
  </si>
  <si>
    <t>173058.24</t>
  </si>
  <si>
    <t>3907902</t>
  </si>
  <si>
    <t>3907850</t>
  </si>
  <si>
    <t>3907833</t>
  </si>
  <si>
    <t>499627.92</t>
  </si>
  <si>
    <t>172855.09</t>
  </si>
  <si>
    <t>3907898</t>
  </si>
  <si>
    <t>499994.27</t>
  </si>
  <si>
    <t>172664.61</t>
  </si>
  <si>
    <t>3907788</t>
  </si>
  <si>
    <t>499438.92</t>
  </si>
  <si>
    <t>173049.18</t>
  </si>
  <si>
    <t>3907792</t>
  </si>
  <si>
    <t>3907911</t>
  </si>
  <si>
    <t>3907915</t>
  </si>
  <si>
    <t>3907823</t>
  </si>
  <si>
    <t>Koppányi utca</t>
  </si>
  <si>
    <t>499274.91</t>
  </si>
  <si>
    <t>173303.04</t>
  </si>
  <si>
    <t>499281.01</t>
  </si>
  <si>
    <t>173303.36</t>
  </si>
  <si>
    <t>3907807</t>
  </si>
  <si>
    <t>499683.20</t>
  </si>
  <si>
    <t>173248.12</t>
  </si>
  <si>
    <t>499700.45</t>
  </si>
  <si>
    <t>173245.22</t>
  </si>
  <si>
    <t>3921078</t>
  </si>
  <si>
    <t>3921077</t>
  </si>
  <si>
    <t>3921076</t>
  </si>
  <si>
    <t>3921075</t>
  </si>
  <si>
    <t>3921074</t>
  </si>
  <si>
    <t>499539.40</t>
  </si>
  <si>
    <t>173281.60</t>
  </si>
  <si>
    <t>3921073</t>
  </si>
  <si>
    <t>499780.67</t>
  </si>
  <si>
    <t>173278.72</t>
  </si>
  <si>
    <t>3921072</t>
  </si>
  <si>
    <t>499761.61</t>
  </si>
  <si>
    <t>173260.90</t>
  </si>
  <si>
    <t>3921071</t>
  </si>
  <si>
    <t>499819.14</t>
  </si>
  <si>
    <t>173303.13</t>
  </si>
  <si>
    <t>3921070</t>
  </si>
  <si>
    <t>3921069</t>
  </si>
  <si>
    <t>3921068</t>
  </si>
  <si>
    <t>3921080</t>
  </si>
  <si>
    <t>499689.13</t>
  </si>
  <si>
    <t>173230.32</t>
  </si>
  <si>
    <t>3921079</t>
  </si>
  <si>
    <t>3921006</t>
  </si>
  <si>
    <t>499454.32</t>
  </si>
  <si>
    <t>173310.57</t>
  </si>
  <si>
    <t>3921005</t>
  </si>
  <si>
    <t>3921004</t>
  </si>
  <si>
    <t>3921003</t>
  </si>
  <si>
    <t>3921002</t>
  </si>
  <si>
    <t>3921001</t>
  </si>
  <si>
    <t>499396.59</t>
  </si>
  <si>
    <t>173313.20</t>
  </si>
  <si>
    <t>3921000</t>
  </si>
  <si>
    <t>3920999</t>
  </si>
  <si>
    <t>3920998</t>
  </si>
  <si>
    <t>3920997</t>
  </si>
  <si>
    <t>3920996</t>
  </si>
  <si>
    <t>173291.12</t>
  </si>
  <si>
    <t>3920995</t>
  </si>
  <si>
    <t>3920994</t>
  </si>
  <si>
    <t>499607.80</t>
  </si>
  <si>
    <t>173275.27</t>
  </si>
  <si>
    <t>3920993</t>
  </si>
  <si>
    <t>3920992</t>
  </si>
  <si>
    <t>3920976</t>
  </si>
  <si>
    <t>3920975</t>
  </si>
  <si>
    <t>3920974</t>
  </si>
  <si>
    <t>3920973</t>
  </si>
  <si>
    <t>3920972</t>
  </si>
  <si>
    <t>3920971</t>
  </si>
  <si>
    <t>3920968</t>
  </si>
  <si>
    <t>3920967</t>
  </si>
  <si>
    <t>3920966</t>
  </si>
  <si>
    <t>3920965</t>
  </si>
  <si>
    <t>3920964</t>
  </si>
  <si>
    <t>3920963</t>
  </si>
  <si>
    <t>3920962</t>
  </si>
  <si>
    <t>499357.69</t>
  </si>
  <si>
    <t>173305.70</t>
  </si>
  <si>
    <t>3920961</t>
  </si>
  <si>
    <t>3920960</t>
  </si>
  <si>
    <t>3920959</t>
  </si>
  <si>
    <t>3920958</t>
  </si>
  <si>
    <t>3920957</t>
  </si>
  <si>
    <t>3920956</t>
  </si>
  <si>
    <t>3920955</t>
  </si>
  <si>
    <t>3920845</t>
  </si>
  <si>
    <t>3920844</t>
  </si>
  <si>
    <t>3920843</t>
  </si>
  <si>
    <t>3920842</t>
  </si>
  <si>
    <t>499227.29</t>
  </si>
  <si>
    <t>173304.22</t>
  </si>
  <si>
    <t>3920821</t>
  </si>
  <si>
    <t>3920820</t>
  </si>
  <si>
    <t>3920819</t>
  </si>
  <si>
    <t>3920818</t>
  </si>
  <si>
    <t>3920817</t>
  </si>
  <si>
    <t>3920816</t>
  </si>
  <si>
    <t>3920815</t>
  </si>
  <si>
    <t>3920814</t>
  </si>
  <si>
    <t>499148.54</t>
  </si>
  <si>
    <t>173310.25</t>
  </si>
  <si>
    <t>3920808</t>
  </si>
  <si>
    <t>3920807</t>
  </si>
  <si>
    <t>3920806</t>
  </si>
  <si>
    <t>3920805</t>
  </si>
  <si>
    <t>3920804</t>
  </si>
  <si>
    <t>3920803</t>
  </si>
  <si>
    <t>3920802</t>
  </si>
  <si>
    <t>3920801</t>
  </si>
  <si>
    <t>3920800</t>
  </si>
  <si>
    <t>499088.07</t>
  </si>
  <si>
    <t>173307.16</t>
  </si>
  <si>
    <t>3920797</t>
  </si>
  <si>
    <t>3920796</t>
  </si>
  <si>
    <t>3920795</t>
  </si>
  <si>
    <t>3920794</t>
  </si>
  <si>
    <t>3920793</t>
  </si>
  <si>
    <t>3920792</t>
  </si>
  <si>
    <t>499013.84</t>
  </si>
  <si>
    <t>173296.45</t>
  </si>
  <si>
    <t>3920791</t>
  </si>
  <si>
    <t>3920790</t>
  </si>
  <si>
    <t>3920789</t>
  </si>
  <si>
    <t>3920788</t>
  </si>
  <si>
    <t>3920787</t>
  </si>
  <si>
    <t>3920786</t>
  </si>
  <si>
    <t>3920785</t>
  </si>
  <si>
    <t>3920784</t>
  </si>
  <si>
    <t>3920783</t>
  </si>
  <si>
    <t>3920782</t>
  </si>
  <si>
    <t>3920781</t>
  </si>
  <si>
    <t>3920780</t>
  </si>
  <si>
    <t>3920779</t>
  </si>
  <si>
    <t>3920778</t>
  </si>
  <si>
    <t>3920777</t>
  </si>
  <si>
    <t>3920776</t>
  </si>
  <si>
    <t>3920775</t>
  </si>
  <si>
    <t>3920774</t>
  </si>
  <si>
    <t>3907931</t>
  </si>
  <si>
    <t>499498.92</t>
  </si>
  <si>
    <t>173290.10</t>
  </si>
  <si>
    <t>3907930</t>
  </si>
  <si>
    <t>3907929</t>
  </si>
  <si>
    <t>499440.73</t>
  </si>
  <si>
    <t>173298.77</t>
  </si>
  <si>
    <t>3907839</t>
  </si>
  <si>
    <t>499702.26</t>
  </si>
  <si>
    <t>173227.28</t>
  </si>
  <si>
    <t>499704.41</t>
  </si>
  <si>
    <t>173227.31</t>
  </si>
  <si>
    <t>3907831</t>
  </si>
  <si>
    <t>499743.37</t>
  </si>
  <si>
    <t>173249.96</t>
  </si>
  <si>
    <t>3907830</t>
  </si>
  <si>
    <t>499746.25</t>
  </si>
  <si>
    <t>173242.91</t>
  </si>
  <si>
    <t>3907829</t>
  </si>
  <si>
    <t>3907828</t>
  </si>
  <si>
    <t>3907928</t>
  </si>
  <si>
    <t>3907897</t>
  </si>
  <si>
    <t>Megyei út</t>
  </si>
  <si>
    <t>499994.86</t>
  </si>
  <si>
    <t>172666.89</t>
  </si>
  <si>
    <t>3907899</t>
  </si>
  <si>
    <t>499903.02</t>
  </si>
  <si>
    <t>173375.67</t>
  </si>
  <si>
    <t>499901.53</t>
  </si>
  <si>
    <t>173370.11</t>
  </si>
  <si>
    <t>3921119</t>
  </si>
  <si>
    <t>499920.21</t>
  </si>
  <si>
    <t>173313.47</t>
  </si>
  <si>
    <t>499923.22</t>
  </si>
  <si>
    <t>173297.37</t>
  </si>
  <si>
    <t>3921118</t>
  </si>
  <si>
    <t>499916.51</t>
  </si>
  <si>
    <t>173333.28</t>
  </si>
  <si>
    <t>3921117</t>
  </si>
  <si>
    <t>499929.96</t>
  </si>
  <si>
    <t>173254.13</t>
  </si>
  <si>
    <t>3921116</t>
  </si>
  <si>
    <t>3921115</t>
  </si>
  <si>
    <t>499979.05</t>
  </si>
  <si>
    <t>172810.39</t>
  </si>
  <si>
    <t>3921114</t>
  </si>
  <si>
    <t>3921113</t>
  </si>
  <si>
    <t>499974.08</t>
  </si>
  <si>
    <t>172874.97</t>
  </si>
  <si>
    <t>3907900</t>
  </si>
  <si>
    <t>499891.67</t>
  </si>
  <si>
    <t>173353.78</t>
  </si>
  <si>
    <t>3907836</t>
  </si>
  <si>
    <t>499969.68</t>
  </si>
  <si>
    <t>172924.56</t>
  </si>
  <si>
    <t>3907811</t>
  </si>
  <si>
    <t>499960.35</t>
  </si>
  <si>
    <t>172933.64</t>
  </si>
  <si>
    <t>3907810</t>
  </si>
  <si>
    <t>499904.18</t>
  </si>
  <si>
    <t>173342.86</t>
  </si>
  <si>
    <t>3907809</t>
  </si>
  <si>
    <t>3907870</t>
  </si>
  <si>
    <t>3907816</t>
  </si>
  <si>
    <t>Templom utca</t>
  </si>
  <si>
    <t>499848.36</t>
  </si>
  <si>
    <t>172957.87</t>
  </si>
  <si>
    <t>499870.03</t>
  </si>
  <si>
    <t>172949.86</t>
  </si>
  <si>
    <t>3907907</t>
  </si>
  <si>
    <t>499961.06</t>
  </si>
  <si>
    <t>172938.83</t>
  </si>
  <si>
    <t>499960.84</t>
  </si>
  <si>
    <t>172935.83</t>
  </si>
  <si>
    <t>3907908</t>
  </si>
  <si>
    <t>3907812</t>
  </si>
  <si>
    <t>499914.29</t>
  </si>
  <si>
    <t>172943.36</t>
  </si>
  <si>
    <t>3907813</t>
  </si>
  <si>
    <t>499892.96</t>
  </si>
  <si>
    <t>172947.45</t>
  </si>
  <si>
    <t>3907814</t>
  </si>
  <si>
    <t>499886.93</t>
  </si>
  <si>
    <t>172946.48</t>
  </si>
  <si>
    <t>3907815</t>
  </si>
  <si>
    <t>3921112</t>
  </si>
  <si>
    <t>499736.78</t>
  </si>
  <si>
    <t>173159.74</t>
  </si>
  <si>
    <t>3921111</t>
  </si>
  <si>
    <t>3921110</t>
  </si>
  <si>
    <t>3921109</t>
  </si>
  <si>
    <t>3921108</t>
  </si>
  <si>
    <t>3921107</t>
  </si>
  <si>
    <t>3921106</t>
  </si>
  <si>
    <t>3921105</t>
  </si>
  <si>
    <t>3921104</t>
  </si>
  <si>
    <t>3921103</t>
  </si>
  <si>
    <t>499771.52</t>
  </si>
  <si>
    <t>173088.05</t>
  </si>
  <si>
    <t>3921102</t>
  </si>
  <si>
    <t>3921101</t>
  </si>
  <si>
    <t>3921100</t>
  </si>
  <si>
    <t>3921099</t>
  </si>
  <si>
    <t>3921098</t>
  </si>
  <si>
    <t>3921097</t>
  </si>
  <si>
    <t>3921096</t>
  </si>
  <si>
    <t>3921095</t>
  </si>
  <si>
    <t>3921094</t>
  </si>
  <si>
    <t>3921093</t>
  </si>
  <si>
    <t>499792.08</t>
  </si>
  <si>
    <t>173046.70</t>
  </si>
  <si>
    <t>3921092</t>
  </si>
  <si>
    <t>3921091</t>
  </si>
  <si>
    <t>3921090</t>
  </si>
  <si>
    <t>3921089</t>
  </si>
  <si>
    <t>499815.38</t>
  </si>
  <si>
    <t>173003.67</t>
  </si>
  <si>
    <t>3921088</t>
  </si>
  <si>
    <t>3921087</t>
  </si>
  <si>
    <t>3921086</t>
  </si>
  <si>
    <t>3921085</t>
  </si>
  <si>
    <t>3921084</t>
  </si>
  <si>
    <t>3921083</t>
  </si>
  <si>
    <t>3921082</t>
  </si>
  <si>
    <t>3921081</t>
  </si>
  <si>
    <t>3907916</t>
  </si>
  <si>
    <t>499847.13</t>
  </si>
  <si>
    <t>172956.76</t>
  </si>
  <si>
    <t>3907917</t>
  </si>
  <si>
    <t>3922279</t>
  </si>
  <si>
    <t>3922280</t>
  </si>
  <si>
    <t>3922281</t>
  </si>
  <si>
    <t>3922282</t>
  </si>
  <si>
    <t>3922283</t>
  </si>
  <si>
    <t>3922284</t>
  </si>
  <si>
    <t>3922285</t>
  </si>
  <si>
    <t>3922319</t>
  </si>
  <si>
    <t>3922320</t>
  </si>
  <si>
    <t>3922321</t>
  </si>
  <si>
    <t>3922322</t>
  </si>
  <si>
    <t>3922323</t>
  </si>
  <si>
    <t>3922324</t>
  </si>
  <si>
    <t>3922325</t>
  </si>
  <si>
    <t>3922326</t>
  </si>
  <si>
    <t>3922327</t>
  </si>
  <si>
    <t>3922328</t>
  </si>
  <si>
    <t>3922334</t>
  </si>
  <si>
    <t>3922335</t>
  </si>
  <si>
    <t>3922336</t>
  </si>
  <si>
    <t>3922337</t>
  </si>
  <si>
    <t>3922338</t>
  </si>
  <si>
    <t>3922339</t>
  </si>
  <si>
    <t>3922340</t>
  </si>
  <si>
    <t>3922341</t>
  </si>
  <si>
    <t>3922342</t>
  </si>
  <si>
    <t>3922343</t>
  </si>
  <si>
    <t>3922344</t>
  </si>
  <si>
    <t>3922345</t>
  </si>
  <si>
    <t>3922346</t>
  </si>
  <si>
    <t>3922347</t>
  </si>
  <si>
    <t>3922348</t>
  </si>
  <si>
    <t>3922349</t>
  </si>
  <si>
    <t>3922350</t>
  </si>
  <si>
    <t>3922351</t>
  </si>
  <si>
    <t>3922352</t>
  </si>
  <si>
    <t>3922353</t>
  </si>
  <si>
    <t>3922354</t>
  </si>
  <si>
    <t>3922355</t>
  </si>
  <si>
    <t>3922356</t>
  </si>
  <si>
    <t>3922361</t>
  </si>
  <si>
    <t>3922362</t>
  </si>
  <si>
    <t>3922363</t>
  </si>
  <si>
    <t>3922364</t>
  </si>
  <si>
    <t>3922367</t>
  </si>
  <si>
    <t>3922368</t>
  </si>
  <si>
    <t>3922369</t>
  </si>
  <si>
    <t>3922370</t>
  </si>
  <si>
    <t>3907876</t>
  </si>
  <si>
    <t>3907747</t>
  </si>
  <si>
    <t>503607.19</t>
  </si>
  <si>
    <t>181417.87</t>
  </si>
  <si>
    <t>3907745</t>
  </si>
  <si>
    <t>503601.20</t>
  </si>
  <si>
    <t>181397.61</t>
  </si>
  <si>
    <t>3907744</t>
  </si>
  <si>
    <t>3907778</t>
  </si>
  <si>
    <t>503533.75</t>
  </si>
  <si>
    <t>181632.59</t>
  </si>
  <si>
    <t>3907763</t>
  </si>
  <si>
    <t>503574.84</t>
  </si>
  <si>
    <t>181527.47</t>
  </si>
  <si>
    <t>503568.85</t>
  </si>
  <si>
    <t>181524.04</t>
  </si>
  <si>
    <t>3907777</t>
  </si>
  <si>
    <t>503600.66</t>
  </si>
  <si>
    <t>181363.52</t>
  </si>
  <si>
    <t>3907761</t>
  </si>
  <si>
    <t>3907760</t>
  </si>
  <si>
    <t>503556.71</t>
  </si>
  <si>
    <t>181348.09</t>
  </si>
  <si>
    <t>3907873</t>
  </si>
  <si>
    <t>3907970</t>
  </si>
  <si>
    <t>3907969</t>
  </si>
  <si>
    <t>3907980</t>
  </si>
  <si>
    <t>503266.64</t>
  </si>
  <si>
    <t>181088.34</t>
  </si>
  <si>
    <t>503287.00</t>
  </si>
  <si>
    <t>181105.83</t>
  </si>
  <si>
    <t>3907972</t>
  </si>
  <si>
    <t>3907971</t>
  </si>
  <si>
    <t>503253.36</t>
  </si>
  <si>
    <t>181100.19</t>
  </si>
  <si>
    <t>3922372</t>
  </si>
  <si>
    <t>3922371</t>
  </si>
  <si>
    <t>503523.79</t>
  </si>
  <si>
    <t>181314.56</t>
  </si>
  <si>
    <t>3922366</t>
  </si>
  <si>
    <t>3922365</t>
  </si>
  <si>
    <t>503468.04</t>
  </si>
  <si>
    <t>181258.42</t>
  </si>
  <si>
    <t>3922360</t>
  </si>
  <si>
    <t>3922359</t>
  </si>
  <si>
    <t>503417.33</t>
  </si>
  <si>
    <t>181177.04</t>
  </si>
  <si>
    <t>3922358</t>
  </si>
  <si>
    <t>3922357</t>
  </si>
  <si>
    <t>503367.19</t>
  </si>
  <si>
    <t>181139.21</t>
  </si>
  <si>
    <t>3922333</t>
  </si>
  <si>
    <t>3922331</t>
  </si>
  <si>
    <t>3922330</t>
  </si>
  <si>
    <t>3922329</t>
  </si>
  <si>
    <t>3922332</t>
  </si>
  <si>
    <t>3907779</t>
  </si>
  <si>
    <t>503543.40</t>
  </si>
  <si>
    <t>181559.02</t>
  </si>
  <si>
    <t>503560.67</t>
  </si>
  <si>
    <t>181564.11</t>
  </si>
  <si>
    <t>3907966</t>
  </si>
  <si>
    <t>503521.78</t>
  </si>
  <si>
    <t>181654.06</t>
  </si>
  <si>
    <t>3907743</t>
  </si>
  <si>
    <t>3907740</t>
  </si>
  <si>
    <t>3922492</t>
  </si>
  <si>
    <t>3922491</t>
  </si>
  <si>
    <t>3922431</t>
  </si>
  <si>
    <t>3922430</t>
  </si>
  <si>
    <t>3922429</t>
  </si>
  <si>
    <t>3922428</t>
  </si>
  <si>
    <t>3922427</t>
  </si>
  <si>
    <t>3922426</t>
  </si>
  <si>
    <t>3922425</t>
  </si>
  <si>
    <t>3922424</t>
  </si>
  <si>
    <t>3922423</t>
  </si>
  <si>
    <t>503569.58</t>
  </si>
  <si>
    <t>3922422</t>
  </si>
  <si>
    <t>3922421</t>
  </si>
  <si>
    <t>3922420</t>
  </si>
  <si>
    <t>3922419</t>
  </si>
  <si>
    <t>3922418</t>
  </si>
  <si>
    <t>3922417</t>
  </si>
  <si>
    <t>3922410</t>
  </si>
  <si>
    <t>3922409</t>
  </si>
  <si>
    <t>3907776</t>
  </si>
  <si>
    <t>Kossuth tér</t>
  </si>
  <si>
    <t>503616.75</t>
  </si>
  <si>
    <t>181361.85</t>
  </si>
  <si>
    <t>3907775</t>
  </si>
  <si>
    <t>3907892</t>
  </si>
  <si>
    <t>503598.48</t>
  </si>
  <si>
    <t>181353.43</t>
  </si>
  <si>
    <t>3907891</t>
  </si>
  <si>
    <t>503580.95</t>
  </si>
  <si>
    <t>181348.18</t>
  </si>
  <si>
    <t>3907867</t>
  </si>
  <si>
    <t>3907964</t>
  </si>
  <si>
    <t>3922318</t>
  </si>
  <si>
    <t>3922317</t>
  </si>
  <si>
    <t>3922316</t>
  </si>
  <si>
    <t>3922315</t>
  </si>
  <si>
    <t>3922314</t>
  </si>
  <si>
    <t>3922313</t>
  </si>
  <si>
    <t>3922278</t>
  </si>
  <si>
    <t>Köztársaság tér</t>
  </si>
  <si>
    <t>3922277</t>
  </si>
  <si>
    <t>503774.85</t>
  </si>
  <si>
    <t>181312.52</t>
  </si>
  <si>
    <t>3907949</t>
  </si>
  <si>
    <t>Móri utca</t>
  </si>
  <si>
    <t>503849.82</t>
  </si>
  <si>
    <t>181068.76</t>
  </si>
  <si>
    <t>503845.26</t>
  </si>
  <si>
    <t>181060.87</t>
  </si>
  <si>
    <t>3907948</t>
  </si>
  <si>
    <t>503842.59</t>
  </si>
  <si>
    <t>181056.06</t>
  </si>
  <si>
    <t>3922230</t>
  </si>
  <si>
    <t>503837.52</t>
  </si>
  <si>
    <t>181082.77</t>
  </si>
  <si>
    <t>3922229</t>
  </si>
  <si>
    <t>503819.02</t>
  </si>
  <si>
    <t>181122.34</t>
  </si>
  <si>
    <t>3922228</t>
  </si>
  <si>
    <t>3922227</t>
  </si>
  <si>
    <t>3922226</t>
  </si>
  <si>
    <t>503870.74</t>
  </si>
  <si>
    <t>181056.58</t>
  </si>
  <si>
    <t>3922225</t>
  </si>
  <si>
    <t>3922224</t>
  </si>
  <si>
    <t>503902.22</t>
  </si>
  <si>
    <t>181051.87</t>
  </si>
  <si>
    <t>3922223</t>
  </si>
  <si>
    <t>3922222</t>
  </si>
  <si>
    <t>3922218</t>
  </si>
  <si>
    <t>503955.13</t>
  </si>
  <si>
    <t>181059.32</t>
  </si>
  <si>
    <t>3922217</t>
  </si>
  <si>
    <t>3922216</t>
  </si>
  <si>
    <t>3922215</t>
  </si>
  <si>
    <t>3922207</t>
  </si>
  <si>
    <t>504020.84</t>
  </si>
  <si>
    <t>181043.46</t>
  </si>
  <si>
    <t>3922206</t>
  </si>
  <si>
    <t>3922205</t>
  </si>
  <si>
    <t>3922204</t>
  </si>
  <si>
    <t>3922203</t>
  </si>
  <si>
    <t>3922202</t>
  </si>
  <si>
    <t>3922201</t>
  </si>
  <si>
    <t>3922200</t>
  </si>
  <si>
    <t>3922199</t>
  </si>
  <si>
    <t>3922197</t>
  </si>
  <si>
    <t>3922196</t>
  </si>
  <si>
    <t>3922195</t>
  </si>
  <si>
    <t>3922194</t>
  </si>
  <si>
    <t>3922193</t>
  </si>
  <si>
    <t>3922192</t>
  </si>
  <si>
    <t>3907728</t>
  </si>
  <si>
    <t>503156.92</t>
  </si>
  <si>
    <t>181261.02</t>
  </si>
  <si>
    <t>503462.89</t>
  </si>
  <si>
    <t>181264.54</t>
  </si>
  <si>
    <t>503314.59</t>
  </si>
  <si>
    <t>181265.48</t>
  </si>
  <si>
    <t>503236.48</t>
  </si>
  <si>
    <t>181266.06</t>
  </si>
  <si>
    <t>3907781</t>
  </si>
  <si>
    <t>Orgona utca</t>
  </si>
  <si>
    <t>503761.00</t>
  </si>
  <si>
    <t>181317.89</t>
  </si>
  <si>
    <t>3907770</t>
  </si>
  <si>
    <t>503738.83</t>
  </si>
  <si>
    <t>181335.90</t>
  </si>
  <si>
    <t>503753.34</t>
  </si>
  <si>
    <t>181330.18</t>
  </si>
  <si>
    <t>3907947</t>
  </si>
  <si>
    <t>503829.18</t>
  </si>
  <si>
    <t>181121.29</t>
  </si>
  <si>
    <t>3907946</t>
  </si>
  <si>
    <t>3922256</t>
  </si>
  <si>
    <t>503820.69</t>
  </si>
  <si>
    <t>181218.68</t>
  </si>
  <si>
    <t>3922255</t>
  </si>
  <si>
    <t>3922254</t>
  </si>
  <si>
    <t>3922251</t>
  </si>
  <si>
    <t>3922250</t>
  </si>
  <si>
    <t>3922249</t>
  </si>
  <si>
    <t>3922248</t>
  </si>
  <si>
    <t>3922312</t>
  </si>
  <si>
    <t>3922311</t>
  </si>
  <si>
    <t>3922291</t>
  </si>
  <si>
    <t>3922290</t>
  </si>
  <si>
    <t>3922289</t>
  </si>
  <si>
    <t>3922288</t>
  </si>
  <si>
    <t>3922287</t>
  </si>
  <si>
    <t>3922247</t>
  </si>
  <si>
    <t>3922246</t>
  </si>
  <si>
    <t>3922245</t>
  </si>
  <si>
    <t>503778.32</t>
  </si>
  <si>
    <t>181209.51</t>
  </si>
  <si>
    <t>3922244</t>
  </si>
  <si>
    <t>3922243</t>
  </si>
  <si>
    <t>3922242</t>
  </si>
  <si>
    <t>3922241</t>
  </si>
  <si>
    <t>3922240</t>
  </si>
  <si>
    <t>3922238</t>
  </si>
  <si>
    <t>3922237</t>
  </si>
  <si>
    <t>3922236</t>
  </si>
  <si>
    <t>503793.26</t>
  </si>
  <si>
    <t>181135.23</t>
  </si>
  <si>
    <t>3922235</t>
  </si>
  <si>
    <t>3922234</t>
  </si>
  <si>
    <t>3922233</t>
  </si>
  <si>
    <t>3922232</t>
  </si>
  <si>
    <t>3922231</t>
  </si>
  <si>
    <t>3907962</t>
  </si>
  <si>
    <t>3907958</t>
  </si>
  <si>
    <t>503836.69</t>
  </si>
  <si>
    <t>181187.95</t>
  </si>
  <si>
    <t>3907955</t>
  </si>
  <si>
    <t>3907780</t>
  </si>
  <si>
    <t>503775.93</t>
  </si>
  <si>
    <t>181307.34</t>
  </si>
  <si>
    <t>3907768</t>
  </si>
  <si>
    <t>Petőfi tér</t>
  </si>
  <si>
    <t>503771.31</t>
  </si>
  <si>
    <t>181373.58</t>
  </si>
  <si>
    <t>3907766</t>
  </si>
  <si>
    <t>503791.78</t>
  </si>
  <si>
    <t>181381.56</t>
  </si>
  <si>
    <t>3907961</t>
  </si>
  <si>
    <t>503798.16</t>
  </si>
  <si>
    <t>181399.40</t>
  </si>
  <si>
    <t>3922268</t>
  </si>
  <si>
    <t>503816.88</t>
  </si>
  <si>
    <t>181468.52</t>
  </si>
  <si>
    <t>3922267</t>
  </si>
  <si>
    <t>503847.00</t>
  </si>
  <si>
    <t>181459.63</t>
  </si>
  <si>
    <t>3922266</t>
  </si>
  <si>
    <t>503821.85</t>
  </si>
  <si>
    <t>181455.42</t>
  </si>
  <si>
    <t>3922265</t>
  </si>
  <si>
    <t>3922264</t>
  </si>
  <si>
    <t>503826.36</t>
  </si>
  <si>
    <t>181430.22</t>
  </si>
  <si>
    <t>3922263</t>
  </si>
  <si>
    <t>3922262</t>
  </si>
  <si>
    <t>3922261</t>
  </si>
  <si>
    <t>503804.14</t>
  </si>
  <si>
    <t>181415.11</t>
  </si>
  <si>
    <t>3922260</t>
  </si>
  <si>
    <t>3922259</t>
  </si>
  <si>
    <t>3922258</t>
  </si>
  <si>
    <t>3922257</t>
  </si>
  <si>
    <t>503765.65</t>
  </si>
  <si>
    <t>181332.02</t>
  </si>
  <si>
    <t>3907686</t>
  </si>
  <si>
    <t>503819.22</t>
  </si>
  <si>
    <t>181498.58</t>
  </si>
  <si>
    <t>3907746</t>
  </si>
  <si>
    <t>3907723</t>
  </si>
  <si>
    <t>3907694</t>
  </si>
  <si>
    <t>3907960</t>
  </si>
  <si>
    <t>3907721</t>
  </si>
  <si>
    <t>3907719</t>
  </si>
  <si>
    <t>3922269</t>
  </si>
  <si>
    <t>3922270</t>
  </si>
  <si>
    <t>3908019</t>
  </si>
  <si>
    <t>3921067</t>
  </si>
  <si>
    <t>499857.93</t>
  </si>
  <si>
    <t>173347.95</t>
  </si>
  <si>
    <t>3921066</t>
  </si>
  <si>
    <t>3921065</t>
  </si>
  <si>
    <t>3921064</t>
  </si>
  <si>
    <t>3908047</t>
  </si>
  <si>
    <t>499437.88</t>
  </si>
  <si>
    <t>173062.35</t>
  </si>
  <si>
    <t>90</t>
  </si>
  <si>
    <t>3920118</t>
  </si>
  <si>
    <t>499438.44</t>
  </si>
  <si>
    <t>173059.15</t>
  </si>
  <si>
    <t>499438.14</t>
  </si>
  <si>
    <t>173060.25</t>
  </si>
  <si>
    <t>3920117</t>
  </si>
  <si>
    <t>499438.97</t>
  </si>
  <si>
    <t>173059.28</t>
  </si>
  <si>
    <t>499438.67</t>
  </si>
  <si>
    <t>173060.39</t>
  </si>
  <si>
    <t>3920129</t>
  </si>
  <si>
    <t>498596.20</t>
  </si>
  <si>
    <t>173098.77</t>
  </si>
  <si>
    <t>498597.33</t>
  </si>
  <si>
    <t>173099.17</t>
  </si>
  <si>
    <t>3920128</t>
  </si>
  <si>
    <t>498596.02</t>
  </si>
  <si>
    <t>173099.34</t>
  </si>
  <si>
    <t>498597.13</t>
  </si>
  <si>
    <t>173099.74</t>
  </si>
  <si>
    <t>3908048</t>
  </si>
  <si>
    <t>498599.22</t>
  </si>
  <si>
    <t>173100.09</t>
  </si>
  <si>
    <t>3920090</t>
  </si>
  <si>
    <t>499994.80</t>
  </si>
  <si>
    <t>172667.83</t>
  </si>
  <si>
    <t>499995.10</t>
  </si>
  <si>
    <t>172668.89</t>
  </si>
  <si>
    <t>3920089</t>
  </si>
  <si>
    <t>499995.37</t>
  </si>
  <si>
    <t>172667.66</t>
  </si>
  <si>
    <t>499995.68</t>
  </si>
  <si>
    <t>172668.72</t>
  </si>
  <si>
    <t>3908050</t>
  </si>
  <si>
    <t>499965.18</t>
  </si>
  <si>
    <t>172940.28</t>
  </si>
  <si>
    <t>3920110</t>
  </si>
  <si>
    <t>499961.90</t>
  </si>
  <si>
    <t>172939.39</t>
  </si>
  <si>
    <t>499963.17</t>
  </si>
  <si>
    <t>172939.80</t>
  </si>
  <si>
    <t>3920109</t>
  </si>
  <si>
    <t>499962.08</t>
  </si>
  <si>
    <t>172938.82</t>
  </si>
  <si>
    <t>499963.35</t>
  </si>
  <si>
    <t>172939.22</t>
  </si>
  <si>
    <t>3908049</t>
  </si>
  <si>
    <t>499995.99</t>
  </si>
  <si>
    <t>172670.82</t>
  </si>
  <si>
    <t>3920418</t>
  </si>
  <si>
    <t>Balatoni utca</t>
  </si>
  <si>
    <t>500327.58</t>
  </si>
  <si>
    <t>179086.14</t>
  </si>
  <si>
    <t>500461.87</t>
  </si>
  <si>
    <t>178905.45</t>
  </si>
  <si>
    <t>110</t>
  </si>
  <si>
    <t>3920376</t>
  </si>
  <si>
    <t>Szabadság utca</t>
  </si>
  <si>
    <t>500474.13</t>
  </si>
  <si>
    <t>177634.20</t>
  </si>
  <si>
    <t>500035.37</t>
  </si>
  <si>
    <t>177556.49</t>
  </si>
  <si>
    <t>3920370</t>
  </si>
  <si>
    <t>499999.83</t>
  </si>
  <si>
    <t>177552.27</t>
  </si>
  <si>
    <t>499454.34</t>
  </si>
  <si>
    <t>177347.17</t>
  </si>
  <si>
    <t>3920369</t>
  </si>
  <si>
    <t>3920419</t>
  </si>
  <si>
    <t>3920360</t>
  </si>
  <si>
    <t>499808.99</t>
  </si>
  <si>
    <t>174746.29</t>
  </si>
  <si>
    <t>499927.28</t>
  </si>
  <si>
    <t>174173.69</t>
  </si>
  <si>
    <t>3920367</t>
  </si>
  <si>
    <t>499710.74</t>
  </si>
  <si>
    <t>175439.02</t>
  </si>
  <si>
    <t>3920364</t>
  </si>
  <si>
    <t>3920358</t>
  </si>
  <si>
    <t>499906.33</t>
  </si>
  <si>
    <t>173381.87</t>
  </si>
  <si>
    <t>3920146</t>
  </si>
  <si>
    <t>499903.34</t>
  </si>
  <si>
    <t>173376.88</t>
  </si>
  <si>
    <t>499903.93</t>
  </si>
  <si>
    <t>173378.01</t>
  </si>
  <si>
    <t>3920145</t>
  </si>
  <si>
    <t>499903.83</t>
  </si>
  <si>
    <t>173376.62</t>
  </si>
  <si>
    <t>499904.42</t>
  </si>
  <si>
    <t>173377.76</t>
  </si>
  <si>
    <t>3908040</t>
  </si>
  <si>
    <t>502288.08</t>
  </si>
  <si>
    <t>180389.63</t>
  </si>
  <si>
    <t>3921150</t>
  </si>
  <si>
    <t>Batthyány Lajos utca</t>
  </si>
  <si>
    <t>3908045</t>
  </si>
  <si>
    <t>500090.18</t>
  </si>
  <si>
    <t>178734.41</t>
  </si>
  <si>
    <t>3921161</t>
  </si>
  <si>
    <t>501293.25</t>
  </si>
  <si>
    <t>182330.08</t>
  </si>
  <si>
    <t>501490.50</t>
  </si>
  <si>
    <t>182400.05</t>
  </si>
  <si>
    <t>3921164</t>
  </si>
  <si>
    <t>3921165</t>
  </si>
  <si>
    <t>3921162</t>
  </si>
  <si>
    <t>Türje, 0153. hrsz.</t>
  </si>
  <si>
    <t>Türje, 0150. hrsz.</t>
  </si>
  <si>
    <t>3908051</t>
  </si>
  <si>
    <t>503257.93</t>
  </si>
  <si>
    <t>181672.55</t>
  </si>
  <si>
    <t>3920209</t>
  </si>
  <si>
    <t>503255.92</t>
  </si>
  <si>
    <t>181672.82</t>
  </si>
  <si>
    <t>503254.39</t>
  </si>
  <si>
    <t>181672.60</t>
  </si>
  <si>
    <t>3920210</t>
  </si>
  <si>
    <t>503255.93</t>
  </si>
  <si>
    <t>181672.26</t>
  </si>
  <si>
    <t>503254.42</t>
  </si>
  <si>
    <t>181672.07</t>
  </si>
  <si>
    <t>3908053</t>
  </si>
  <si>
    <t>503160.79</t>
  </si>
  <si>
    <t>181260.95</t>
  </si>
  <si>
    <t>3920192</t>
  </si>
  <si>
    <t>503157.78</t>
  </si>
  <si>
    <t>503158.76</t>
  </si>
  <si>
    <t>181260.96</t>
  </si>
  <si>
    <t>3920165</t>
  </si>
  <si>
    <t>503840.12</t>
  </si>
  <si>
    <t>181056.93</t>
  </si>
  <si>
    <t>503841.75</t>
  </si>
  <si>
    <t>181056.04</t>
  </si>
  <si>
    <t>3908052</t>
  </si>
  <si>
    <t>503838.48</t>
  </si>
  <si>
    <t>181058.18</t>
  </si>
  <si>
    <t>3920164</t>
  </si>
  <si>
    <t>503840.46</t>
  </si>
  <si>
    <t>181057.73</t>
  </si>
  <si>
    <t>503842.16</t>
  </si>
  <si>
    <t>181056.79</t>
  </si>
  <si>
    <t>3920084</t>
  </si>
  <si>
    <t>3920427</t>
  </si>
  <si>
    <t>503160.41</t>
  </si>
  <si>
    <t>180591.77</t>
  </si>
  <si>
    <t>3920428</t>
  </si>
  <si>
    <t>503248.85</t>
  </si>
  <si>
    <t>181095.50</t>
  </si>
  <si>
    <t>3920180</t>
  </si>
  <si>
    <t>503251.24</t>
  </si>
  <si>
    <t>181098.45</t>
  </si>
  <si>
    <t>503252.58</t>
  </si>
  <si>
    <t>181099.84</t>
  </si>
  <si>
    <t>3920181</t>
  </si>
  <si>
    <t>503251.65</t>
  </si>
  <si>
    <t>181098.07</t>
  </si>
  <si>
    <t>503252.94</t>
  </si>
  <si>
    <t>181099.45</t>
  </si>
  <si>
    <t>TD13G</t>
  </si>
  <si>
    <t>Türje, Deák u. 13.</t>
  </si>
  <si>
    <t>TD13NY</t>
  </si>
  <si>
    <t>TP6</t>
  </si>
  <si>
    <t>Türje, Patak u. 6</t>
  </si>
  <si>
    <t>TP8</t>
  </si>
  <si>
    <t>Türje, Patak u. 8.</t>
  </si>
  <si>
    <t>Türje TÜ1 Átemelő</t>
  </si>
  <si>
    <t>NP 3085.060 MT 463 1,3 KW</t>
  </si>
  <si>
    <t>NP 80 6020.181 2,2 KW concertor</t>
  </si>
  <si>
    <t>Türje TÜ3 Átemelő</t>
  </si>
  <si>
    <t>Türje TÜ4 Átemelő</t>
  </si>
  <si>
    <t>TÜ3</t>
  </si>
  <si>
    <t>TÜ4</t>
  </si>
  <si>
    <t>TÜ0</t>
  </si>
  <si>
    <t>TÜ2</t>
  </si>
  <si>
    <t>Türje TÜ2 Átemelő</t>
  </si>
  <si>
    <t>KEHOP VAGYONLELTÁR 2023.10.25.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</si>
</sst>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Ft&quot;_-;\-* #,##0.00\ &quot;Ft&quot;_-;_-* &quot;-&quot;??\ &quot;Ft&quot;_-;_-@_-"/>
    <numFmt numFmtId="43" formatCode="_-* #,##0.00_-;\-* #,##0.00_-;_-* &quot;-&quot;??_-;_-@_-"/>
    <numFmt numFmtId="164" formatCode="_-* #,##0.00\ _F_t_-;\-* #,##0.00\ _F_t_-;_-* &quot;-&quot;??\ _F_t_-;_-@_-"/>
    <numFmt numFmtId="165" formatCode="_-* #,##0_-;\-* #,##0_-;_-* &quot;-&quot;??_-;_-@_-"/>
    <numFmt numFmtId="166" formatCode="_-* #,##0\ &quot;Ft&quot;_-;\-* #,##0\ &quot;Ft&quot;_-;_-* &quot;-&quot;??\ &quot;Ft&quot;_-;_-@_-"/>
    <numFmt numFmtId="167" formatCode="#,##0\ &quot;Ft&quot;"/>
    <numFmt numFmtId="168" formatCode="_-* #,##0.0\ &quot;Ft&quot;_-;\-* #,##0.0\ &quot;Ft&quot;_-;_-* &quot;-&quot;??\ &quot;Ft&quot;_-;_-@_-"/>
  </numFmts>
  <fonts count="2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Times New Roman"/>
      <family val="1"/>
      <charset val="238"/>
    </font>
    <font>
      <sz val="8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vertAlign val="superscript"/>
      <sz val="10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auto="1"/>
      </top>
      <bottom style="medium">
        <color auto="1"/>
      </bottom>
      <diagonal/>
    </border>
  </borders>
  <cellStyleXfs count="5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  <xf numFmtId="0" fontId="22" fillId="0" borderId="0"/>
    <xf numFmtId="0" fontId="22" fillId="0" borderId="0"/>
    <xf numFmtId="0" fontId="23" fillId="0" borderId="0"/>
    <xf numFmtId="164" fontId="1" fillId="0" borderId="0" applyFont="0" applyFill="0" applyBorder="0" applyAlignment="0" applyProtection="0"/>
    <xf numFmtId="0" fontId="1" fillId="0" borderId="0"/>
    <xf numFmtId="43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46">
    <xf numFmtId="0" fontId="0" fillId="0" borderId="0" xfId="0"/>
    <xf numFmtId="0" fontId="0" fillId="0" borderId="10" xfId="0" applyBorder="1"/>
    <xf numFmtId="3" fontId="0" fillId="0" borderId="0" xfId="0" applyNumberFormat="1"/>
    <xf numFmtId="0" fontId="0" fillId="33" borderId="11" xfId="0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65" fontId="0" fillId="0" borderId="0" xfId="42" applyNumberFormat="1" applyFont="1"/>
    <xf numFmtId="165" fontId="0" fillId="0" borderId="0" xfId="0" applyNumberFormat="1"/>
    <xf numFmtId="0" fontId="0" fillId="33" borderId="21" xfId="0" applyFill="1" applyBorder="1"/>
    <xf numFmtId="0" fontId="0" fillId="33" borderId="22" xfId="0" applyFill="1" applyBorder="1"/>
    <xf numFmtId="0" fontId="0" fillId="0" borderId="31" xfId="0" applyBorder="1"/>
    <xf numFmtId="3" fontId="0" fillId="0" borderId="32" xfId="0" applyNumberFormat="1" applyBorder="1"/>
    <xf numFmtId="3" fontId="19" fillId="0" borderId="10" xfId="0" applyNumberFormat="1" applyFont="1" applyBorder="1" applyAlignment="1">
      <alignment horizontal="right" wrapText="1"/>
    </xf>
    <xf numFmtId="166" fontId="0" fillId="0" borderId="0" xfId="50" applyNumberFormat="1" applyFont="1"/>
    <xf numFmtId="0" fontId="20" fillId="0" borderId="10" xfId="0" applyFont="1" applyBorder="1" applyAlignment="1">
      <alignment horizontal="center"/>
    </xf>
    <xf numFmtId="0" fontId="0" fillId="0" borderId="0" xfId="0" applyAlignment="1">
      <alignment wrapText="1"/>
    </xf>
    <xf numFmtId="0" fontId="20" fillId="0" borderId="10" xfId="0" applyFont="1" applyFill="1" applyBorder="1" applyAlignment="1">
      <alignment horizontal="left" vertical="center" wrapText="1"/>
    </xf>
    <xf numFmtId="0" fontId="16" fillId="33" borderId="10" xfId="0" applyFont="1" applyFill="1" applyBorder="1" applyAlignment="1">
      <alignment horizontal="center"/>
    </xf>
    <xf numFmtId="166" fontId="0" fillId="0" borderId="0" xfId="0" applyNumberFormat="1"/>
    <xf numFmtId="0" fontId="19" fillId="0" borderId="10" xfId="0" applyFont="1" applyFill="1" applyBorder="1"/>
    <xf numFmtId="0" fontId="19" fillId="0" borderId="10" xfId="0" applyFont="1" applyFill="1" applyBorder="1" applyAlignment="1">
      <alignment horizontal="right"/>
    </xf>
    <xf numFmtId="2" fontId="20" fillId="0" borderId="10" xfId="0" applyNumberFormat="1" applyFont="1" applyFill="1" applyBorder="1" applyAlignment="1">
      <alignment horizontal="center"/>
    </xf>
    <xf numFmtId="0" fontId="19" fillId="0" borderId="10" xfId="0" applyFont="1" applyFill="1" applyBorder="1" applyAlignment="1">
      <alignment horizontal="left" vertical="center" wrapText="1"/>
    </xf>
    <xf numFmtId="0" fontId="19" fillId="0" borderId="10" xfId="0" applyFont="1" applyFill="1" applyBorder="1" applyAlignment="1">
      <alignment horizontal="center"/>
    </xf>
    <xf numFmtId="0" fontId="19" fillId="0" borderId="10" xfId="0" applyFont="1" applyFill="1" applyBorder="1" applyAlignment="1">
      <alignment horizontal="left" vertical="center"/>
    </xf>
    <xf numFmtId="1" fontId="19" fillId="0" borderId="10" xfId="0" applyNumberFormat="1" applyFont="1" applyFill="1" applyBorder="1" applyAlignment="1">
      <alignment horizontal="right"/>
    </xf>
    <xf numFmtId="0" fontId="19" fillId="0" borderId="10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49" fontId="19" fillId="0" borderId="10" xfId="0" applyNumberFormat="1" applyFont="1" applyFill="1" applyBorder="1" applyAlignment="1">
      <alignment horizontal="right"/>
    </xf>
    <xf numFmtId="0" fontId="0" fillId="0" borderId="10" xfId="0" applyFill="1" applyBorder="1"/>
    <xf numFmtId="4" fontId="0" fillId="0" borderId="0" xfId="0" applyNumberFormat="1"/>
    <xf numFmtId="166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20" fillId="0" borderId="10" xfId="0" applyFont="1" applyFill="1" applyBorder="1" applyAlignment="1">
      <alignment wrapText="1"/>
    </xf>
    <xf numFmtId="0" fontId="20" fillId="0" borderId="13" xfId="0" applyFont="1" applyFill="1" applyBorder="1" applyAlignment="1">
      <alignment wrapText="1"/>
    </xf>
    <xf numFmtId="0" fontId="20" fillId="0" borderId="13" xfId="0" applyFont="1" applyFill="1" applyBorder="1" applyAlignment="1">
      <alignment horizontal="left" vertical="center" wrapText="1"/>
    </xf>
    <xf numFmtId="0" fontId="20" fillId="0" borderId="10" xfId="0" applyFont="1" applyFill="1" applyBorder="1" applyAlignment="1">
      <alignment horizontal="center"/>
    </xf>
    <xf numFmtId="167" fontId="19" fillId="0" borderId="10" xfId="0" applyNumberFormat="1" applyFont="1" applyFill="1" applyBorder="1" applyAlignment="1">
      <alignment horizontal="left"/>
    </xf>
    <xf numFmtId="0" fontId="19" fillId="0" borderId="10" xfId="0" applyFont="1" applyFill="1" applyBorder="1" applyAlignment="1">
      <alignment horizontal="right" vertical="center"/>
    </xf>
    <xf numFmtId="0" fontId="0" fillId="33" borderId="10" xfId="0" applyFill="1" applyBorder="1"/>
    <xf numFmtId="0" fontId="0" fillId="0" borderId="10" xfId="0" applyBorder="1"/>
    <xf numFmtId="0" fontId="0" fillId="0" borderId="10" xfId="0" applyBorder="1" applyAlignment="1">
      <alignment horizontal="center" vertical="center" wrapText="1"/>
    </xf>
    <xf numFmtId="0" fontId="19" fillId="0" borderId="10" xfId="0" applyFont="1" applyBorder="1" applyAlignment="1">
      <alignment horizontal="left" vertical="center" wrapText="1"/>
    </xf>
    <xf numFmtId="0" fontId="19" fillId="0" borderId="10" xfId="0" applyFont="1" applyBorder="1" applyAlignment="1">
      <alignment horizontal="left" vertical="center"/>
    </xf>
    <xf numFmtId="0" fontId="19" fillId="0" borderId="10" xfId="0" applyFont="1" applyBorder="1"/>
    <xf numFmtId="1" fontId="19" fillId="0" borderId="10" xfId="0" applyNumberFormat="1" applyFont="1" applyBorder="1" applyAlignment="1">
      <alignment horizontal="right"/>
    </xf>
    <xf numFmtId="3" fontId="0" fillId="0" borderId="0" xfId="0" applyNumberFormat="1"/>
    <xf numFmtId="0" fontId="0" fillId="33" borderId="11" xfId="0" applyFill="1" applyBorder="1"/>
    <xf numFmtId="2" fontId="20" fillId="0" borderId="10" xfId="0" applyNumberFormat="1" applyFont="1" applyBorder="1" applyAlignment="1">
      <alignment horizontal="center"/>
    </xf>
    <xf numFmtId="165" fontId="0" fillId="0" borderId="0" xfId="0" applyNumberFormat="1"/>
    <xf numFmtId="0" fontId="19" fillId="0" borderId="10" xfId="0" applyFont="1" applyBorder="1" applyAlignment="1">
      <alignment horizontal="center"/>
    </xf>
    <xf numFmtId="0" fontId="19" fillId="0" borderId="21" xfId="0" applyFont="1" applyBorder="1"/>
    <xf numFmtId="0" fontId="0" fillId="33" borderId="21" xfId="0" applyFill="1" applyBorder="1"/>
    <xf numFmtId="0" fontId="0" fillId="33" borderId="22" xfId="0" applyFill="1" applyBorder="1"/>
    <xf numFmtId="0" fontId="0" fillId="0" borderId="31" xfId="0" applyBorder="1"/>
    <xf numFmtId="3" fontId="0" fillId="0" borderId="32" xfId="0" applyNumberFormat="1" applyBorder="1"/>
    <xf numFmtId="0" fontId="0" fillId="0" borderId="0" xfId="0"/>
    <xf numFmtId="0" fontId="0" fillId="0" borderId="0" xfId="0" applyAlignment="1">
      <alignment horizontal="center"/>
    </xf>
    <xf numFmtId="0" fontId="0" fillId="33" borderId="11" xfId="0" applyFill="1" applyBorder="1" applyAlignment="1">
      <alignment horizontal="center" vertical="center" wrapText="1"/>
    </xf>
    <xf numFmtId="0" fontId="0" fillId="33" borderId="10" xfId="0" applyFill="1" applyBorder="1" applyAlignment="1">
      <alignment horizontal="center"/>
    </xf>
    <xf numFmtId="0" fontId="0" fillId="33" borderId="11" xfId="0" applyFill="1" applyBorder="1" applyAlignment="1">
      <alignment horizontal="center" vertical="center" wrapText="1"/>
    </xf>
    <xf numFmtId="0" fontId="19" fillId="0" borderId="20" xfId="0" applyFont="1" applyBorder="1" applyAlignment="1">
      <alignment horizontal="right"/>
    </xf>
    <xf numFmtId="166" fontId="0" fillId="0" borderId="0" xfId="53" applyNumberFormat="1" applyFont="1"/>
    <xf numFmtId="165" fontId="0" fillId="0" borderId="0" xfId="51" applyNumberFormat="1" applyFont="1"/>
    <xf numFmtId="44" fontId="0" fillId="0" borderId="0" xfId="50" applyFont="1"/>
    <xf numFmtId="168" fontId="0" fillId="0" borderId="0" xfId="50" applyNumberFormat="1" applyFont="1"/>
    <xf numFmtId="0" fontId="0" fillId="33" borderId="0" xfId="0" applyFill="1" applyAlignment="1">
      <alignment horizontal="center" wrapText="1"/>
    </xf>
    <xf numFmtId="0" fontId="20" fillId="0" borderId="10" xfId="0" applyFont="1" applyFill="1" applyBorder="1" applyAlignment="1">
      <alignment vertical="center"/>
    </xf>
    <xf numFmtId="0" fontId="20" fillId="0" borderId="10" xfId="0" applyFont="1" applyFill="1" applyBorder="1" applyAlignment="1">
      <alignment horizontal="left" vertical="center"/>
    </xf>
    <xf numFmtId="166" fontId="19" fillId="0" borderId="10" xfId="50" applyNumberFormat="1" applyFont="1" applyFill="1" applyBorder="1" applyAlignment="1">
      <alignment horizontal="center"/>
    </xf>
    <xf numFmtId="0" fontId="22" fillId="0" borderId="10" xfId="0" applyFont="1" applyFill="1" applyBorder="1" applyAlignment="1">
      <alignment wrapText="1"/>
    </xf>
    <xf numFmtId="167" fontId="19" fillId="0" borderId="10" xfId="0" applyNumberFormat="1" applyFont="1" applyFill="1" applyBorder="1" applyAlignment="1">
      <alignment horizontal="left" wrapText="1"/>
    </xf>
    <xf numFmtId="167" fontId="19" fillId="0" borderId="14" xfId="0" applyNumberFormat="1" applyFont="1" applyFill="1" applyBorder="1" applyAlignment="1">
      <alignment wrapText="1"/>
    </xf>
    <xf numFmtId="167" fontId="19" fillId="0" borderId="10" xfId="0" applyNumberFormat="1" applyFont="1" applyFill="1" applyBorder="1" applyAlignment="1">
      <alignment horizontal="center" wrapText="1"/>
    </xf>
    <xf numFmtId="0" fontId="0" fillId="0" borderId="0" xfId="0" applyFill="1"/>
    <xf numFmtId="0" fontId="19" fillId="0" borderId="10" xfId="0" applyFont="1" applyFill="1" applyBorder="1" applyAlignment="1">
      <alignment horizontal="right" vertical="center" wrapText="1"/>
    </xf>
    <xf numFmtId="166" fontId="19" fillId="0" borderId="11" xfId="50" applyNumberFormat="1" applyFont="1" applyFill="1" applyBorder="1" applyAlignment="1">
      <alignment horizontal="center"/>
    </xf>
    <xf numFmtId="167" fontId="19" fillId="0" borderId="10" xfId="0" applyNumberFormat="1" applyFont="1" applyFill="1" applyBorder="1" applyAlignment="1">
      <alignment horizontal="right"/>
    </xf>
    <xf numFmtId="166" fontId="19" fillId="0" borderId="11" xfId="50" applyNumberFormat="1" applyFont="1" applyFill="1" applyBorder="1" applyAlignment="1">
      <alignment vertical="center"/>
    </xf>
    <xf numFmtId="166" fontId="19" fillId="0" borderId="12" xfId="50" applyNumberFormat="1" applyFont="1" applyFill="1" applyBorder="1" applyAlignment="1">
      <alignment vertical="center"/>
    </xf>
    <xf numFmtId="0" fontId="19" fillId="0" borderId="0" xfId="0" applyFont="1" applyFill="1"/>
    <xf numFmtId="0" fontId="19" fillId="0" borderId="0" xfId="0" applyFont="1" applyFill="1" applyAlignment="1">
      <alignment wrapText="1"/>
    </xf>
    <xf numFmtId="166" fontId="19" fillId="0" borderId="0" xfId="50" applyNumberFormat="1" applyFont="1" applyFill="1" applyAlignment="1">
      <alignment horizontal="center"/>
    </xf>
    <xf numFmtId="0" fontId="19" fillId="0" borderId="0" xfId="0" applyFont="1" applyFill="1" applyAlignment="1">
      <alignment horizontal="center"/>
    </xf>
    <xf numFmtId="43" fontId="19" fillId="0" borderId="0" xfId="42" applyFont="1" applyFill="1" applyAlignment="1">
      <alignment horizontal="center"/>
    </xf>
    <xf numFmtId="167" fontId="19" fillId="0" borderId="10" xfId="0" applyNumberFormat="1" applyFont="1" applyFill="1" applyBorder="1" applyAlignment="1">
      <alignment horizontal="left" vertical="top" wrapText="1"/>
    </xf>
    <xf numFmtId="166" fontId="0" fillId="0" borderId="0" xfId="0" applyNumberFormat="1" applyFill="1"/>
    <xf numFmtId="166" fontId="0" fillId="0" borderId="10" xfId="50" applyNumberFormat="1" applyFont="1" applyFill="1" applyBorder="1"/>
    <xf numFmtId="166" fontId="19" fillId="0" borderId="10" xfId="50" applyNumberFormat="1" applyFont="1" applyFill="1" applyBorder="1"/>
    <xf numFmtId="166" fontId="19" fillId="0" borderId="10" xfId="0" applyNumberFormat="1" applyFont="1" applyFill="1" applyBorder="1"/>
    <xf numFmtId="166" fontId="19" fillId="0" borderId="10" xfId="50" applyNumberFormat="1" applyFont="1" applyBorder="1"/>
    <xf numFmtId="0" fontId="19" fillId="0" borderId="10" xfId="0" applyFont="1" applyFill="1" applyBorder="1" applyAlignment="1">
      <alignment horizontal="left"/>
    </xf>
    <xf numFmtId="0" fontId="19" fillId="0" borderId="10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10" xfId="0" applyFill="1" applyBorder="1" applyAlignment="1">
      <alignment horizontal="center" vertical="center"/>
    </xf>
    <xf numFmtId="0" fontId="19" fillId="34" borderId="10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wrapText="1"/>
    </xf>
    <xf numFmtId="3" fontId="19" fillId="0" borderId="10" xfId="0" applyNumberFormat="1" applyFont="1" applyFill="1" applyBorder="1" applyAlignment="1">
      <alignment horizontal="right" wrapText="1"/>
    </xf>
    <xf numFmtId="0" fontId="19" fillId="0" borderId="10" xfId="0" applyFont="1" applyFill="1" applyBorder="1" applyAlignment="1">
      <alignment horizontal="center" vertical="center"/>
    </xf>
    <xf numFmtId="0" fontId="19" fillId="0" borderId="30" xfId="0" applyFont="1" applyBorder="1" applyAlignment="1">
      <alignment horizontal="right"/>
    </xf>
    <xf numFmtId="0" fontId="19" fillId="0" borderId="14" xfId="0" applyFont="1" applyFill="1" applyBorder="1" applyAlignment="1">
      <alignment horizontal="right"/>
    </xf>
    <xf numFmtId="0" fontId="0" fillId="0" borderId="29" xfId="0" applyBorder="1"/>
    <xf numFmtId="0" fontId="0" fillId="0" borderId="34" xfId="0" applyBorder="1"/>
    <xf numFmtId="0" fontId="0" fillId="0" borderId="35" xfId="0" applyBorder="1"/>
    <xf numFmtId="3" fontId="0" fillId="0" borderId="36" xfId="0" applyNumberFormat="1" applyBorder="1"/>
    <xf numFmtId="0" fontId="0" fillId="0" borderId="10" xfId="0" applyBorder="1" applyAlignment="1">
      <alignment horizontal="center"/>
    </xf>
    <xf numFmtId="3" fontId="0" fillId="0" borderId="10" xfId="0" applyNumberFormat="1" applyBorder="1"/>
    <xf numFmtId="0" fontId="20" fillId="0" borderId="33" xfId="0" applyFont="1" applyBorder="1" applyAlignment="1">
      <alignment horizontal="right" vertical="center"/>
    </xf>
    <xf numFmtId="0" fontId="19" fillId="0" borderId="28" xfId="0" applyFont="1" applyBorder="1" applyAlignment="1">
      <alignment horizontal="right"/>
    </xf>
    <xf numFmtId="0" fontId="20" fillId="0" borderId="14" xfId="0" applyFont="1" applyFill="1" applyBorder="1" applyAlignment="1">
      <alignment horizontal="right" vertical="center"/>
    </xf>
    <xf numFmtId="0" fontId="19" fillId="0" borderId="14" xfId="0" applyFont="1" applyFill="1" applyBorder="1"/>
    <xf numFmtId="0" fontId="20" fillId="0" borderId="14" xfId="0" applyFont="1" applyFill="1" applyBorder="1" applyAlignment="1">
      <alignment horizontal="center" vertical="center"/>
    </xf>
    <xf numFmtId="2" fontId="20" fillId="0" borderId="10" xfId="0" applyNumberFormat="1" applyFont="1" applyBorder="1" applyAlignment="1">
      <alignment horizontal="center" wrapText="1"/>
    </xf>
    <xf numFmtId="0" fontId="26" fillId="33" borderId="10" xfId="0" applyFont="1" applyFill="1" applyBorder="1" applyAlignment="1">
      <alignment horizontal="center" wrapText="1"/>
    </xf>
    <xf numFmtId="0" fontId="26" fillId="33" borderId="11" xfId="0" applyFont="1" applyFill="1" applyBorder="1" applyAlignment="1">
      <alignment horizontal="center" vertical="center" wrapText="1"/>
    </xf>
    <xf numFmtId="0" fontId="0" fillId="33" borderId="10" xfId="0" applyFill="1" applyBorder="1" applyAlignment="1">
      <alignment horizontal="center" wrapText="1"/>
    </xf>
    <xf numFmtId="0" fontId="0" fillId="33" borderId="11" xfId="0" applyFill="1" applyBorder="1" applyAlignment="1">
      <alignment horizontal="center" wrapText="1"/>
    </xf>
    <xf numFmtId="0" fontId="0" fillId="33" borderId="10" xfId="0" applyFill="1" applyBorder="1" applyAlignment="1">
      <alignment horizontal="center" vertical="center"/>
    </xf>
    <xf numFmtId="0" fontId="0" fillId="33" borderId="11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 wrapText="1"/>
    </xf>
    <xf numFmtId="0" fontId="0" fillId="33" borderId="11" xfId="0" applyFill="1" applyBorder="1" applyAlignment="1">
      <alignment horizontal="center" vertical="center" wrapText="1"/>
    </xf>
    <xf numFmtId="0" fontId="2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7" xfId="0" applyBorder="1" applyAlignment="1">
      <alignment horizontal="center"/>
    </xf>
    <xf numFmtId="0" fontId="0" fillId="33" borderId="10" xfId="0" applyFill="1" applyBorder="1" applyAlignment="1">
      <alignment horizontal="center"/>
    </xf>
    <xf numFmtId="0" fontId="0" fillId="33" borderId="11" xfId="0" applyFill="1" applyBorder="1" applyAlignment="1">
      <alignment horizontal="center"/>
    </xf>
    <xf numFmtId="0" fontId="26" fillId="33" borderId="10" xfId="0" applyFont="1" applyFill="1" applyBorder="1" applyAlignment="1">
      <alignment horizontal="center" vertical="center" wrapText="1"/>
    </xf>
    <xf numFmtId="0" fontId="26" fillId="33" borderId="11" xfId="0" applyFont="1" applyFill="1" applyBorder="1" applyAlignment="1">
      <alignment horizontal="center" vertical="center" wrapText="1"/>
    </xf>
    <xf numFmtId="0" fontId="0" fillId="33" borderId="12" xfId="0" applyFill="1" applyBorder="1" applyAlignment="1">
      <alignment horizontal="center" wrapText="1"/>
    </xf>
    <xf numFmtId="0" fontId="0" fillId="33" borderId="13" xfId="0" applyFill="1" applyBorder="1" applyAlignment="1">
      <alignment horizontal="center" wrapText="1"/>
    </xf>
    <xf numFmtId="0" fontId="0" fillId="33" borderId="24" xfId="0" applyFill="1" applyBorder="1" applyAlignment="1">
      <alignment horizontal="center" wrapText="1"/>
    </xf>
    <xf numFmtId="0" fontId="0" fillId="33" borderId="25" xfId="0" applyFill="1" applyBorder="1" applyAlignment="1">
      <alignment horizontal="center" wrapText="1"/>
    </xf>
    <xf numFmtId="0" fontId="0" fillId="33" borderId="15" xfId="0" applyFill="1" applyBorder="1" applyAlignment="1">
      <alignment horizontal="center" vertical="center" wrapText="1"/>
    </xf>
    <xf numFmtId="0" fontId="0" fillId="33" borderId="19" xfId="0" applyFill="1" applyBorder="1" applyAlignment="1">
      <alignment horizontal="center" vertical="center" wrapText="1"/>
    </xf>
    <xf numFmtId="0" fontId="0" fillId="33" borderId="16" xfId="0" applyFill="1" applyBorder="1" applyAlignment="1">
      <alignment horizontal="center" vertical="center" wrapText="1"/>
    </xf>
    <xf numFmtId="0" fontId="0" fillId="33" borderId="18" xfId="0" applyFill="1" applyBorder="1" applyAlignment="1">
      <alignment horizontal="center" vertical="center" wrapText="1"/>
    </xf>
    <xf numFmtId="0" fontId="0" fillId="33" borderId="28" xfId="0" applyFill="1" applyBorder="1" applyAlignment="1">
      <alignment horizontal="center"/>
    </xf>
    <xf numFmtId="0" fontId="0" fillId="33" borderId="29" xfId="0" applyFill="1" applyBorder="1" applyAlignment="1">
      <alignment horizontal="center"/>
    </xf>
    <xf numFmtId="0" fontId="0" fillId="33" borderId="27" xfId="0" applyFill="1" applyBorder="1" applyAlignment="1">
      <alignment horizontal="center"/>
    </xf>
    <xf numFmtId="0" fontId="0" fillId="33" borderId="21" xfId="0" applyFill="1" applyBorder="1" applyAlignment="1">
      <alignment horizontal="center"/>
    </xf>
    <xf numFmtId="0" fontId="0" fillId="33" borderId="23" xfId="0" applyFill="1" applyBorder="1" applyAlignment="1">
      <alignment horizontal="center" vertical="center" wrapText="1"/>
    </xf>
    <xf numFmtId="0" fontId="0" fillId="33" borderId="26" xfId="0" applyFill="1" applyBorder="1" applyAlignment="1">
      <alignment horizontal="center" vertical="center" wrapText="1"/>
    </xf>
    <xf numFmtId="0" fontId="20" fillId="0" borderId="0" xfId="47" applyFont="1" applyAlignment="1">
      <alignment horizontal="center" vertical="center"/>
    </xf>
    <xf numFmtId="0" fontId="20" fillId="0" borderId="0" xfId="47" applyFont="1" applyAlignment="1">
      <alignment horizontal="center" vertical="top" wrapText="1"/>
    </xf>
    <xf numFmtId="0" fontId="16" fillId="33" borderId="10" xfId="0" applyFont="1" applyFill="1" applyBorder="1" applyAlignment="1">
      <alignment horizontal="center"/>
    </xf>
    <xf numFmtId="0" fontId="16" fillId="33" borderId="17" xfId="0" applyFont="1" applyFill="1" applyBorder="1" applyAlignment="1">
      <alignment horizontal="center"/>
    </xf>
    <xf numFmtId="0" fontId="16" fillId="33" borderId="18" xfId="0" applyFont="1" applyFill="1" applyBorder="1" applyAlignment="1">
      <alignment horizontal="center"/>
    </xf>
  </cellXfs>
  <cellStyles count="54">
    <cellStyle name="20% - 1. jelölőszín" xfId="19" builtinId="30" customBuiltin="1"/>
    <cellStyle name="20% - 2. jelölőszín" xfId="23" builtinId="34" customBuiltin="1"/>
    <cellStyle name="20% - 3. jelölőszín" xfId="27" builtinId="38" customBuiltin="1"/>
    <cellStyle name="20% - 4. jelölőszín" xfId="31" builtinId="42" customBuiltin="1"/>
    <cellStyle name="20% - 5. jelölőszín" xfId="35" builtinId="46" customBuiltin="1"/>
    <cellStyle name="20% - 6. jelölőszín" xfId="39" builtinId="50" customBuiltin="1"/>
    <cellStyle name="40% - 1. jelölőszín" xfId="20" builtinId="31" customBuiltin="1"/>
    <cellStyle name="40% - 2. jelölőszín" xfId="24" builtinId="35" customBuiltin="1"/>
    <cellStyle name="40% - 3. jelölőszín" xfId="28" builtinId="39" customBuiltin="1"/>
    <cellStyle name="40% - 4. jelölőszín" xfId="32" builtinId="43" customBuiltin="1"/>
    <cellStyle name="40% - 5. jelölőszín" xfId="36" builtinId="47" customBuiltin="1"/>
    <cellStyle name="40% - 6. jelölőszín" xfId="40" builtinId="51" customBuiltin="1"/>
    <cellStyle name="60% - 1. jelölőszín" xfId="21" builtinId="32" customBuiltin="1"/>
    <cellStyle name="60% - 2. jelölőszín" xfId="25" builtinId="36" customBuiltin="1"/>
    <cellStyle name="60% - 3. jelölőszín" xfId="29" builtinId="40" customBuiltin="1"/>
    <cellStyle name="60% - 4. jelölőszín" xfId="33" builtinId="44" customBuiltin="1"/>
    <cellStyle name="60% - 5. jelölőszín" xfId="37" builtinId="48" customBuiltin="1"/>
    <cellStyle name="60% - 6. jelölőszín" xfId="41" builtinId="52" customBuiltin="1"/>
    <cellStyle name="Bevitel" xfId="9" builtinId="20" customBuiltin="1"/>
    <cellStyle name="Cím" xfId="1" builtinId="15" customBuiltin="1"/>
    <cellStyle name="Címsor 1" xfId="2" builtinId="16" customBuiltin="1"/>
    <cellStyle name="Címsor 2" xfId="3" builtinId="17" customBuiltin="1"/>
    <cellStyle name="Címsor 3" xfId="4" builtinId="18" customBuiltin="1"/>
    <cellStyle name="Címsor 4" xfId="5" builtinId="19" customBuiltin="1"/>
    <cellStyle name="Ellenőrzőcella" xfId="13" builtinId="23" customBuiltin="1"/>
    <cellStyle name="Ezres" xfId="42" builtinId="3"/>
    <cellStyle name="Ezres 2" xfId="48" xr:uid="{60AA9132-CD77-43BB-8ACA-B0A50241719D}"/>
    <cellStyle name="Ezres 2 2" xfId="52" xr:uid="{5B245BBB-1DB6-4F5E-A0FB-A60FA45A687C}"/>
    <cellStyle name="Ezres 3" xfId="46" xr:uid="{00000000-0005-0000-0000-00001A000000}"/>
    <cellStyle name="Ezres 4" xfId="51" xr:uid="{118A561B-1C04-4806-9594-1DDE5920AE73}"/>
    <cellStyle name="Figyelmeztetés" xfId="14" builtinId="11" customBuiltin="1"/>
    <cellStyle name="Hivatkozott cella" xfId="12" builtinId="24" customBuiltin="1"/>
    <cellStyle name="Jegyzet" xfId="15" builtinId="10" customBuiltin="1"/>
    <cellStyle name="Jelölőszín 1" xfId="18" builtinId="29" customBuiltin="1"/>
    <cellStyle name="Jelölőszín 2" xfId="22" builtinId="33" customBuiltin="1"/>
    <cellStyle name="Jelölőszín 3" xfId="26" builtinId="37" customBuiltin="1"/>
    <cellStyle name="Jelölőszín 4" xfId="30" builtinId="41" customBuiltin="1"/>
    <cellStyle name="Jelölőszín 5" xfId="34" builtinId="45" customBuiltin="1"/>
    <cellStyle name="Jelölőszín 6" xfId="38" builtinId="49" customBuiltin="1"/>
    <cellStyle name="Jó" xfId="6" builtinId="26" customBuiltin="1"/>
    <cellStyle name="Kimenet" xfId="10" builtinId="21" customBuiltin="1"/>
    <cellStyle name="Magyarázó szöveg" xfId="16" builtinId="53" customBuiltin="1"/>
    <cellStyle name="Normál" xfId="0" builtinId="0"/>
    <cellStyle name="Normál 2" xfId="43" xr:uid="{00000000-0005-0000-0000-000028000000}"/>
    <cellStyle name="Normál 3" xfId="44" xr:uid="{00000000-0005-0000-0000-000029000000}"/>
    <cellStyle name="Normál 4" xfId="47" xr:uid="{00000000-0005-0000-0000-00002A000000}"/>
    <cellStyle name="Normál 5" xfId="45" xr:uid="{00000000-0005-0000-0000-00002B000000}"/>
    <cellStyle name="Összesen" xfId="17" builtinId="25" customBuiltin="1"/>
    <cellStyle name="Pénznem" xfId="50" builtinId="4"/>
    <cellStyle name="Pénznem 2" xfId="53" xr:uid="{3744B77A-38D6-420C-9D97-68BFB00F649D}"/>
    <cellStyle name="Rossz" xfId="7" builtinId="27" customBuiltin="1"/>
    <cellStyle name="Semleges" xfId="8" builtinId="28" customBuiltin="1"/>
    <cellStyle name="Számítás" xfId="11" builtinId="22" customBuiltin="1"/>
    <cellStyle name="Százalék 2" xfId="49" xr:uid="{7730052A-B7A9-4B35-A8EA-CDBD627163E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8D0A48-6A51-49AE-A98E-03ED27260787}">
  <dimension ref="A1:Y715"/>
  <sheetViews>
    <sheetView topLeftCell="D692" workbookViewId="0">
      <selection activeCell="S8" sqref="S8:S713"/>
    </sheetView>
  </sheetViews>
  <sheetFormatPr defaultRowHeight="15" x14ac:dyDescent="0.25"/>
  <cols>
    <col min="1" max="1" width="10.42578125" style="55" customWidth="1"/>
    <col min="2" max="2" width="15.85546875" style="55" customWidth="1"/>
    <col min="3" max="3" width="18.5703125" style="55" customWidth="1"/>
    <col min="4" max="4" width="22" style="55" customWidth="1"/>
    <col min="5" max="13" width="9.140625" style="55"/>
    <col min="14" max="14" width="9.140625" style="55" customWidth="1"/>
    <col min="15" max="17" width="9.140625" style="55"/>
    <col min="18" max="18" width="33.28515625" style="55" bestFit="1" customWidth="1"/>
    <col min="19" max="19" width="16.140625" style="55" bestFit="1" customWidth="1"/>
    <col min="20" max="20" width="11.7109375" style="55" customWidth="1"/>
    <col min="21" max="21" width="9.140625" style="55"/>
    <col min="22" max="22" width="14.28515625" style="55" bestFit="1" customWidth="1"/>
    <col min="23" max="23" width="9.140625" style="55"/>
    <col min="24" max="24" width="12.7109375" style="55" bestFit="1" customWidth="1"/>
    <col min="25" max="25" width="13.28515625" style="55" bestFit="1" customWidth="1"/>
    <col min="26" max="16384" width="9.140625" style="55"/>
  </cols>
  <sheetData>
    <row r="1" spans="1:25" ht="18.75" x14ac:dyDescent="0.3">
      <c r="A1" s="120" t="s">
        <v>5262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</row>
    <row r="2" spans="1:25" x14ac:dyDescent="0.25">
      <c r="A2" s="122"/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X2" s="55" t="s">
        <v>4251</v>
      </c>
      <c r="Y2" s="64">
        <v>90000</v>
      </c>
    </row>
    <row r="3" spans="1:25" x14ac:dyDescent="0.25">
      <c r="A3" s="123" t="s">
        <v>3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X3" s="55" t="s">
        <v>4252</v>
      </c>
      <c r="Y3" s="64">
        <v>114186.75993940531</v>
      </c>
    </row>
    <row r="4" spans="1:25" x14ac:dyDescent="0.25">
      <c r="A4" s="123" t="s">
        <v>4</v>
      </c>
      <c r="B4" s="123"/>
      <c r="C4" s="123"/>
      <c r="D4" s="123"/>
      <c r="E4" s="123"/>
      <c r="F4" s="123"/>
      <c r="G4" s="123"/>
      <c r="H4" s="123"/>
      <c r="I4" s="123"/>
      <c r="J4" s="123" t="s">
        <v>5</v>
      </c>
      <c r="K4" s="123"/>
      <c r="L4" s="123"/>
      <c r="M4" s="123"/>
      <c r="N4" s="123"/>
      <c r="O4" s="123"/>
      <c r="P4" s="123"/>
      <c r="Q4" s="38"/>
      <c r="R4" s="58"/>
      <c r="X4" s="55" t="s">
        <v>4253</v>
      </c>
      <c r="Y4" s="64">
        <v>55528.345183236874</v>
      </c>
    </row>
    <row r="5" spans="1:25" x14ac:dyDescent="0.25">
      <c r="A5" s="114" t="s">
        <v>7</v>
      </c>
      <c r="B5" s="116" t="s">
        <v>0</v>
      </c>
      <c r="C5" s="118" t="s">
        <v>51</v>
      </c>
      <c r="D5" s="116" t="s">
        <v>1</v>
      </c>
      <c r="E5" s="118" t="s">
        <v>9</v>
      </c>
      <c r="F5" s="118"/>
      <c r="G5" s="118" t="s">
        <v>10</v>
      </c>
      <c r="H5" s="118"/>
      <c r="I5" s="118" t="s">
        <v>11</v>
      </c>
      <c r="J5" s="123" t="s">
        <v>12</v>
      </c>
      <c r="K5" s="114" t="s">
        <v>13</v>
      </c>
      <c r="L5" s="114" t="s">
        <v>14</v>
      </c>
      <c r="M5" s="123" t="s">
        <v>15</v>
      </c>
      <c r="N5" s="123"/>
      <c r="O5" s="123"/>
      <c r="P5" s="123"/>
      <c r="Q5" s="118" t="s">
        <v>16</v>
      </c>
      <c r="R5" s="114" t="s">
        <v>1528</v>
      </c>
      <c r="S5" s="114" t="s">
        <v>17</v>
      </c>
      <c r="T5" s="65" t="s">
        <v>1529</v>
      </c>
      <c r="X5" s="55" t="s">
        <v>4254</v>
      </c>
      <c r="Y5" s="64">
        <v>50457.144568774143</v>
      </c>
    </row>
    <row r="6" spans="1:25" ht="23.25" x14ac:dyDescent="0.25">
      <c r="A6" s="114"/>
      <c r="B6" s="116"/>
      <c r="C6" s="118"/>
      <c r="D6" s="116"/>
      <c r="E6" s="118"/>
      <c r="F6" s="118"/>
      <c r="G6" s="118"/>
      <c r="H6" s="118"/>
      <c r="I6" s="118"/>
      <c r="J6" s="123"/>
      <c r="K6" s="114"/>
      <c r="L6" s="114"/>
      <c r="M6" s="125" t="s">
        <v>18</v>
      </c>
      <c r="N6" s="112" t="s">
        <v>19</v>
      </c>
      <c r="O6" s="112" t="s">
        <v>20</v>
      </c>
      <c r="P6" s="125" t="s">
        <v>21</v>
      </c>
      <c r="Q6" s="118"/>
      <c r="R6" s="114"/>
      <c r="S6" s="114"/>
      <c r="T6" s="65"/>
    </row>
    <row r="7" spans="1:25" ht="33.75" x14ac:dyDescent="0.25">
      <c r="A7" s="115"/>
      <c r="B7" s="117"/>
      <c r="C7" s="119"/>
      <c r="D7" s="117"/>
      <c r="E7" s="59" t="s">
        <v>35</v>
      </c>
      <c r="F7" s="59" t="s">
        <v>36</v>
      </c>
      <c r="G7" s="59" t="s">
        <v>35</v>
      </c>
      <c r="H7" s="59" t="s">
        <v>36</v>
      </c>
      <c r="I7" s="119"/>
      <c r="J7" s="124"/>
      <c r="K7" s="115"/>
      <c r="L7" s="115"/>
      <c r="M7" s="126"/>
      <c r="N7" s="113" t="s">
        <v>37</v>
      </c>
      <c r="O7" s="113" t="s">
        <v>38</v>
      </c>
      <c r="P7" s="126"/>
      <c r="Q7" s="119"/>
      <c r="R7" s="115"/>
      <c r="S7" s="115"/>
      <c r="T7" s="65"/>
    </row>
    <row r="8" spans="1:25" x14ac:dyDescent="0.25">
      <c r="A8" s="28" t="s">
        <v>4255</v>
      </c>
      <c r="B8" s="28" t="s">
        <v>56</v>
      </c>
      <c r="C8" s="28" t="s">
        <v>375</v>
      </c>
      <c r="D8" s="28" t="s">
        <v>4256</v>
      </c>
      <c r="E8" s="28" t="s">
        <v>376</v>
      </c>
      <c r="F8" s="28" t="s">
        <v>377</v>
      </c>
      <c r="G8" s="28" t="s">
        <v>378</v>
      </c>
      <c r="H8" s="28" t="s">
        <v>379</v>
      </c>
      <c r="I8" s="28" t="s">
        <v>30</v>
      </c>
      <c r="J8" s="28" t="s">
        <v>2</v>
      </c>
      <c r="K8" s="28" t="s">
        <v>1564</v>
      </c>
      <c r="L8" s="28">
        <v>21.2</v>
      </c>
      <c r="M8" s="28"/>
      <c r="N8" s="28"/>
      <c r="O8" s="28"/>
      <c r="P8" s="28"/>
      <c r="Q8" s="28">
        <v>2023</v>
      </c>
      <c r="R8" s="28" t="s">
        <v>1534</v>
      </c>
      <c r="S8" s="86">
        <f>L8*$Y$2</f>
        <v>1908000</v>
      </c>
      <c r="T8" s="28" t="s">
        <v>61</v>
      </c>
      <c r="U8" s="73"/>
      <c r="V8" s="73"/>
    </row>
    <row r="9" spans="1:25" x14ac:dyDescent="0.25">
      <c r="A9" s="28" t="s">
        <v>4257</v>
      </c>
      <c r="B9" s="28" t="s">
        <v>56</v>
      </c>
      <c r="C9" s="28" t="s">
        <v>375</v>
      </c>
      <c r="D9" s="28" t="s">
        <v>4256</v>
      </c>
      <c r="E9" s="28" t="s">
        <v>376</v>
      </c>
      <c r="F9" s="28" t="s">
        <v>377</v>
      </c>
      <c r="G9" s="28" t="s">
        <v>380</v>
      </c>
      <c r="H9" s="28" t="s">
        <v>381</v>
      </c>
      <c r="I9" s="28" t="s">
        <v>30</v>
      </c>
      <c r="J9" s="28" t="s">
        <v>2</v>
      </c>
      <c r="K9" s="28" t="s">
        <v>1564</v>
      </c>
      <c r="L9" s="28">
        <v>45</v>
      </c>
      <c r="M9" s="28"/>
      <c r="N9" s="28"/>
      <c r="O9" s="28"/>
      <c r="P9" s="28"/>
      <c r="Q9" s="28">
        <v>2023</v>
      </c>
      <c r="R9" s="28" t="s">
        <v>1534</v>
      </c>
      <c r="S9" s="86">
        <f t="shared" ref="S9:S63" si="0">L9*$Y$2</f>
        <v>4050000</v>
      </c>
      <c r="T9" s="28"/>
      <c r="U9" s="73"/>
      <c r="V9" s="73"/>
    </row>
    <row r="10" spans="1:25" x14ac:dyDescent="0.25">
      <c r="A10" s="28" t="s">
        <v>4258</v>
      </c>
      <c r="B10" s="28" t="s">
        <v>56</v>
      </c>
      <c r="C10" s="28" t="s">
        <v>375</v>
      </c>
      <c r="D10" s="28" t="s">
        <v>4256</v>
      </c>
      <c r="E10" s="28" t="s">
        <v>380</v>
      </c>
      <c r="F10" s="28" t="s">
        <v>381</v>
      </c>
      <c r="G10" s="28" t="s">
        <v>382</v>
      </c>
      <c r="H10" s="28" t="s">
        <v>383</v>
      </c>
      <c r="I10" s="28" t="s">
        <v>30</v>
      </c>
      <c r="J10" s="28" t="s">
        <v>2</v>
      </c>
      <c r="K10" s="28" t="s">
        <v>1564</v>
      </c>
      <c r="L10" s="28">
        <v>74.599999999999994</v>
      </c>
      <c r="M10" s="28"/>
      <c r="N10" s="28"/>
      <c r="O10" s="28"/>
      <c r="P10" s="28"/>
      <c r="Q10" s="28">
        <v>2023</v>
      </c>
      <c r="R10" s="28" t="s">
        <v>1534</v>
      </c>
      <c r="S10" s="86">
        <f t="shared" si="0"/>
        <v>6713999.9999999991</v>
      </c>
      <c r="T10" s="28"/>
      <c r="U10" s="73"/>
      <c r="V10" s="73"/>
    </row>
    <row r="11" spans="1:25" x14ac:dyDescent="0.25">
      <c r="A11" s="28" t="s">
        <v>4259</v>
      </c>
      <c r="B11" s="28" t="s">
        <v>56</v>
      </c>
      <c r="C11" s="28" t="s">
        <v>375</v>
      </c>
      <c r="D11" s="28" t="s">
        <v>4256</v>
      </c>
      <c r="E11" s="28" t="s">
        <v>382</v>
      </c>
      <c r="F11" s="28" t="s">
        <v>383</v>
      </c>
      <c r="G11" s="28" t="s">
        <v>384</v>
      </c>
      <c r="H11" s="28" t="s">
        <v>385</v>
      </c>
      <c r="I11" s="28" t="s">
        <v>30</v>
      </c>
      <c r="J11" s="28" t="s">
        <v>2</v>
      </c>
      <c r="K11" s="28" t="s">
        <v>1564</v>
      </c>
      <c r="L11" s="28">
        <v>67.599999999999994</v>
      </c>
      <c r="M11" s="28"/>
      <c r="N11" s="28"/>
      <c r="O11" s="28"/>
      <c r="P11" s="28"/>
      <c r="Q11" s="28">
        <v>2023</v>
      </c>
      <c r="R11" s="28" t="s">
        <v>1534</v>
      </c>
      <c r="S11" s="86">
        <f t="shared" si="0"/>
        <v>6083999.9999999991</v>
      </c>
      <c r="T11" s="28"/>
      <c r="U11" s="73"/>
      <c r="V11" s="73"/>
    </row>
    <row r="12" spans="1:25" x14ac:dyDescent="0.25">
      <c r="A12" s="28" t="s">
        <v>4260</v>
      </c>
      <c r="B12" s="28" t="s">
        <v>56</v>
      </c>
      <c r="C12" s="28" t="s">
        <v>4261</v>
      </c>
      <c r="D12" s="28" t="s">
        <v>4256</v>
      </c>
      <c r="E12" s="28" t="s">
        <v>1573</v>
      </c>
      <c r="F12" s="28" t="s">
        <v>1574</v>
      </c>
      <c r="G12" s="28" t="s">
        <v>1569</v>
      </c>
      <c r="H12" s="28" t="s">
        <v>1570</v>
      </c>
      <c r="I12" s="28" t="s">
        <v>30</v>
      </c>
      <c r="J12" s="28" t="s">
        <v>2</v>
      </c>
      <c r="K12" s="28" t="s">
        <v>1564</v>
      </c>
      <c r="L12" s="28">
        <v>14.6</v>
      </c>
      <c r="M12" s="28"/>
      <c r="N12" s="28"/>
      <c r="O12" s="28"/>
      <c r="P12" s="28"/>
      <c r="Q12" s="28">
        <v>2023</v>
      </c>
      <c r="R12" s="28" t="s">
        <v>1534</v>
      </c>
      <c r="S12" s="86">
        <f t="shared" si="0"/>
        <v>1314000</v>
      </c>
      <c r="T12" s="28" t="s">
        <v>4262</v>
      </c>
      <c r="U12" s="73"/>
      <c r="V12" s="73"/>
    </row>
    <row r="13" spans="1:25" x14ac:dyDescent="0.25">
      <c r="A13" s="28" t="s">
        <v>4263</v>
      </c>
      <c r="B13" s="28" t="s">
        <v>56</v>
      </c>
      <c r="C13" s="28" t="s">
        <v>4261</v>
      </c>
      <c r="D13" s="28" t="s">
        <v>4256</v>
      </c>
      <c r="E13" s="28" t="s">
        <v>1581</v>
      </c>
      <c r="F13" s="28" t="s">
        <v>1582</v>
      </c>
      <c r="G13" s="28" t="s">
        <v>1573</v>
      </c>
      <c r="H13" s="28" t="s">
        <v>1574</v>
      </c>
      <c r="I13" s="28" t="s">
        <v>30</v>
      </c>
      <c r="J13" s="28" t="s">
        <v>2</v>
      </c>
      <c r="K13" s="28" t="s">
        <v>1564</v>
      </c>
      <c r="L13" s="28">
        <v>10.9</v>
      </c>
      <c r="M13" s="28"/>
      <c r="N13" s="28"/>
      <c r="O13" s="28"/>
      <c r="P13" s="28"/>
      <c r="Q13" s="28">
        <v>2023</v>
      </c>
      <c r="R13" s="28" t="s">
        <v>1534</v>
      </c>
      <c r="S13" s="86">
        <f t="shared" si="0"/>
        <v>981000</v>
      </c>
      <c r="T13" s="28"/>
      <c r="U13" s="73"/>
      <c r="V13" s="73"/>
    </row>
    <row r="14" spans="1:25" x14ac:dyDescent="0.25">
      <c r="A14" s="28" t="s">
        <v>4264</v>
      </c>
      <c r="B14" s="28" t="s">
        <v>56</v>
      </c>
      <c r="C14" s="28" t="s">
        <v>4261</v>
      </c>
      <c r="D14" s="28" t="s">
        <v>4256</v>
      </c>
      <c r="E14" s="28" t="s">
        <v>4265</v>
      </c>
      <c r="F14" s="28" t="s">
        <v>4266</v>
      </c>
      <c r="G14" s="28" t="s">
        <v>1581</v>
      </c>
      <c r="H14" s="28" t="s">
        <v>1582</v>
      </c>
      <c r="I14" s="28" t="s">
        <v>30</v>
      </c>
      <c r="J14" s="28" t="s">
        <v>2</v>
      </c>
      <c r="K14" s="28" t="s">
        <v>1564</v>
      </c>
      <c r="L14" s="28">
        <v>38.6</v>
      </c>
      <c r="M14" s="28"/>
      <c r="N14" s="28"/>
      <c r="O14" s="28"/>
      <c r="P14" s="28"/>
      <c r="Q14" s="28">
        <v>2023</v>
      </c>
      <c r="R14" s="28" t="s">
        <v>1534</v>
      </c>
      <c r="S14" s="86">
        <f t="shared" si="0"/>
        <v>3474000</v>
      </c>
      <c r="T14" s="28"/>
      <c r="U14" s="73"/>
      <c r="V14" s="73"/>
    </row>
    <row r="15" spans="1:25" x14ac:dyDescent="0.25">
      <c r="A15" s="28" t="s">
        <v>4267</v>
      </c>
      <c r="B15" s="28" t="s">
        <v>56</v>
      </c>
      <c r="C15" s="28" t="s">
        <v>4261</v>
      </c>
      <c r="D15" s="28" t="s">
        <v>4256</v>
      </c>
      <c r="E15" s="28" t="s">
        <v>4268</v>
      </c>
      <c r="F15" s="28" t="s">
        <v>4269</v>
      </c>
      <c r="G15" s="28" t="s">
        <v>4265</v>
      </c>
      <c r="H15" s="28" t="s">
        <v>4266</v>
      </c>
      <c r="I15" s="28" t="s">
        <v>30</v>
      </c>
      <c r="J15" s="28" t="s">
        <v>2</v>
      </c>
      <c r="K15" s="28" t="s">
        <v>1564</v>
      </c>
      <c r="L15" s="28">
        <v>11.3</v>
      </c>
      <c r="M15" s="28"/>
      <c r="N15" s="28"/>
      <c r="O15" s="28"/>
      <c r="P15" s="28"/>
      <c r="Q15" s="28">
        <v>2023</v>
      </c>
      <c r="R15" s="28" t="s">
        <v>1534</v>
      </c>
      <c r="S15" s="86">
        <f t="shared" si="0"/>
        <v>1017000.0000000001</v>
      </c>
      <c r="T15" s="28"/>
      <c r="U15" s="73"/>
      <c r="V15" s="73"/>
    </row>
    <row r="16" spans="1:25" x14ac:dyDescent="0.25">
      <c r="A16" s="28" t="s">
        <v>455</v>
      </c>
      <c r="B16" s="28" t="s">
        <v>56</v>
      </c>
      <c r="C16" s="28" t="s">
        <v>436</v>
      </c>
      <c r="D16" s="28" t="s">
        <v>4256</v>
      </c>
      <c r="E16" s="28" t="s">
        <v>441</v>
      </c>
      <c r="F16" s="28" t="s">
        <v>442</v>
      </c>
      <c r="G16" s="28" t="s">
        <v>443</v>
      </c>
      <c r="H16" s="28" t="s">
        <v>444</v>
      </c>
      <c r="I16" s="28" t="s">
        <v>30</v>
      </c>
      <c r="J16" s="28" t="s">
        <v>2</v>
      </c>
      <c r="K16" s="28" t="s">
        <v>1564</v>
      </c>
      <c r="L16" s="28">
        <v>53.4</v>
      </c>
      <c r="M16" s="28"/>
      <c r="N16" s="28"/>
      <c r="O16" s="28"/>
      <c r="P16" s="28"/>
      <c r="Q16" s="28">
        <v>2023</v>
      </c>
      <c r="R16" s="28" t="s">
        <v>1534</v>
      </c>
      <c r="S16" s="86">
        <f t="shared" si="0"/>
        <v>4806000</v>
      </c>
      <c r="T16" s="28" t="s">
        <v>57</v>
      </c>
      <c r="U16" s="73"/>
      <c r="V16" s="73"/>
    </row>
    <row r="17" spans="1:22" x14ac:dyDescent="0.25">
      <c r="A17" s="28" t="s">
        <v>456</v>
      </c>
      <c r="B17" s="28" t="s">
        <v>56</v>
      </c>
      <c r="C17" s="28" t="s">
        <v>436</v>
      </c>
      <c r="D17" s="28" t="s">
        <v>4256</v>
      </c>
      <c r="E17" s="28" t="s">
        <v>443</v>
      </c>
      <c r="F17" s="28" t="s">
        <v>444</v>
      </c>
      <c r="G17" s="28" t="s">
        <v>445</v>
      </c>
      <c r="H17" s="28" t="s">
        <v>446</v>
      </c>
      <c r="I17" s="28" t="s">
        <v>30</v>
      </c>
      <c r="J17" s="28" t="s">
        <v>2</v>
      </c>
      <c r="K17" s="28" t="s">
        <v>1564</v>
      </c>
      <c r="L17" s="28">
        <v>33.4</v>
      </c>
      <c r="M17" s="28"/>
      <c r="N17" s="28"/>
      <c r="O17" s="28"/>
      <c r="P17" s="28"/>
      <c r="Q17" s="28">
        <v>2023</v>
      </c>
      <c r="R17" s="28" t="s">
        <v>1534</v>
      </c>
      <c r="S17" s="86">
        <f t="shared" si="0"/>
        <v>3006000</v>
      </c>
      <c r="T17" s="28"/>
      <c r="U17" s="73"/>
      <c r="V17" s="73"/>
    </row>
    <row r="18" spans="1:22" x14ac:dyDescent="0.25">
      <c r="A18" s="28" t="s">
        <v>457</v>
      </c>
      <c r="B18" s="28" t="s">
        <v>56</v>
      </c>
      <c r="C18" s="28" t="s">
        <v>436</v>
      </c>
      <c r="D18" s="28" t="s">
        <v>4256</v>
      </c>
      <c r="E18" s="28" t="s">
        <v>445</v>
      </c>
      <c r="F18" s="28" t="s">
        <v>444</v>
      </c>
      <c r="G18" s="28" t="s">
        <v>447</v>
      </c>
      <c r="H18" s="28" t="s">
        <v>448</v>
      </c>
      <c r="I18" s="28" t="s">
        <v>30</v>
      </c>
      <c r="J18" s="28" t="s">
        <v>2</v>
      </c>
      <c r="K18" s="28" t="s">
        <v>1564</v>
      </c>
      <c r="L18" s="28">
        <v>21.7</v>
      </c>
      <c r="M18" s="28"/>
      <c r="N18" s="28"/>
      <c r="O18" s="28"/>
      <c r="P18" s="28"/>
      <c r="Q18" s="28">
        <v>2023</v>
      </c>
      <c r="R18" s="28" t="s">
        <v>1534</v>
      </c>
      <c r="S18" s="86">
        <f t="shared" si="0"/>
        <v>1953000</v>
      </c>
      <c r="T18" s="28"/>
      <c r="U18" s="73"/>
      <c r="V18" s="73"/>
    </row>
    <row r="19" spans="1:22" x14ac:dyDescent="0.25">
      <c r="A19" s="28" t="s">
        <v>458</v>
      </c>
      <c r="B19" s="28" t="s">
        <v>56</v>
      </c>
      <c r="C19" s="28" t="s">
        <v>436</v>
      </c>
      <c r="D19" s="28" t="s">
        <v>4256</v>
      </c>
      <c r="E19" s="28" t="s">
        <v>449</v>
      </c>
      <c r="F19" s="28" t="s">
        <v>450</v>
      </c>
      <c r="G19" s="28" t="s">
        <v>451</v>
      </c>
      <c r="H19" s="28" t="s">
        <v>452</v>
      </c>
      <c r="I19" s="28" t="s">
        <v>30</v>
      </c>
      <c r="J19" s="28" t="s">
        <v>2</v>
      </c>
      <c r="K19" s="28" t="s">
        <v>1564</v>
      </c>
      <c r="L19" s="28">
        <v>3.5</v>
      </c>
      <c r="M19" s="28"/>
      <c r="N19" s="28"/>
      <c r="O19" s="28"/>
      <c r="P19" s="28"/>
      <c r="Q19" s="28">
        <v>2023</v>
      </c>
      <c r="R19" s="28" t="s">
        <v>1534</v>
      </c>
      <c r="S19" s="86">
        <f t="shared" si="0"/>
        <v>315000</v>
      </c>
      <c r="T19" s="28"/>
      <c r="U19" s="73"/>
      <c r="V19" s="73"/>
    </row>
    <row r="20" spans="1:22" x14ac:dyDescent="0.25">
      <c r="A20" s="28" t="s">
        <v>459</v>
      </c>
      <c r="B20" s="28" t="s">
        <v>56</v>
      </c>
      <c r="C20" s="28" t="s">
        <v>436</v>
      </c>
      <c r="D20" s="28" t="s">
        <v>4256</v>
      </c>
      <c r="E20" s="28" t="s">
        <v>447</v>
      </c>
      <c r="F20" s="28" t="s">
        <v>448</v>
      </c>
      <c r="G20" s="28" t="s">
        <v>449</v>
      </c>
      <c r="H20" s="28" t="s">
        <v>450</v>
      </c>
      <c r="I20" s="28" t="s">
        <v>30</v>
      </c>
      <c r="J20" s="28" t="s">
        <v>2</v>
      </c>
      <c r="K20" s="28" t="s">
        <v>1564</v>
      </c>
      <c r="L20" s="28">
        <v>4.5</v>
      </c>
      <c r="M20" s="28"/>
      <c r="N20" s="28"/>
      <c r="O20" s="28"/>
      <c r="P20" s="28"/>
      <c r="Q20" s="28">
        <v>2023</v>
      </c>
      <c r="R20" s="28" t="s">
        <v>1534</v>
      </c>
      <c r="S20" s="86">
        <f t="shared" si="0"/>
        <v>405000</v>
      </c>
      <c r="T20" s="28"/>
      <c r="U20" s="73"/>
      <c r="V20" s="73"/>
    </row>
    <row r="21" spans="1:22" x14ac:dyDescent="0.25">
      <c r="A21" s="28" t="s">
        <v>736</v>
      </c>
      <c r="B21" s="28" t="s">
        <v>56</v>
      </c>
      <c r="C21" s="28" t="s">
        <v>737</v>
      </c>
      <c r="D21" s="28" t="s">
        <v>4256</v>
      </c>
      <c r="E21" s="28" t="s">
        <v>740</v>
      </c>
      <c r="F21" s="28" t="s">
        <v>741</v>
      </c>
      <c r="G21" s="28" t="s">
        <v>742</v>
      </c>
      <c r="H21" s="28" t="s">
        <v>743</v>
      </c>
      <c r="I21" s="28" t="s">
        <v>30</v>
      </c>
      <c r="J21" s="28" t="s">
        <v>2</v>
      </c>
      <c r="K21" s="28" t="s">
        <v>1564</v>
      </c>
      <c r="L21" s="28">
        <v>39.799999999999997</v>
      </c>
      <c r="M21" s="28"/>
      <c r="N21" s="28"/>
      <c r="O21" s="28"/>
      <c r="P21" s="28"/>
      <c r="Q21" s="28">
        <v>2023</v>
      </c>
      <c r="R21" s="28" t="s">
        <v>1534</v>
      </c>
      <c r="S21" s="86">
        <f t="shared" si="0"/>
        <v>3581999.9999999995</v>
      </c>
      <c r="T21" s="28" t="s">
        <v>4262</v>
      </c>
      <c r="U21" s="73"/>
      <c r="V21" s="73"/>
    </row>
    <row r="22" spans="1:22" x14ac:dyDescent="0.25">
      <c r="A22" s="28" t="s">
        <v>735</v>
      </c>
      <c r="B22" s="28" t="s">
        <v>56</v>
      </c>
      <c r="C22" s="28" t="s">
        <v>737</v>
      </c>
      <c r="D22" s="28" t="s">
        <v>4256</v>
      </c>
      <c r="E22" s="28" t="s">
        <v>738</v>
      </c>
      <c r="F22" s="28" t="s">
        <v>739</v>
      </c>
      <c r="G22" s="28" t="s">
        <v>740</v>
      </c>
      <c r="H22" s="28" t="s">
        <v>741</v>
      </c>
      <c r="I22" s="28" t="s">
        <v>30</v>
      </c>
      <c r="J22" s="28" t="s">
        <v>2</v>
      </c>
      <c r="K22" s="28" t="s">
        <v>1564</v>
      </c>
      <c r="L22" s="28">
        <v>15.6</v>
      </c>
      <c r="M22" s="28"/>
      <c r="N22" s="28"/>
      <c r="O22" s="28"/>
      <c r="P22" s="28"/>
      <c r="Q22" s="28">
        <v>2023</v>
      </c>
      <c r="R22" s="28" t="s">
        <v>1534</v>
      </c>
      <c r="S22" s="86">
        <f t="shared" si="0"/>
        <v>1404000</v>
      </c>
      <c r="T22" s="28"/>
      <c r="U22" s="73"/>
      <c r="V22" s="73"/>
    </row>
    <row r="23" spans="1:22" x14ac:dyDescent="0.25">
      <c r="A23" s="28">
        <v>3921148</v>
      </c>
      <c r="B23" s="28" t="s">
        <v>56</v>
      </c>
      <c r="C23" s="28" t="s">
        <v>4270</v>
      </c>
      <c r="D23" s="28" t="s">
        <v>4256</v>
      </c>
      <c r="E23" s="28" t="s">
        <v>1633</v>
      </c>
      <c r="F23" s="28" t="s">
        <v>1634</v>
      </c>
      <c r="G23" s="28" t="s">
        <v>1627</v>
      </c>
      <c r="H23" s="28" t="s">
        <v>1628</v>
      </c>
      <c r="I23" s="28" t="s">
        <v>30</v>
      </c>
      <c r="J23" s="28" t="s">
        <v>2</v>
      </c>
      <c r="K23" s="28" t="s">
        <v>1564</v>
      </c>
      <c r="L23" s="28">
        <v>1.1000000000000001</v>
      </c>
      <c r="M23" s="28"/>
      <c r="N23" s="28"/>
      <c r="O23" s="28"/>
      <c r="P23" s="28"/>
      <c r="Q23" s="28">
        <v>2023</v>
      </c>
      <c r="R23" s="28" t="s">
        <v>1534</v>
      </c>
      <c r="S23" s="86">
        <f t="shared" si="0"/>
        <v>99000.000000000015</v>
      </c>
      <c r="T23" s="28" t="s">
        <v>4262</v>
      </c>
      <c r="U23" s="73"/>
      <c r="V23" s="73"/>
    </row>
    <row r="24" spans="1:22" x14ac:dyDescent="0.25">
      <c r="A24" s="28" t="s">
        <v>4271</v>
      </c>
      <c r="B24" s="28" t="s">
        <v>56</v>
      </c>
      <c r="C24" s="28" t="s">
        <v>4270</v>
      </c>
      <c r="D24" s="28" t="s">
        <v>4256</v>
      </c>
      <c r="E24" s="28" t="s">
        <v>4272</v>
      </c>
      <c r="F24" s="28" t="s">
        <v>4273</v>
      </c>
      <c r="G24" s="28" t="s">
        <v>1633</v>
      </c>
      <c r="H24" s="28" t="s">
        <v>1634</v>
      </c>
      <c r="I24" s="28" t="s">
        <v>30</v>
      </c>
      <c r="J24" s="28" t="s">
        <v>2</v>
      </c>
      <c r="K24" s="28" t="s">
        <v>1564</v>
      </c>
      <c r="L24" s="28">
        <v>19.3</v>
      </c>
      <c r="M24" s="28"/>
      <c r="N24" s="28"/>
      <c r="O24" s="28"/>
      <c r="P24" s="28"/>
      <c r="Q24" s="28">
        <v>2023</v>
      </c>
      <c r="R24" s="28" t="s">
        <v>1534</v>
      </c>
      <c r="S24" s="86">
        <f t="shared" si="0"/>
        <v>1737000</v>
      </c>
      <c r="T24" s="28"/>
      <c r="U24" s="73"/>
      <c r="V24" s="73"/>
    </row>
    <row r="25" spans="1:22" x14ac:dyDescent="0.25">
      <c r="A25" s="28" t="s">
        <v>4274</v>
      </c>
      <c r="B25" s="28" t="s">
        <v>56</v>
      </c>
      <c r="C25" s="28" t="s">
        <v>4270</v>
      </c>
      <c r="D25" s="28" t="s">
        <v>4256</v>
      </c>
      <c r="E25" s="28" t="s">
        <v>4275</v>
      </c>
      <c r="F25" s="28" t="s">
        <v>4276</v>
      </c>
      <c r="G25" s="28" t="s">
        <v>4272</v>
      </c>
      <c r="H25" s="28" t="s">
        <v>4273</v>
      </c>
      <c r="I25" s="28" t="s">
        <v>30</v>
      </c>
      <c r="J25" s="28" t="s">
        <v>2</v>
      </c>
      <c r="K25" s="28" t="s">
        <v>1564</v>
      </c>
      <c r="L25" s="28">
        <v>9.8000000000000007</v>
      </c>
      <c r="M25" s="28"/>
      <c r="N25" s="28"/>
      <c r="O25" s="28"/>
      <c r="P25" s="28"/>
      <c r="Q25" s="28">
        <v>2023</v>
      </c>
      <c r="R25" s="28" t="s">
        <v>1534</v>
      </c>
      <c r="S25" s="86">
        <f t="shared" si="0"/>
        <v>882000.00000000012</v>
      </c>
      <c r="T25" s="28"/>
      <c r="U25" s="73"/>
      <c r="V25" s="73"/>
    </row>
    <row r="26" spans="1:22" x14ac:dyDescent="0.25">
      <c r="A26" s="28" t="s">
        <v>460</v>
      </c>
      <c r="B26" s="28" t="s">
        <v>56</v>
      </c>
      <c r="C26" s="28" t="s">
        <v>462</v>
      </c>
      <c r="D26" s="28" t="s">
        <v>4256</v>
      </c>
      <c r="E26" s="28" t="s">
        <v>463</v>
      </c>
      <c r="F26" s="28" t="s">
        <v>464</v>
      </c>
      <c r="G26" s="28" t="s">
        <v>465</v>
      </c>
      <c r="H26" s="28" t="s">
        <v>466</v>
      </c>
      <c r="I26" s="28" t="s">
        <v>30</v>
      </c>
      <c r="J26" s="28" t="s">
        <v>2</v>
      </c>
      <c r="K26" s="28" t="s">
        <v>1564</v>
      </c>
      <c r="L26" s="28">
        <v>45.5</v>
      </c>
      <c r="M26" s="28"/>
      <c r="N26" s="28"/>
      <c r="O26" s="28"/>
      <c r="P26" s="28"/>
      <c r="Q26" s="28">
        <v>2023</v>
      </c>
      <c r="R26" s="28" t="s">
        <v>1534</v>
      </c>
      <c r="S26" s="86">
        <f t="shared" si="0"/>
        <v>4095000</v>
      </c>
      <c r="T26" s="28" t="s">
        <v>62</v>
      </c>
      <c r="U26" s="73"/>
      <c r="V26" s="73"/>
    </row>
    <row r="27" spans="1:22" x14ac:dyDescent="0.25">
      <c r="A27" s="28" t="s">
        <v>461</v>
      </c>
      <c r="B27" s="28" t="s">
        <v>56</v>
      </c>
      <c r="C27" s="28" t="s">
        <v>462</v>
      </c>
      <c r="D27" s="28" t="s">
        <v>4256</v>
      </c>
      <c r="E27" s="28" t="s">
        <v>465</v>
      </c>
      <c r="F27" s="28" t="s">
        <v>466</v>
      </c>
      <c r="G27" s="28" t="s">
        <v>376</v>
      </c>
      <c r="H27" s="28" t="s">
        <v>377</v>
      </c>
      <c r="I27" s="28" t="s">
        <v>30</v>
      </c>
      <c r="J27" s="28" t="s">
        <v>2</v>
      </c>
      <c r="K27" s="28" t="s">
        <v>1564</v>
      </c>
      <c r="L27" s="28">
        <v>52.8</v>
      </c>
      <c r="M27" s="28"/>
      <c r="N27" s="28"/>
      <c r="O27" s="28"/>
      <c r="P27" s="28"/>
      <c r="Q27" s="28">
        <v>2023</v>
      </c>
      <c r="R27" s="28" t="s">
        <v>1534</v>
      </c>
      <c r="S27" s="86">
        <f t="shared" si="0"/>
        <v>4752000</v>
      </c>
      <c r="T27" s="28"/>
      <c r="U27" s="73"/>
      <c r="V27" s="73"/>
    </row>
    <row r="28" spans="1:22" x14ac:dyDescent="0.25">
      <c r="A28" s="28" t="s">
        <v>469</v>
      </c>
      <c r="B28" s="28" t="s">
        <v>56</v>
      </c>
      <c r="C28" s="28" t="s">
        <v>482</v>
      </c>
      <c r="D28" s="28" t="s">
        <v>4256</v>
      </c>
      <c r="E28" s="28" t="s">
        <v>476</v>
      </c>
      <c r="F28" s="28" t="s">
        <v>477</v>
      </c>
      <c r="G28" s="28" t="s">
        <v>478</v>
      </c>
      <c r="H28" s="28" t="s">
        <v>479</v>
      </c>
      <c r="I28" s="28" t="s">
        <v>30</v>
      </c>
      <c r="J28" s="28" t="s">
        <v>2</v>
      </c>
      <c r="K28" s="28" t="s">
        <v>1564</v>
      </c>
      <c r="L28" s="28">
        <v>55.5</v>
      </c>
      <c r="M28" s="28"/>
      <c r="N28" s="28"/>
      <c r="O28" s="28"/>
      <c r="P28" s="28"/>
      <c r="Q28" s="28">
        <v>2023</v>
      </c>
      <c r="R28" s="28" t="s">
        <v>1534</v>
      </c>
      <c r="S28" s="86">
        <f t="shared" si="0"/>
        <v>4995000</v>
      </c>
      <c r="T28" s="28" t="s">
        <v>58</v>
      </c>
      <c r="U28" s="73"/>
      <c r="V28" s="73"/>
    </row>
    <row r="29" spans="1:22" x14ac:dyDescent="0.25">
      <c r="A29" s="28" t="s">
        <v>470</v>
      </c>
      <c r="B29" s="28" t="s">
        <v>56</v>
      </c>
      <c r="C29" s="28" t="s">
        <v>482</v>
      </c>
      <c r="D29" s="28" t="s">
        <v>4256</v>
      </c>
      <c r="E29" s="28" t="s">
        <v>478</v>
      </c>
      <c r="F29" s="28" t="s">
        <v>479</v>
      </c>
      <c r="G29" s="28" t="s">
        <v>480</v>
      </c>
      <c r="H29" s="28" t="s">
        <v>481</v>
      </c>
      <c r="I29" s="28" t="s">
        <v>30</v>
      </c>
      <c r="J29" s="28" t="s">
        <v>2</v>
      </c>
      <c r="K29" s="28" t="s">
        <v>1564</v>
      </c>
      <c r="L29" s="28">
        <v>60.3</v>
      </c>
      <c r="M29" s="28"/>
      <c r="N29" s="28"/>
      <c r="O29" s="28"/>
      <c r="P29" s="28"/>
      <c r="Q29" s="28">
        <v>2023</v>
      </c>
      <c r="R29" s="28" t="s">
        <v>1534</v>
      </c>
      <c r="S29" s="86">
        <f t="shared" si="0"/>
        <v>5427000</v>
      </c>
      <c r="T29" s="28"/>
      <c r="U29" s="73"/>
      <c r="V29" s="73"/>
    </row>
    <row r="30" spans="1:22" x14ac:dyDescent="0.25">
      <c r="A30" s="28" t="s">
        <v>467</v>
      </c>
      <c r="B30" s="28" t="s">
        <v>56</v>
      </c>
      <c r="C30" s="28" t="s">
        <v>482</v>
      </c>
      <c r="D30" s="28" t="s">
        <v>4256</v>
      </c>
      <c r="E30" s="28" t="s">
        <v>472</v>
      </c>
      <c r="F30" s="28" t="s">
        <v>473</v>
      </c>
      <c r="G30" s="28" t="s">
        <v>474</v>
      </c>
      <c r="H30" s="28" t="s">
        <v>475</v>
      </c>
      <c r="I30" s="28" t="s">
        <v>30</v>
      </c>
      <c r="J30" s="28" t="s">
        <v>2</v>
      </c>
      <c r="K30" s="28" t="s">
        <v>1564</v>
      </c>
      <c r="L30" s="28">
        <v>61.7</v>
      </c>
      <c r="M30" s="28"/>
      <c r="N30" s="28"/>
      <c r="O30" s="28"/>
      <c r="P30" s="28"/>
      <c r="Q30" s="28">
        <v>2023</v>
      </c>
      <c r="R30" s="28" t="s">
        <v>1534</v>
      </c>
      <c r="S30" s="86">
        <f t="shared" si="0"/>
        <v>5553000</v>
      </c>
      <c r="T30" s="28"/>
      <c r="U30" s="73"/>
      <c r="V30" s="73"/>
    </row>
    <row r="31" spans="1:22" x14ac:dyDescent="0.25">
      <c r="A31" s="28" t="s">
        <v>468</v>
      </c>
      <c r="B31" s="28" t="s">
        <v>56</v>
      </c>
      <c r="C31" s="28" t="s">
        <v>482</v>
      </c>
      <c r="D31" s="28" t="s">
        <v>4256</v>
      </c>
      <c r="E31" s="28" t="s">
        <v>474</v>
      </c>
      <c r="F31" s="28" t="s">
        <v>475</v>
      </c>
      <c r="G31" s="28" t="s">
        <v>476</v>
      </c>
      <c r="H31" s="28" t="s">
        <v>477</v>
      </c>
      <c r="I31" s="28" t="s">
        <v>30</v>
      </c>
      <c r="J31" s="28" t="s">
        <v>2</v>
      </c>
      <c r="K31" s="28" t="s">
        <v>1564</v>
      </c>
      <c r="L31" s="28">
        <v>20.2</v>
      </c>
      <c r="M31" s="28"/>
      <c r="N31" s="28"/>
      <c r="O31" s="28"/>
      <c r="P31" s="28"/>
      <c r="Q31" s="28">
        <v>2023</v>
      </c>
      <c r="R31" s="28" t="s">
        <v>1534</v>
      </c>
      <c r="S31" s="86">
        <f t="shared" si="0"/>
        <v>1818000</v>
      </c>
      <c r="T31" s="28"/>
      <c r="U31" s="73"/>
      <c r="V31" s="73"/>
    </row>
    <row r="32" spans="1:22" x14ac:dyDescent="0.25">
      <c r="A32" s="28" t="s">
        <v>471</v>
      </c>
      <c r="B32" s="28" t="s">
        <v>56</v>
      </c>
      <c r="C32" s="28" t="s">
        <v>482</v>
      </c>
      <c r="D32" s="28" t="s">
        <v>4256</v>
      </c>
      <c r="E32" s="28" t="s">
        <v>480</v>
      </c>
      <c r="F32" s="28" t="s">
        <v>481</v>
      </c>
      <c r="G32" s="28" t="s">
        <v>445</v>
      </c>
      <c r="H32" s="28" t="s">
        <v>446</v>
      </c>
      <c r="I32" s="28" t="s">
        <v>30</v>
      </c>
      <c r="J32" s="28" t="s">
        <v>2</v>
      </c>
      <c r="K32" s="28" t="s">
        <v>1564</v>
      </c>
      <c r="L32" s="28">
        <v>9.5</v>
      </c>
      <c r="M32" s="28"/>
      <c r="N32" s="28"/>
      <c r="O32" s="28"/>
      <c r="P32" s="28"/>
      <c r="Q32" s="28">
        <v>2023</v>
      </c>
      <c r="R32" s="28" t="s">
        <v>1534</v>
      </c>
      <c r="S32" s="86">
        <f t="shared" si="0"/>
        <v>855000</v>
      </c>
      <c r="T32" s="28"/>
      <c r="U32" s="73"/>
      <c r="V32" s="73"/>
    </row>
    <row r="33" spans="1:22" x14ac:dyDescent="0.25">
      <c r="A33" s="28" t="s">
        <v>595</v>
      </c>
      <c r="B33" s="28" t="s">
        <v>56</v>
      </c>
      <c r="C33" s="28" t="s">
        <v>354</v>
      </c>
      <c r="D33" s="28" t="s">
        <v>4256</v>
      </c>
      <c r="E33" s="28" t="s">
        <v>636</v>
      </c>
      <c r="F33" s="28" t="s">
        <v>637</v>
      </c>
      <c r="G33" s="28" t="s">
        <v>638</v>
      </c>
      <c r="H33" s="28" t="s">
        <v>639</v>
      </c>
      <c r="I33" s="28" t="s">
        <v>30</v>
      </c>
      <c r="J33" s="28" t="s">
        <v>2</v>
      </c>
      <c r="K33" s="28" t="s">
        <v>1564</v>
      </c>
      <c r="L33" s="28">
        <v>12.8</v>
      </c>
      <c r="M33" s="28"/>
      <c r="N33" s="28"/>
      <c r="O33" s="28"/>
      <c r="P33" s="28"/>
      <c r="Q33" s="28">
        <v>2023</v>
      </c>
      <c r="R33" s="28" t="s">
        <v>1534</v>
      </c>
      <c r="S33" s="86">
        <f t="shared" si="0"/>
        <v>1152000</v>
      </c>
      <c r="T33" s="93" t="s">
        <v>59</v>
      </c>
      <c r="U33" s="73"/>
      <c r="V33" s="73"/>
    </row>
    <row r="34" spans="1:22" x14ac:dyDescent="0.25">
      <c r="A34" s="28" t="s">
        <v>621</v>
      </c>
      <c r="B34" s="28" t="s">
        <v>56</v>
      </c>
      <c r="C34" s="28" t="s">
        <v>354</v>
      </c>
      <c r="D34" s="28" t="s">
        <v>4256</v>
      </c>
      <c r="E34" s="28" t="s">
        <v>684</v>
      </c>
      <c r="F34" s="28" t="s">
        <v>685</v>
      </c>
      <c r="G34" s="28" t="s">
        <v>670</v>
      </c>
      <c r="H34" s="28" t="s">
        <v>671</v>
      </c>
      <c r="I34" s="28" t="s">
        <v>30</v>
      </c>
      <c r="J34" s="28" t="s">
        <v>2</v>
      </c>
      <c r="K34" s="28" t="s">
        <v>1564</v>
      </c>
      <c r="L34" s="28">
        <v>8.3000000000000007</v>
      </c>
      <c r="M34" s="28"/>
      <c r="N34" s="28"/>
      <c r="O34" s="28"/>
      <c r="P34" s="28"/>
      <c r="Q34" s="28">
        <v>2023</v>
      </c>
      <c r="R34" s="28" t="s">
        <v>1534</v>
      </c>
      <c r="S34" s="86">
        <f t="shared" si="0"/>
        <v>747000.00000000012</v>
      </c>
      <c r="T34" s="93" t="s">
        <v>60</v>
      </c>
      <c r="U34" s="73"/>
      <c r="V34" s="73"/>
    </row>
    <row r="35" spans="1:22" x14ac:dyDescent="0.25">
      <c r="A35" s="28" t="s">
        <v>620</v>
      </c>
      <c r="B35" s="28" t="s">
        <v>56</v>
      </c>
      <c r="C35" s="28" t="s">
        <v>354</v>
      </c>
      <c r="D35" s="28" t="s">
        <v>4256</v>
      </c>
      <c r="E35" s="28" t="s">
        <v>682</v>
      </c>
      <c r="F35" s="28" t="s">
        <v>683</v>
      </c>
      <c r="G35" s="28" t="s">
        <v>684</v>
      </c>
      <c r="H35" s="28" t="s">
        <v>685</v>
      </c>
      <c r="I35" s="28" t="s">
        <v>30</v>
      </c>
      <c r="J35" s="28" t="s">
        <v>2</v>
      </c>
      <c r="K35" s="28" t="s">
        <v>1564</v>
      </c>
      <c r="L35" s="28">
        <v>16</v>
      </c>
      <c r="M35" s="28"/>
      <c r="N35" s="28"/>
      <c r="O35" s="28"/>
      <c r="P35" s="28"/>
      <c r="Q35" s="28">
        <v>2023</v>
      </c>
      <c r="R35" s="28" t="s">
        <v>1534</v>
      </c>
      <c r="S35" s="86">
        <f t="shared" si="0"/>
        <v>1440000</v>
      </c>
      <c r="T35" s="28"/>
      <c r="U35" s="73"/>
      <c r="V35" s="73"/>
    </row>
    <row r="36" spans="1:22" x14ac:dyDescent="0.25">
      <c r="A36" s="28" t="s">
        <v>619</v>
      </c>
      <c r="B36" s="28" t="s">
        <v>56</v>
      </c>
      <c r="C36" s="28" t="s">
        <v>354</v>
      </c>
      <c r="D36" s="28" t="s">
        <v>4256</v>
      </c>
      <c r="E36" s="28" t="s">
        <v>680</v>
      </c>
      <c r="F36" s="28" t="s">
        <v>681</v>
      </c>
      <c r="G36" s="28" t="s">
        <v>682</v>
      </c>
      <c r="H36" s="28" t="s">
        <v>683</v>
      </c>
      <c r="I36" s="28" t="s">
        <v>30</v>
      </c>
      <c r="J36" s="28" t="s">
        <v>2</v>
      </c>
      <c r="K36" s="28" t="s">
        <v>1564</v>
      </c>
      <c r="L36" s="28">
        <v>15.8</v>
      </c>
      <c r="M36" s="28"/>
      <c r="N36" s="28"/>
      <c r="O36" s="28"/>
      <c r="P36" s="28"/>
      <c r="Q36" s="28">
        <v>2023</v>
      </c>
      <c r="R36" s="28" t="s">
        <v>1534</v>
      </c>
      <c r="S36" s="86">
        <f t="shared" si="0"/>
        <v>1422000</v>
      </c>
      <c r="T36" s="28"/>
      <c r="U36" s="73"/>
      <c r="V36" s="73"/>
    </row>
    <row r="37" spans="1:22" x14ac:dyDescent="0.25">
      <c r="A37" s="28" t="s">
        <v>618</v>
      </c>
      <c r="B37" s="28" t="s">
        <v>56</v>
      </c>
      <c r="C37" s="28" t="s">
        <v>354</v>
      </c>
      <c r="D37" s="28" t="s">
        <v>4256</v>
      </c>
      <c r="E37" s="28" t="s">
        <v>628</v>
      </c>
      <c r="F37" s="28" t="s">
        <v>629</v>
      </c>
      <c r="G37" s="28" t="s">
        <v>680</v>
      </c>
      <c r="H37" s="28" t="s">
        <v>681</v>
      </c>
      <c r="I37" s="28" t="s">
        <v>30</v>
      </c>
      <c r="J37" s="28" t="s">
        <v>2</v>
      </c>
      <c r="K37" s="28" t="s">
        <v>1564</v>
      </c>
      <c r="L37" s="28">
        <v>2</v>
      </c>
      <c r="M37" s="28"/>
      <c r="N37" s="28"/>
      <c r="O37" s="28"/>
      <c r="P37" s="28"/>
      <c r="Q37" s="28">
        <v>2023</v>
      </c>
      <c r="R37" s="28" t="s">
        <v>1534</v>
      </c>
      <c r="S37" s="86">
        <f t="shared" si="0"/>
        <v>180000</v>
      </c>
      <c r="T37" s="28"/>
      <c r="U37" s="73"/>
      <c r="V37" s="73"/>
    </row>
    <row r="38" spans="1:22" x14ac:dyDescent="0.25">
      <c r="A38" s="28" t="s">
        <v>617</v>
      </c>
      <c r="B38" s="28" t="s">
        <v>56</v>
      </c>
      <c r="C38" s="28" t="s">
        <v>354</v>
      </c>
      <c r="D38" s="28" t="s">
        <v>4256</v>
      </c>
      <c r="E38" s="28" t="s">
        <v>678</v>
      </c>
      <c r="F38" s="28" t="s">
        <v>679</v>
      </c>
      <c r="G38" s="28" t="s">
        <v>622</v>
      </c>
      <c r="H38" s="28" t="s">
        <v>623</v>
      </c>
      <c r="I38" s="28" t="s">
        <v>30</v>
      </c>
      <c r="J38" s="28" t="s">
        <v>2</v>
      </c>
      <c r="K38" s="28" t="s">
        <v>1564</v>
      </c>
      <c r="L38" s="28">
        <v>7.8</v>
      </c>
      <c r="M38" s="28"/>
      <c r="N38" s="28"/>
      <c r="O38" s="28"/>
      <c r="P38" s="28"/>
      <c r="Q38" s="28">
        <v>2023</v>
      </c>
      <c r="R38" s="28" t="s">
        <v>1534</v>
      </c>
      <c r="S38" s="86">
        <f t="shared" si="0"/>
        <v>702000</v>
      </c>
      <c r="T38" s="28"/>
      <c r="U38" s="73"/>
      <c r="V38" s="73"/>
    </row>
    <row r="39" spans="1:22" x14ac:dyDescent="0.25">
      <c r="A39" s="28" t="s">
        <v>616</v>
      </c>
      <c r="B39" s="28" t="s">
        <v>56</v>
      </c>
      <c r="C39" s="28" t="s">
        <v>354</v>
      </c>
      <c r="D39" s="28" t="s">
        <v>4256</v>
      </c>
      <c r="E39" s="28" t="s">
        <v>676</v>
      </c>
      <c r="F39" s="28" t="s">
        <v>677</v>
      </c>
      <c r="G39" s="28" t="s">
        <v>678</v>
      </c>
      <c r="H39" s="28" t="s">
        <v>679</v>
      </c>
      <c r="I39" s="28" t="s">
        <v>30</v>
      </c>
      <c r="J39" s="28" t="s">
        <v>2</v>
      </c>
      <c r="K39" s="28" t="s">
        <v>1564</v>
      </c>
      <c r="L39" s="28">
        <v>28.4</v>
      </c>
      <c r="M39" s="28"/>
      <c r="N39" s="28"/>
      <c r="O39" s="28"/>
      <c r="P39" s="28"/>
      <c r="Q39" s="28">
        <v>2023</v>
      </c>
      <c r="R39" s="28" t="s">
        <v>1534</v>
      </c>
      <c r="S39" s="86">
        <f t="shared" si="0"/>
        <v>2556000</v>
      </c>
      <c r="T39" s="28"/>
      <c r="U39" s="73"/>
      <c r="V39" s="73"/>
    </row>
    <row r="40" spans="1:22" x14ac:dyDescent="0.25">
      <c r="A40" s="28" t="s">
        <v>615</v>
      </c>
      <c r="B40" s="28" t="s">
        <v>56</v>
      </c>
      <c r="C40" s="28" t="s">
        <v>354</v>
      </c>
      <c r="D40" s="28" t="s">
        <v>4256</v>
      </c>
      <c r="E40" s="28" t="s">
        <v>674</v>
      </c>
      <c r="F40" s="28" t="s">
        <v>675</v>
      </c>
      <c r="G40" s="28" t="s">
        <v>676</v>
      </c>
      <c r="H40" s="28" t="s">
        <v>677</v>
      </c>
      <c r="I40" s="28" t="s">
        <v>30</v>
      </c>
      <c r="J40" s="28" t="s">
        <v>2</v>
      </c>
      <c r="K40" s="28" t="s">
        <v>1564</v>
      </c>
      <c r="L40" s="28">
        <v>12</v>
      </c>
      <c r="M40" s="28"/>
      <c r="N40" s="28"/>
      <c r="O40" s="28"/>
      <c r="P40" s="28"/>
      <c r="Q40" s="28">
        <v>2023</v>
      </c>
      <c r="R40" s="28" t="s">
        <v>1534</v>
      </c>
      <c r="S40" s="86">
        <f t="shared" si="0"/>
        <v>1080000</v>
      </c>
      <c r="T40" s="28"/>
      <c r="U40" s="73"/>
      <c r="V40" s="73"/>
    </row>
    <row r="41" spans="1:22" x14ac:dyDescent="0.25">
      <c r="A41" s="28" t="s">
        <v>614</v>
      </c>
      <c r="B41" s="28" t="s">
        <v>56</v>
      </c>
      <c r="C41" s="28" t="s">
        <v>354</v>
      </c>
      <c r="D41" s="28" t="s">
        <v>4256</v>
      </c>
      <c r="E41" s="28" t="s">
        <v>672</v>
      </c>
      <c r="F41" s="28" t="s">
        <v>673</v>
      </c>
      <c r="G41" s="28" t="s">
        <v>674</v>
      </c>
      <c r="H41" s="28" t="s">
        <v>675</v>
      </c>
      <c r="I41" s="28" t="s">
        <v>30</v>
      </c>
      <c r="J41" s="28" t="s">
        <v>2</v>
      </c>
      <c r="K41" s="28" t="s">
        <v>1564</v>
      </c>
      <c r="L41" s="28">
        <v>8.1</v>
      </c>
      <c r="M41" s="28"/>
      <c r="N41" s="28"/>
      <c r="O41" s="28"/>
      <c r="P41" s="28"/>
      <c r="Q41" s="28">
        <v>2023</v>
      </c>
      <c r="R41" s="28" t="s">
        <v>1534</v>
      </c>
      <c r="S41" s="86">
        <f t="shared" si="0"/>
        <v>729000</v>
      </c>
      <c r="T41" s="28"/>
      <c r="U41" s="73"/>
      <c r="V41" s="73"/>
    </row>
    <row r="42" spans="1:22" x14ac:dyDescent="0.25">
      <c r="A42" s="28" t="s">
        <v>613</v>
      </c>
      <c r="B42" s="28" t="s">
        <v>56</v>
      </c>
      <c r="C42" s="28" t="s">
        <v>354</v>
      </c>
      <c r="D42" s="28" t="s">
        <v>4256</v>
      </c>
      <c r="E42" s="28" t="s">
        <v>670</v>
      </c>
      <c r="F42" s="28" t="s">
        <v>671</v>
      </c>
      <c r="G42" s="28" t="s">
        <v>672</v>
      </c>
      <c r="H42" s="28" t="s">
        <v>673</v>
      </c>
      <c r="I42" s="28" t="s">
        <v>30</v>
      </c>
      <c r="J42" s="28" t="s">
        <v>2</v>
      </c>
      <c r="K42" s="28" t="s">
        <v>1564</v>
      </c>
      <c r="L42" s="28">
        <v>19.3</v>
      </c>
      <c r="M42" s="28"/>
      <c r="N42" s="28"/>
      <c r="O42" s="28"/>
      <c r="P42" s="28"/>
      <c r="Q42" s="28">
        <v>2023</v>
      </c>
      <c r="R42" s="28" t="s">
        <v>1534</v>
      </c>
      <c r="S42" s="86">
        <f t="shared" si="0"/>
        <v>1737000</v>
      </c>
      <c r="T42" s="28"/>
      <c r="U42" s="73"/>
      <c r="V42" s="73"/>
    </row>
    <row r="43" spans="1:22" x14ac:dyDescent="0.25">
      <c r="A43" s="28" t="s">
        <v>612</v>
      </c>
      <c r="B43" s="28" t="s">
        <v>56</v>
      </c>
      <c r="C43" s="28" t="s">
        <v>354</v>
      </c>
      <c r="D43" s="28" t="s">
        <v>4256</v>
      </c>
      <c r="E43" s="28" t="s">
        <v>668</v>
      </c>
      <c r="F43" s="28" t="s">
        <v>669</v>
      </c>
      <c r="G43" s="28" t="s">
        <v>662</v>
      </c>
      <c r="H43" s="28" t="s">
        <v>663</v>
      </c>
      <c r="I43" s="28" t="s">
        <v>30</v>
      </c>
      <c r="J43" s="28" t="s">
        <v>2</v>
      </c>
      <c r="K43" s="28" t="s">
        <v>1564</v>
      </c>
      <c r="L43" s="28">
        <v>7.1</v>
      </c>
      <c r="M43" s="28"/>
      <c r="N43" s="28"/>
      <c r="O43" s="28"/>
      <c r="P43" s="28"/>
      <c r="Q43" s="28">
        <v>2023</v>
      </c>
      <c r="R43" s="28" t="s">
        <v>1534</v>
      </c>
      <c r="S43" s="86">
        <f t="shared" si="0"/>
        <v>639000</v>
      </c>
      <c r="T43" s="28"/>
      <c r="U43" s="73"/>
      <c r="V43" s="73"/>
    </row>
    <row r="44" spans="1:22" x14ac:dyDescent="0.25">
      <c r="A44" s="28" t="s">
        <v>611</v>
      </c>
      <c r="B44" s="28" t="s">
        <v>56</v>
      </c>
      <c r="C44" s="28" t="s">
        <v>354</v>
      </c>
      <c r="D44" s="28" t="s">
        <v>4256</v>
      </c>
      <c r="E44" s="28" t="s">
        <v>666</v>
      </c>
      <c r="F44" s="28" t="s">
        <v>667</v>
      </c>
      <c r="G44" s="28" t="s">
        <v>668</v>
      </c>
      <c r="H44" s="28" t="s">
        <v>669</v>
      </c>
      <c r="I44" s="28" t="s">
        <v>30</v>
      </c>
      <c r="J44" s="28" t="s">
        <v>2</v>
      </c>
      <c r="K44" s="28" t="s">
        <v>1564</v>
      </c>
      <c r="L44" s="28">
        <v>3.9</v>
      </c>
      <c r="M44" s="28"/>
      <c r="N44" s="28"/>
      <c r="O44" s="28"/>
      <c r="P44" s="28"/>
      <c r="Q44" s="28">
        <v>2023</v>
      </c>
      <c r="R44" s="28" t="s">
        <v>1534</v>
      </c>
      <c r="S44" s="86">
        <f t="shared" si="0"/>
        <v>351000</v>
      </c>
      <c r="T44" s="28"/>
      <c r="U44" s="73"/>
      <c r="V44" s="73"/>
    </row>
    <row r="45" spans="1:22" x14ac:dyDescent="0.25">
      <c r="A45" s="28" t="s">
        <v>610</v>
      </c>
      <c r="B45" s="28" t="s">
        <v>56</v>
      </c>
      <c r="C45" s="28" t="s">
        <v>354</v>
      </c>
      <c r="D45" s="28" t="s">
        <v>4256</v>
      </c>
      <c r="E45" s="28" t="s">
        <v>642</v>
      </c>
      <c r="F45" s="28" t="s">
        <v>643</v>
      </c>
      <c r="G45" s="28" t="s">
        <v>666</v>
      </c>
      <c r="H45" s="28" t="s">
        <v>667</v>
      </c>
      <c r="I45" s="28" t="s">
        <v>30</v>
      </c>
      <c r="J45" s="28" t="s">
        <v>2</v>
      </c>
      <c r="K45" s="28" t="s">
        <v>1564</v>
      </c>
      <c r="L45" s="28">
        <v>10.4</v>
      </c>
      <c r="M45" s="28"/>
      <c r="N45" s="28"/>
      <c r="O45" s="28"/>
      <c r="P45" s="28"/>
      <c r="Q45" s="28">
        <v>2023</v>
      </c>
      <c r="R45" s="28" t="s">
        <v>1534</v>
      </c>
      <c r="S45" s="86">
        <f t="shared" si="0"/>
        <v>936000</v>
      </c>
      <c r="T45" s="28"/>
      <c r="U45" s="73"/>
      <c r="V45" s="73"/>
    </row>
    <row r="46" spans="1:22" x14ac:dyDescent="0.25">
      <c r="A46" s="28" t="s">
        <v>609</v>
      </c>
      <c r="B46" s="28" t="s">
        <v>56</v>
      </c>
      <c r="C46" s="28" t="s">
        <v>354</v>
      </c>
      <c r="D46" s="28" t="s">
        <v>4256</v>
      </c>
      <c r="E46" s="28" t="s">
        <v>664</v>
      </c>
      <c r="F46" s="28" t="s">
        <v>665</v>
      </c>
      <c r="G46" s="28" t="s">
        <v>656</v>
      </c>
      <c r="H46" s="28" t="s">
        <v>657</v>
      </c>
      <c r="I46" s="28" t="s">
        <v>30</v>
      </c>
      <c r="J46" s="28" t="s">
        <v>2</v>
      </c>
      <c r="K46" s="28" t="s">
        <v>1564</v>
      </c>
      <c r="L46" s="28">
        <v>9.3000000000000007</v>
      </c>
      <c r="M46" s="28"/>
      <c r="N46" s="28"/>
      <c r="O46" s="28"/>
      <c r="P46" s="28"/>
      <c r="Q46" s="28">
        <v>2023</v>
      </c>
      <c r="R46" s="28" t="s">
        <v>1534</v>
      </c>
      <c r="S46" s="86">
        <f t="shared" si="0"/>
        <v>837000.00000000012</v>
      </c>
      <c r="T46" s="28"/>
      <c r="U46" s="73"/>
      <c r="V46" s="73"/>
    </row>
    <row r="47" spans="1:22" x14ac:dyDescent="0.25">
      <c r="A47" s="28" t="s">
        <v>608</v>
      </c>
      <c r="B47" s="28" t="s">
        <v>56</v>
      </c>
      <c r="C47" s="28" t="s">
        <v>354</v>
      </c>
      <c r="D47" s="28" t="s">
        <v>4256</v>
      </c>
      <c r="E47" s="28" t="s">
        <v>662</v>
      </c>
      <c r="F47" s="28" t="s">
        <v>663</v>
      </c>
      <c r="G47" s="28" t="s">
        <v>664</v>
      </c>
      <c r="H47" s="28" t="s">
        <v>665</v>
      </c>
      <c r="I47" s="28" t="s">
        <v>30</v>
      </c>
      <c r="J47" s="28" t="s">
        <v>2</v>
      </c>
      <c r="K47" s="28" t="s">
        <v>1564</v>
      </c>
      <c r="L47" s="28">
        <v>10.7</v>
      </c>
      <c r="M47" s="28"/>
      <c r="N47" s="28"/>
      <c r="O47" s="28"/>
      <c r="P47" s="28"/>
      <c r="Q47" s="28">
        <v>2023</v>
      </c>
      <c r="R47" s="28" t="s">
        <v>1534</v>
      </c>
      <c r="S47" s="86">
        <f t="shared" si="0"/>
        <v>962999.99999999988</v>
      </c>
      <c r="T47" s="28"/>
      <c r="U47" s="73"/>
      <c r="V47" s="73"/>
    </row>
    <row r="48" spans="1:22" x14ac:dyDescent="0.25">
      <c r="A48" s="28" t="s">
        <v>607</v>
      </c>
      <c r="B48" s="28" t="s">
        <v>56</v>
      </c>
      <c r="C48" s="28" t="s">
        <v>354</v>
      </c>
      <c r="D48" s="28" t="s">
        <v>4256</v>
      </c>
      <c r="E48" s="28" t="s">
        <v>660</v>
      </c>
      <c r="F48" s="28" t="s">
        <v>661</v>
      </c>
      <c r="G48" s="28" t="s">
        <v>636</v>
      </c>
      <c r="H48" s="28" t="s">
        <v>637</v>
      </c>
      <c r="I48" s="28" t="s">
        <v>30</v>
      </c>
      <c r="J48" s="28" t="s">
        <v>2</v>
      </c>
      <c r="K48" s="28" t="s">
        <v>1564</v>
      </c>
      <c r="L48" s="28">
        <v>2.8</v>
      </c>
      <c r="M48" s="28"/>
      <c r="N48" s="28"/>
      <c r="O48" s="28"/>
      <c r="P48" s="28"/>
      <c r="Q48" s="28">
        <v>2023</v>
      </c>
      <c r="R48" s="28" t="s">
        <v>1534</v>
      </c>
      <c r="S48" s="86">
        <f t="shared" si="0"/>
        <v>251999.99999999997</v>
      </c>
      <c r="T48" s="28"/>
      <c r="U48" s="73"/>
      <c r="V48" s="73"/>
    </row>
    <row r="49" spans="1:22" x14ac:dyDescent="0.25">
      <c r="A49" s="28" t="s">
        <v>606</v>
      </c>
      <c r="B49" s="28" t="s">
        <v>56</v>
      </c>
      <c r="C49" s="28" t="s">
        <v>354</v>
      </c>
      <c r="D49" s="28" t="s">
        <v>4256</v>
      </c>
      <c r="E49" s="28" t="s">
        <v>658</v>
      </c>
      <c r="F49" s="28" t="s">
        <v>659</v>
      </c>
      <c r="G49" s="28" t="s">
        <v>660</v>
      </c>
      <c r="H49" s="28" t="s">
        <v>661</v>
      </c>
      <c r="I49" s="28" t="s">
        <v>30</v>
      </c>
      <c r="J49" s="28" t="s">
        <v>2</v>
      </c>
      <c r="K49" s="28" t="s">
        <v>1564</v>
      </c>
      <c r="L49" s="28">
        <v>4.9000000000000004</v>
      </c>
      <c r="M49" s="28"/>
      <c r="N49" s="28"/>
      <c r="O49" s="28"/>
      <c r="P49" s="28"/>
      <c r="Q49" s="28">
        <v>2023</v>
      </c>
      <c r="R49" s="28" t="s">
        <v>1534</v>
      </c>
      <c r="S49" s="86">
        <f t="shared" si="0"/>
        <v>441000.00000000006</v>
      </c>
      <c r="T49" s="28"/>
      <c r="U49" s="73"/>
      <c r="V49" s="73"/>
    </row>
    <row r="50" spans="1:22" x14ac:dyDescent="0.25">
      <c r="A50" s="28" t="s">
        <v>605</v>
      </c>
      <c r="B50" s="28" t="s">
        <v>56</v>
      </c>
      <c r="C50" s="28" t="s">
        <v>354</v>
      </c>
      <c r="D50" s="28" t="s">
        <v>4256</v>
      </c>
      <c r="E50" s="28" t="s">
        <v>656</v>
      </c>
      <c r="F50" s="28" t="s">
        <v>657</v>
      </c>
      <c r="G50" s="28" t="s">
        <v>658</v>
      </c>
      <c r="H50" s="28" t="s">
        <v>659</v>
      </c>
      <c r="I50" s="28" t="s">
        <v>30</v>
      </c>
      <c r="J50" s="28" t="s">
        <v>2</v>
      </c>
      <c r="K50" s="28" t="s">
        <v>1564</v>
      </c>
      <c r="L50" s="28">
        <v>8</v>
      </c>
      <c r="M50" s="28"/>
      <c r="N50" s="28"/>
      <c r="O50" s="28"/>
      <c r="P50" s="28"/>
      <c r="Q50" s="28">
        <v>2023</v>
      </c>
      <c r="R50" s="28" t="s">
        <v>1534</v>
      </c>
      <c r="S50" s="86">
        <f t="shared" si="0"/>
        <v>720000</v>
      </c>
      <c r="T50" s="28"/>
      <c r="U50" s="73"/>
      <c r="V50" s="73"/>
    </row>
    <row r="51" spans="1:22" x14ac:dyDescent="0.25">
      <c r="A51" s="28" t="s">
        <v>604</v>
      </c>
      <c r="B51" s="28" t="s">
        <v>56</v>
      </c>
      <c r="C51" s="28" t="s">
        <v>354</v>
      </c>
      <c r="D51" s="28" t="s">
        <v>4256</v>
      </c>
      <c r="E51" s="28" t="s">
        <v>654</v>
      </c>
      <c r="F51" s="28" t="s">
        <v>655</v>
      </c>
      <c r="G51" s="28" t="s">
        <v>648</v>
      </c>
      <c r="H51" s="28" t="s">
        <v>649</v>
      </c>
      <c r="I51" s="28" t="s">
        <v>30</v>
      </c>
      <c r="J51" s="28" t="s">
        <v>2</v>
      </c>
      <c r="K51" s="28" t="s">
        <v>1564</v>
      </c>
      <c r="L51" s="28">
        <v>10.7</v>
      </c>
      <c r="M51" s="28"/>
      <c r="N51" s="28"/>
      <c r="O51" s="28"/>
      <c r="P51" s="28"/>
      <c r="Q51" s="28">
        <v>2023</v>
      </c>
      <c r="R51" s="28" t="s">
        <v>1534</v>
      </c>
      <c r="S51" s="86">
        <f t="shared" si="0"/>
        <v>962999.99999999988</v>
      </c>
      <c r="T51" s="28"/>
      <c r="U51" s="73"/>
      <c r="V51" s="73"/>
    </row>
    <row r="52" spans="1:22" x14ac:dyDescent="0.25">
      <c r="A52" s="28" t="s">
        <v>603</v>
      </c>
      <c r="B52" s="28" t="s">
        <v>56</v>
      </c>
      <c r="C52" s="28" t="s">
        <v>354</v>
      </c>
      <c r="D52" s="28" t="s">
        <v>4256</v>
      </c>
      <c r="E52" s="28" t="s">
        <v>652</v>
      </c>
      <c r="F52" s="28" t="s">
        <v>653</v>
      </c>
      <c r="G52" s="28" t="s">
        <v>654</v>
      </c>
      <c r="H52" s="28" t="s">
        <v>655</v>
      </c>
      <c r="I52" s="28" t="s">
        <v>30</v>
      </c>
      <c r="J52" s="28" t="s">
        <v>2</v>
      </c>
      <c r="K52" s="28" t="s">
        <v>1564</v>
      </c>
      <c r="L52" s="28">
        <v>6.8</v>
      </c>
      <c r="M52" s="28"/>
      <c r="N52" s="28"/>
      <c r="O52" s="28"/>
      <c r="P52" s="28"/>
      <c r="Q52" s="28">
        <v>2023</v>
      </c>
      <c r="R52" s="28" t="s">
        <v>1534</v>
      </c>
      <c r="S52" s="86">
        <f t="shared" si="0"/>
        <v>612000</v>
      </c>
      <c r="T52" s="28"/>
      <c r="U52" s="73"/>
      <c r="V52" s="73"/>
    </row>
    <row r="53" spans="1:22" x14ac:dyDescent="0.25">
      <c r="A53" s="28" t="s">
        <v>602</v>
      </c>
      <c r="B53" s="28" t="s">
        <v>56</v>
      </c>
      <c r="C53" s="28" t="s">
        <v>354</v>
      </c>
      <c r="D53" s="28" t="s">
        <v>4256</v>
      </c>
      <c r="E53" s="28" t="s">
        <v>638</v>
      </c>
      <c r="F53" s="28" t="s">
        <v>639</v>
      </c>
      <c r="G53" s="28" t="s">
        <v>652</v>
      </c>
      <c r="H53" s="28" t="s">
        <v>653</v>
      </c>
      <c r="I53" s="28" t="s">
        <v>30</v>
      </c>
      <c r="J53" s="28" t="s">
        <v>2</v>
      </c>
      <c r="K53" s="28" t="s">
        <v>1564</v>
      </c>
      <c r="L53" s="28">
        <v>2.4</v>
      </c>
      <c r="M53" s="28"/>
      <c r="N53" s="28"/>
      <c r="O53" s="28"/>
      <c r="P53" s="28"/>
      <c r="Q53" s="28">
        <v>2023</v>
      </c>
      <c r="R53" s="28" t="s">
        <v>1534</v>
      </c>
      <c r="S53" s="86">
        <f t="shared" si="0"/>
        <v>216000</v>
      </c>
      <c r="T53" s="28"/>
      <c r="U53" s="73"/>
      <c r="V53" s="73"/>
    </row>
    <row r="54" spans="1:22" x14ac:dyDescent="0.25">
      <c r="A54" s="28" t="s">
        <v>601</v>
      </c>
      <c r="B54" s="28" t="s">
        <v>56</v>
      </c>
      <c r="C54" s="28" t="s">
        <v>354</v>
      </c>
      <c r="D54" s="28" t="s">
        <v>4256</v>
      </c>
      <c r="E54" s="28" t="s">
        <v>650</v>
      </c>
      <c r="F54" s="28" t="s">
        <v>651</v>
      </c>
      <c r="G54" s="28" t="s">
        <v>634</v>
      </c>
      <c r="H54" s="28" t="s">
        <v>635</v>
      </c>
      <c r="I54" s="28" t="s">
        <v>30</v>
      </c>
      <c r="J54" s="28" t="s">
        <v>2</v>
      </c>
      <c r="K54" s="28" t="s">
        <v>1564</v>
      </c>
      <c r="L54" s="28">
        <v>8.8000000000000007</v>
      </c>
      <c r="M54" s="28"/>
      <c r="N54" s="28"/>
      <c r="O54" s="28"/>
      <c r="P54" s="28"/>
      <c r="Q54" s="28">
        <v>2023</v>
      </c>
      <c r="R54" s="28" t="s">
        <v>1534</v>
      </c>
      <c r="S54" s="86">
        <f t="shared" si="0"/>
        <v>792000.00000000012</v>
      </c>
      <c r="T54" s="28"/>
      <c r="U54" s="73"/>
      <c r="V54" s="73"/>
    </row>
    <row r="55" spans="1:22" x14ac:dyDescent="0.25">
      <c r="A55" s="28" t="s">
        <v>600</v>
      </c>
      <c r="B55" s="28" t="s">
        <v>56</v>
      </c>
      <c r="C55" s="28" t="s">
        <v>354</v>
      </c>
      <c r="D55" s="28" t="s">
        <v>4256</v>
      </c>
      <c r="E55" s="28" t="s">
        <v>648</v>
      </c>
      <c r="F55" s="28" t="s">
        <v>649</v>
      </c>
      <c r="G55" s="28" t="s">
        <v>650</v>
      </c>
      <c r="H55" s="28" t="s">
        <v>651</v>
      </c>
      <c r="I55" s="28" t="s">
        <v>30</v>
      </c>
      <c r="J55" s="28" t="s">
        <v>2</v>
      </c>
      <c r="K55" s="28" t="s">
        <v>1564</v>
      </c>
      <c r="L55" s="28">
        <v>1.3</v>
      </c>
      <c r="M55" s="28"/>
      <c r="N55" s="28"/>
      <c r="O55" s="28"/>
      <c r="P55" s="28"/>
      <c r="Q55" s="28">
        <v>2023</v>
      </c>
      <c r="R55" s="28" t="s">
        <v>1534</v>
      </c>
      <c r="S55" s="86">
        <f t="shared" si="0"/>
        <v>117000</v>
      </c>
      <c r="T55" s="28"/>
      <c r="U55" s="73"/>
      <c r="V55" s="73"/>
    </row>
    <row r="56" spans="1:22" x14ac:dyDescent="0.25">
      <c r="A56" s="28" t="s">
        <v>592</v>
      </c>
      <c r="B56" s="28" t="s">
        <v>56</v>
      </c>
      <c r="C56" s="28" t="s">
        <v>354</v>
      </c>
      <c r="D56" s="28" t="s">
        <v>4256</v>
      </c>
      <c r="E56" s="28" t="s">
        <v>626</v>
      </c>
      <c r="F56" s="28" t="s">
        <v>627</v>
      </c>
      <c r="G56" s="28" t="s">
        <v>628</v>
      </c>
      <c r="H56" s="28" t="s">
        <v>629</v>
      </c>
      <c r="I56" s="28" t="s">
        <v>30</v>
      </c>
      <c r="J56" s="28" t="s">
        <v>2</v>
      </c>
      <c r="K56" s="28" t="s">
        <v>1564</v>
      </c>
      <c r="L56" s="28">
        <v>16.600000000000001</v>
      </c>
      <c r="M56" s="28"/>
      <c r="N56" s="28"/>
      <c r="O56" s="28"/>
      <c r="P56" s="28"/>
      <c r="Q56" s="28">
        <v>2023</v>
      </c>
      <c r="R56" s="28" t="s">
        <v>1534</v>
      </c>
      <c r="S56" s="86">
        <f t="shared" si="0"/>
        <v>1494000.0000000002</v>
      </c>
      <c r="T56" s="28"/>
      <c r="U56" s="73"/>
      <c r="V56" s="73"/>
    </row>
    <row r="57" spans="1:22" x14ac:dyDescent="0.25">
      <c r="A57" s="28" t="s">
        <v>591</v>
      </c>
      <c r="B57" s="28" t="s">
        <v>56</v>
      </c>
      <c r="C57" s="28" t="s">
        <v>354</v>
      </c>
      <c r="D57" s="28" t="s">
        <v>4256</v>
      </c>
      <c r="E57" s="28" t="s">
        <v>622</v>
      </c>
      <c r="F57" s="28" t="s">
        <v>623</v>
      </c>
      <c r="G57" s="28" t="s">
        <v>624</v>
      </c>
      <c r="H57" s="28" t="s">
        <v>625</v>
      </c>
      <c r="I57" s="28" t="s">
        <v>30</v>
      </c>
      <c r="J57" s="28" t="s">
        <v>2</v>
      </c>
      <c r="K57" s="28" t="s">
        <v>1564</v>
      </c>
      <c r="L57" s="28">
        <v>42.7</v>
      </c>
      <c r="M57" s="28"/>
      <c r="N57" s="28"/>
      <c r="O57" s="28"/>
      <c r="P57" s="28"/>
      <c r="Q57" s="28">
        <v>2023</v>
      </c>
      <c r="R57" s="28" t="s">
        <v>1534</v>
      </c>
      <c r="S57" s="86">
        <f t="shared" si="0"/>
        <v>3843000.0000000005</v>
      </c>
      <c r="T57" s="28"/>
      <c r="U57" s="73"/>
      <c r="V57" s="73"/>
    </row>
    <row r="58" spans="1:22" x14ac:dyDescent="0.25">
      <c r="A58" s="28" t="s">
        <v>596</v>
      </c>
      <c r="B58" s="28" t="s">
        <v>56</v>
      </c>
      <c r="C58" s="28" t="s">
        <v>354</v>
      </c>
      <c r="D58" s="28" t="s">
        <v>4256</v>
      </c>
      <c r="E58" s="28" t="s">
        <v>634</v>
      </c>
      <c r="F58" s="28" t="s">
        <v>635</v>
      </c>
      <c r="G58" s="28" t="s">
        <v>640</v>
      </c>
      <c r="H58" s="28" t="s">
        <v>641</v>
      </c>
      <c r="I58" s="28" t="s">
        <v>30</v>
      </c>
      <c r="J58" s="28" t="s">
        <v>2</v>
      </c>
      <c r="K58" s="28" t="s">
        <v>1564</v>
      </c>
      <c r="L58" s="28">
        <v>19.8</v>
      </c>
      <c r="M58" s="28"/>
      <c r="N58" s="28"/>
      <c r="O58" s="28"/>
      <c r="P58" s="28"/>
      <c r="Q58" s="28">
        <v>2023</v>
      </c>
      <c r="R58" s="28" t="s">
        <v>1534</v>
      </c>
      <c r="S58" s="86">
        <f t="shared" si="0"/>
        <v>1782000</v>
      </c>
      <c r="T58" s="28"/>
      <c r="U58" s="73"/>
      <c r="V58" s="73"/>
    </row>
    <row r="59" spans="1:22" x14ac:dyDescent="0.25">
      <c r="A59" s="28" t="s">
        <v>597</v>
      </c>
      <c r="B59" s="28" t="s">
        <v>56</v>
      </c>
      <c r="C59" s="28" t="s">
        <v>354</v>
      </c>
      <c r="D59" s="28" t="s">
        <v>4256</v>
      </c>
      <c r="E59" s="28" t="s">
        <v>642</v>
      </c>
      <c r="F59" s="28" t="s">
        <v>643</v>
      </c>
      <c r="G59" s="28" t="s">
        <v>626</v>
      </c>
      <c r="H59" s="28" t="s">
        <v>627</v>
      </c>
      <c r="I59" s="28" t="s">
        <v>30</v>
      </c>
      <c r="J59" s="28" t="s">
        <v>2</v>
      </c>
      <c r="K59" s="28" t="s">
        <v>1564</v>
      </c>
      <c r="L59" s="28">
        <v>11.4</v>
      </c>
      <c r="M59" s="28"/>
      <c r="N59" s="28"/>
      <c r="O59" s="28"/>
      <c r="P59" s="28"/>
      <c r="Q59" s="28">
        <v>2023</v>
      </c>
      <c r="R59" s="28" t="s">
        <v>1534</v>
      </c>
      <c r="S59" s="86">
        <f t="shared" si="0"/>
        <v>1026000</v>
      </c>
      <c r="T59" s="28"/>
      <c r="U59" s="73"/>
      <c r="V59" s="73"/>
    </row>
    <row r="60" spans="1:22" x14ac:dyDescent="0.25">
      <c r="A60" s="28" t="s">
        <v>598</v>
      </c>
      <c r="B60" s="28" t="s">
        <v>56</v>
      </c>
      <c r="C60" s="28" t="s">
        <v>354</v>
      </c>
      <c r="D60" s="28" t="s">
        <v>4256</v>
      </c>
      <c r="E60" s="28" t="s">
        <v>624</v>
      </c>
      <c r="F60" s="28" t="s">
        <v>625</v>
      </c>
      <c r="G60" s="28" t="s">
        <v>644</v>
      </c>
      <c r="H60" s="28" t="s">
        <v>645</v>
      </c>
      <c r="I60" s="28" t="s">
        <v>30</v>
      </c>
      <c r="J60" s="28" t="s">
        <v>2</v>
      </c>
      <c r="K60" s="28" t="s">
        <v>1564</v>
      </c>
      <c r="L60" s="28">
        <v>10.199999999999999</v>
      </c>
      <c r="M60" s="28"/>
      <c r="N60" s="28"/>
      <c r="O60" s="28"/>
      <c r="P60" s="28"/>
      <c r="Q60" s="28">
        <v>2023</v>
      </c>
      <c r="R60" s="28" t="s">
        <v>1534</v>
      </c>
      <c r="S60" s="86">
        <f t="shared" si="0"/>
        <v>917999.99999999988</v>
      </c>
      <c r="T60" s="28"/>
      <c r="U60" s="73"/>
      <c r="V60" s="73"/>
    </row>
    <row r="61" spans="1:22" x14ac:dyDescent="0.25">
      <c r="A61" s="28" t="s">
        <v>593</v>
      </c>
      <c r="B61" s="28" t="s">
        <v>56</v>
      </c>
      <c r="C61" s="28" t="s">
        <v>354</v>
      </c>
      <c r="D61" s="28" t="s">
        <v>4256</v>
      </c>
      <c r="E61" s="28" t="s">
        <v>630</v>
      </c>
      <c r="F61" s="28" t="s">
        <v>631</v>
      </c>
      <c r="G61" s="28" t="s">
        <v>632</v>
      </c>
      <c r="H61" s="28" t="s">
        <v>633</v>
      </c>
      <c r="I61" s="28" t="s">
        <v>30</v>
      </c>
      <c r="J61" s="28" t="s">
        <v>2</v>
      </c>
      <c r="K61" s="28" t="s">
        <v>1564</v>
      </c>
      <c r="L61" s="28">
        <v>7.4</v>
      </c>
      <c r="M61" s="28"/>
      <c r="N61" s="28"/>
      <c r="O61" s="28"/>
      <c r="P61" s="28"/>
      <c r="Q61" s="28">
        <v>2023</v>
      </c>
      <c r="R61" s="28" t="s">
        <v>1534</v>
      </c>
      <c r="S61" s="86">
        <f t="shared" si="0"/>
        <v>666000</v>
      </c>
      <c r="T61" s="28"/>
      <c r="U61" s="73"/>
      <c r="V61" s="73"/>
    </row>
    <row r="62" spans="1:22" x14ac:dyDescent="0.25">
      <c r="A62" s="28" t="s">
        <v>594</v>
      </c>
      <c r="B62" s="28" t="s">
        <v>56</v>
      </c>
      <c r="C62" s="28" t="s">
        <v>354</v>
      </c>
      <c r="D62" s="28" t="s">
        <v>4256</v>
      </c>
      <c r="E62" s="28" t="s">
        <v>634</v>
      </c>
      <c r="F62" s="28" t="s">
        <v>635</v>
      </c>
      <c r="G62" s="28" t="s">
        <v>630</v>
      </c>
      <c r="H62" s="28" t="s">
        <v>631</v>
      </c>
      <c r="I62" s="28" t="s">
        <v>30</v>
      </c>
      <c r="J62" s="28" t="s">
        <v>2</v>
      </c>
      <c r="K62" s="28" t="s">
        <v>1564</v>
      </c>
      <c r="L62" s="28">
        <v>7.9</v>
      </c>
      <c r="M62" s="28"/>
      <c r="N62" s="28"/>
      <c r="O62" s="28"/>
      <c r="P62" s="28"/>
      <c r="Q62" s="28">
        <v>2023</v>
      </c>
      <c r="R62" s="28" t="s">
        <v>1534</v>
      </c>
      <c r="S62" s="86">
        <f t="shared" si="0"/>
        <v>711000</v>
      </c>
      <c r="T62" s="28"/>
      <c r="U62" s="73"/>
      <c r="V62" s="73"/>
    </row>
    <row r="63" spans="1:22" x14ac:dyDescent="0.25">
      <c r="A63" s="28" t="s">
        <v>599</v>
      </c>
      <c r="B63" s="28" t="s">
        <v>56</v>
      </c>
      <c r="C63" s="28" t="s">
        <v>354</v>
      </c>
      <c r="D63" s="28" t="s">
        <v>4256</v>
      </c>
      <c r="E63" s="28" t="s">
        <v>640</v>
      </c>
      <c r="F63" s="28" t="s">
        <v>641</v>
      </c>
      <c r="G63" s="28" t="s">
        <v>646</v>
      </c>
      <c r="H63" s="28" t="s">
        <v>647</v>
      </c>
      <c r="I63" s="28" t="s">
        <v>30</v>
      </c>
      <c r="J63" s="28" t="s">
        <v>2</v>
      </c>
      <c r="K63" s="28" t="s">
        <v>1564</v>
      </c>
      <c r="L63" s="28">
        <v>46.2</v>
      </c>
      <c r="M63" s="28"/>
      <c r="N63" s="28"/>
      <c r="O63" s="28"/>
      <c r="P63" s="28"/>
      <c r="Q63" s="28">
        <v>2023</v>
      </c>
      <c r="R63" s="28" t="s">
        <v>1534</v>
      </c>
      <c r="S63" s="86">
        <f t="shared" si="0"/>
        <v>4158000.0000000005</v>
      </c>
      <c r="T63" s="28"/>
      <c r="U63" s="73"/>
      <c r="V63" s="85">
        <f>SUM(S8:S63)</f>
        <v>105408000</v>
      </c>
    </row>
    <row r="64" spans="1:22" x14ac:dyDescent="0.25">
      <c r="A64" s="28" t="s">
        <v>4277</v>
      </c>
      <c r="B64" s="28" t="s">
        <v>56</v>
      </c>
      <c r="C64" s="28" t="s">
        <v>4278</v>
      </c>
      <c r="D64" s="28" t="s">
        <v>4256</v>
      </c>
      <c r="E64" s="28" t="s">
        <v>1732</v>
      </c>
      <c r="F64" s="28" t="s">
        <v>1733</v>
      </c>
      <c r="G64" s="28" t="s">
        <v>4279</v>
      </c>
      <c r="H64" s="28" t="s">
        <v>4280</v>
      </c>
      <c r="I64" s="28" t="s">
        <v>30</v>
      </c>
      <c r="J64" s="28" t="s">
        <v>2</v>
      </c>
      <c r="K64" s="28" t="s">
        <v>1564</v>
      </c>
      <c r="L64" s="28">
        <v>5.3</v>
      </c>
      <c r="M64" s="28"/>
      <c r="N64" s="28"/>
      <c r="O64" s="28"/>
      <c r="P64" s="28"/>
      <c r="Q64" s="28">
        <v>2023</v>
      </c>
      <c r="R64" s="28" t="s">
        <v>1534</v>
      </c>
      <c r="S64" s="86">
        <f>L64*$Y$3</f>
        <v>605189.82767884817</v>
      </c>
      <c r="T64" s="28"/>
      <c r="U64" s="73"/>
      <c r="V64" s="73"/>
    </row>
    <row r="65" spans="1:22" x14ac:dyDescent="0.25">
      <c r="A65" s="28" t="s">
        <v>4281</v>
      </c>
      <c r="B65" s="28" t="s">
        <v>56</v>
      </c>
      <c r="C65" s="28" t="s">
        <v>4278</v>
      </c>
      <c r="D65" s="28" t="s">
        <v>4256</v>
      </c>
      <c r="E65" s="28" t="s">
        <v>1754</v>
      </c>
      <c r="F65" s="28" t="s">
        <v>1755</v>
      </c>
      <c r="G65" s="28" t="s">
        <v>4282</v>
      </c>
      <c r="H65" s="28" t="s">
        <v>4283</v>
      </c>
      <c r="I65" s="28" t="s">
        <v>30</v>
      </c>
      <c r="J65" s="28" t="s">
        <v>2</v>
      </c>
      <c r="K65" s="28" t="s">
        <v>1564</v>
      </c>
      <c r="L65" s="28">
        <v>10.199999999999999</v>
      </c>
      <c r="M65" s="28"/>
      <c r="N65" s="28"/>
      <c r="O65" s="28"/>
      <c r="P65" s="28"/>
      <c r="Q65" s="28">
        <v>2023</v>
      </c>
      <c r="R65" s="28" t="s">
        <v>1534</v>
      </c>
      <c r="S65" s="86">
        <f t="shared" ref="S65:S128" si="1">L65*$Y$3</f>
        <v>1164704.9513819341</v>
      </c>
      <c r="T65" s="28"/>
      <c r="U65" s="73"/>
      <c r="V65" s="73"/>
    </row>
    <row r="66" spans="1:22" x14ac:dyDescent="0.25">
      <c r="A66" s="28" t="s">
        <v>4284</v>
      </c>
      <c r="B66" s="28" t="s">
        <v>56</v>
      </c>
      <c r="C66" s="28" t="s">
        <v>4278</v>
      </c>
      <c r="D66" s="28" t="s">
        <v>4256</v>
      </c>
      <c r="E66" s="28" t="s">
        <v>1844</v>
      </c>
      <c r="F66" s="28" t="s">
        <v>1845</v>
      </c>
      <c r="G66" s="28" t="s">
        <v>1754</v>
      </c>
      <c r="H66" s="28" t="s">
        <v>1755</v>
      </c>
      <c r="I66" s="28" t="s">
        <v>30</v>
      </c>
      <c r="J66" s="28" t="s">
        <v>2</v>
      </c>
      <c r="K66" s="28" t="s">
        <v>1564</v>
      </c>
      <c r="L66" s="28">
        <v>11.2</v>
      </c>
      <c r="M66" s="28"/>
      <c r="N66" s="28"/>
      <c r="O66" s="28"/>
      <c r="P66" s="28"/>
      <c r="Q66" s="28">
        <v>2023</v>
      </c>
      <c r="R66" s="28" t="s">
        <v>1534</v>
      </c>
      <c r="S66" s="86">
        <f t="shared" si="1"/>
        <v>1278891.7113213395</v>
      </c>
      <c r="T66" s="28"/>
      <c r="U66" s="73"/>
      <c r="V66" s="73"/>
    </row>
    <row r="67" spans="1:22" x14ac:dyDescent="0.25">
      <c r="A67" s="28" t="s">
        <v>4285</v>
      </c>
      <c r="B67" s="28" t="s">
        <v>56</v>
      </c>
      <c r="C67" s="28" t="s">
        <v>4278</v>
      </c>
      <c r="D67" s="28" t="s">
        <v>4256</v>
      </c>
      <c r="E67" s="28" t="s">
        <v>4286</v>
      </c>
      <c r="F67" s="28" t="s">
        <v>4287</v>
      </c>
      <c r="G67" s="28" t="s">
        <v>1844</v>
      </c>
      <c r="H67" s="28" t="s">
        <v>1845</v>
      </c>
      <c r="I67" s="28" t="s">
        <v>30</v>
      </c>
      <c r="J67" s="28" t="s">
        <v>2</v>
      </c>
      <c r="K67" s="28" t="s">
        <v>1564</v>
      </c>
      <c r="L67" s="28">
        <v>0.9</v>
      </c>
      <c r="M67" s="28"/>
      <c r="N67" s="28"/>
      <c r="O67" s="28"/>
      <c r="P67" s="28"/>
      <c r="Q67" s="28">
        <v>2023</v>
      </c>
      <c r="R67" s="28" t="s">
        <v>1534</v>
      </c>
      <c r="S67" s="86">
        <f t="shared" si="1"/>
        <v>102768.08394546478</v>
      </c>
      <c r="T67" s="28"/>
      <c r="U67" s="73"/>
      <c r="V67" s="73"/>
    </row>
    <row r="68" spans="1:22" x14ac:dyDescent="0.25">
      <c r="A68" s="28" t="s">
        <v>4288</v>
      </c>
      <c r="B68" s="28" t="s">
        <v>56</v>
      </c>
      <c r="C68" s="28" t="s">
        <v>4278</v>
      </c>
      <c r="D68" s="28" t="s">
        <v>4256</v>
      </c>
      <c r="E68" s="28" t="s">
        <v>1750</v>
      </c>
      <c r="F68" s="28" t="s">
        <v>1751</v>
      </c>
      <c r="G68" s="28" t="s">
        <v>4289</v>
      </c>
      <c r="H68" s="28" t="s">
        <v>4290</v>
      </c>
      <c r="I68" s="28" t="s">
        <v>30</v>
      </c>
      <c r="J68" s="28" t="s">
        <v>2</v>
      </c>
      <c r="K68" s="28" t="s">
        <v>1564</v>
      </c>
      <c r="L68" s="28">
        <v>5.0999999999999996</v>
      </c>
      <c r="M68" s="28"/>
      <c r="N68" s="28"/>
      <c r="O68" s="28"/>
      <c r="P68" s="28"/>
      <c r="Q68" s="28">
        <v>2023</v>
      </c>
      <c r="R68" s="28" t="s">
        <v>1534</v>
      </c>
      <c r="S68" s="86">
        <f t="shared" si="1"/>
        <v>582352.47569096705</v>
      </c>
      <c r="T68" s="28"/>
      <c r="U68" s="73"/>
      <c r="V68" s="73"/>
    </row>
    <row r="69" spans="1:22" x14ac:dyDescent="0.25">
      <c r="A69" s="28" t="s">
        <v>4291</v>
      </c>
      <c r="B69" s="28" t="s">
        <v>56</v>
      </c>
      <c r="C69" s="28" t="s">
        <v>4278</v>
      </c>
      <c r="D69" s="28" t="s">
        <v>4256</v>
      </c>
      <c r="E69" s="28" t="s">
        <v>4292</v>
      </c>
      <c r="F69" s="28" t="s">
        <v>4293</v>
      </c>
      <c r="G69" s="28" t="s">
        <v>1750</v>
      </c>
      <c r="H69" s="28" t="s">
        <v>1751</v>
      </c>
      <c r="I69" s="28" t="s">
        <v>30</v>
      </c>
      <c r="J69" s="28" t="s">
        <v>2</v>
      </c>
      <c r="K69" s="28" t="s">
        <v>1564</v>
      </c>
      <c r="L69" s="28">
        <v>7.8</v>
      </c>
      <c r="M69" s="28"/>
      <c r="N69" s="28"/>
      <c r="O69" s="28"/>
      <c r="P69" s="28"/>
      <c r="Q69" s="28">
        <v>2023</v>
      </c>
      <c r="R69" s="28" t="s">
        <v>1534</v>
      </c>
      <c r="S69" s="86">
        <f t="shared" si="1"/>
        <v>890656.72752736136</v>
      </c>
      <c r="T69" s="28"/>
      <c r="U69" s="73"/>
      <c r="V69" s="73"/>
    </row>
    <row r="70" spans="1:22" x14ac:dyDescent="0.25">
      <c r="A70" s="28" t="s">
        <v>4294</v>
      </c>
      <c r="B70" s="28" t="s">
        <v>56</v>
      </c>
      <c r="C70" s="28" t="s">
        <v>4278</v>
      </c>
      <c r="D70" s="28" t="s">
        <v>4256</v>
      </c>
      <c r="E70" s="28" t="s">
        <v>1838</v>
      </c>
      <c r="F70" s="28" t="s">
        <v>1839</v>
      </c>
      <c r="G70" s="28" t="s">
        <v>4295</v>
      </c>
      <c r="H70" s="28" t="s">
        <v>4296</v>
      </c>
      <c r="I70" s="28" t="s">
        <v>30</v>
      </c>
      <c r="J70" s="28" t="s">
        <v>2</v>
      </c>
      <c r="K70" s="28" t="s">
        <v>1564</v>
      </c>
      <c r="L70" s="28">
        <v>11.8</v>
      </c>
      <c r="M70" s="28"/>
      <c r="N70" s="28"/>
      <c r="O70" s="28"/>
      <c r="P70" s="28"/>
      <c r="Q70" s="28">
        <v>2023</v>
      </c>
      <c r="R70" s="28" t="s">
        <v>1534</v>
      </c>
      <c r="S70" s="86">
        <f t="shared" si="1"/>
        <v>1347403.7672849828</v>
      </c>
      <c r="T70" s="28"/>
      <c r="U70" s="73"/>
      <c r="V70" s="73"/>
    </row>
    <row r="71" spans="1:22" x14ac:dyDescent="0.25">
      <c r="A71" s="28" t="s">
        <v>4297</v>
      </c>
      <c r="B71" s="28" t="s">
        <v>56</v>
      </c>
      <c r="C71" s="28" t="s">
        <v>4278</v>
      </c>
      <c r="D71" s="28" t="s">
        <v>4256</v>
      </c>
      <c r="E71" s="28" t="s">
        <v>4289</v>
      </c>
      <c r="F71" s="28" t="s">
        <v>4290</v>
      </c>
      <c r="G71" s="28" t="s">
        <v>1838</v>
      </c>
      <c r="H71" s="28" t="s">
        <v>1839</v>
      </c>
      <c r="I71" s="28" t="s">
        <v>30</v>
      </c>
      <c r="J71" s="28" t="s">
        <v>2</v>
      </c>
      <c r="K71" s="28" t="s">
        <v>1564</v>
      </c>
      <c r="L71" s="28">
        <v>3</v>
      </c>
      <c r="M71" s="28"/>
      <c r="N71" s="28"/>
      <c r="O71" s="28"/>
      <c r="P71" s="28"/>
      <c r="Q71" s="28">
        <v>2023</v>
      </c>
      <c r="R71" s="28" t="s">
        <v>1534</v>
      </c>
      <c r="S71" s="86">
        <f t="shared" si="1"/>
        <v>342560.27981821593</v>
      </c>
      <c r="T71" s="28"/>
      <c r="U71" s="73"/>
      <c r="V71" s="73"/>
    </row>
    <row r="72" spans="1:22" x14ac:dyDescent="0.25">
      <c r="A72" s="28" t="s">
        <v>4298</v>
      </c>
      <c r="B72" s="28" t="s">
        <v>56</v>
      </c>
      <c r="C72" s="28" t="s">
        <v>4278</v>
      </c>
      <c r="D72" s="28" t="s">
        <v>4256</v>
      </c>
      <c r="E72" s="28" t="s">
        <v>1774</v>
      </c>
      <c r="F72" s="28" t="s">
        <v>1775</v>
      </c>
      <c r="G72" s="28" t="s">
        <v>4299</v>
      </c>
      <c r="H72" s="28" t="s">
        <v>4300</v>
      </c>
      <c r="I72" s="28" t="s">
        <v>30</v>
      </c>
      <c r="J72" s="28" t="s">
        <v>2</v>
      </c>
      <c r="K72" s="28" t="s">
        <v>1564</v>
      </c>
      <c r="L72" s="28">
        <v>13.8</v>
      </c>
      <c r="M72" s="28"/>
      <c r="N72" s="28"/>
      <c r="O72" s="28"/>
      <c r="P72" s="28"/>
      <c r="Q72" s="28">
        <v>2023</v>
      </c>
      <c r="R72" s="28" t="s">
        <v>1534</v>
      </c>
      <c r="S72" s="86">
        <f t="shared" si="1"/>
        <v>1575777.2871637933</v>
      </c>
      <c r="T72" s="28"/>
      <c r="U72" s="73"/>
      <c r="V72" s="73"/>
    </row>
    <row r="73" spans="1:22" x14ac:dyDescent="0.25">
      <c r="A73" s="28" t="s">
        <v>4301</v>
      </c>
      <c r="B73" s="28" t="s">
        <v>56</v>
      </c>
      <c r="C73" s="28" t="s">
        <v>4278</v>
      </c>
      <c r="D73" s="28" t="s">
        <v>4256</v>
      </c>
      <c r="E73" s="28" t="s">
        <v>1780</v>
      </c>
      <c r="F73" s="28" t="s">
        <v>1781</v>
      </c>
      <c r="G73" s="28" t="s">
        <v>1774</v>
      </c>
      <c r="H73" s="28" t="s">
        <v>1775</v>
      </c>
      <c r="I73" s="28" t="s">
        <v>30</v>
      </c>
      <c r="J73" s="28" t="s">
        <v>2</v>
      </c>
      <c r="K73" s="28" t="s">
        <v>1564</v>
      </c>
      <c r="L73" s="28">
        <v>23.3</v>
      </c>
      <c r="M73" s="28"/>
      <c r="N73" s="28"/>
      <c r="O73" s="28"/>
      <c r="P73" s="28"/>
      <c r="Q73" s="28">
        <v>2023</v>
      </c>
      <c r="R73" s="28" t="s">
        <v>1534</v>
      </c>
      <c r="S73" s="86">
        <f t="shared" si="1"/>
        <v>2660551.5065881438</v>
      </c>
      <c r="T73" s="28"/>
      <c r="U73" s="73"/>
      <c r="V73" s="73"/>
    </row>
    <row r="74" spans="1:22" x14ac:dyDescent="0.25">
      <c r="A74" s="28" t="s">
        <v>4302</v>
      </c>
      <c r="B74" s="28" t="s">
        <v>56</v>
      </c>
      <c r="C74" s="28" t="s">
        <v>4278</v>
      </c>
      <c r="D74" s="28" t="s">
        <v>4256</v>
      </c>
      <c r="E74" s="28" t="s">
        <v>1744</v>
      </c>
      <c r="F74" s="28" t="s">
        <v>1745</v>
      </c>
      <c r="G74" s="28" t="s">
        <v>1780</v>
      </c>
      <c r="H74" s="28" t="s">
        <v>1781</v>
      </c>
      <c r="I74" s="28" t="s">
        <v>30</v>
      </c>
      <c r="J74" s="28" t="s">
        <v>2</v>
      </c>
      <c r="K74" s="28" t="s">
        <v>1564</v>
      </c>
      <c r="L74" s="28">
        <v>6.7</v>
      </c>
      <c r="M74" s="28"/>
      <c r="N74" s="28"/>
      <c r="O74" s="28"/>
      <c r="P74" s="28"/>
      <c r="Q74" s="28">
        <v>2023</v>
      </c>
      <c r="R74" s="28" t="s">
        <v>1534</v>
      </c>
      <c r="S74" s="86">
        <f t="shared" si="1"/>
        <v>765051.29159401555</v>
      </c>
      <c r="T74" s="28"/>
      <c r="U74" s="73"/>
      <c r="V74" s="73"/>
    </row>
    <row r="75" spans="1:22" x14ac:dyDescent="0.25">
      <c r="A75" s="28" t="s">
        <v>4303</v>
      </c>
      <c r="B75" s="28" t="s">
        <v>56</v>
      </c>
      <c r="C75" s="28" t="s">
        <v>4278</v>
      </c>
      <c r="D75" s="28" t="s">
        <v>4256</v>
      </c>
      <c r="E75" s="28" t="s">
        <v>4295</v>
      </c>
      <c r="F75" s="28" t="s">
        <v>4296</v>
      </c>
      <c r="G75" s="28" t="s">
        <v>1744</v>
      </c>
      <c r="H75" s="28" t="s">
        <v>1745</v>
      </c>
      <c r="I75" s="28" t="s">
        <v>30</v>
      </c>
      <c r="J75" s="28" t="s">
        <v>2</v>
      </c>
      <c r="K75" s="28" t="s">
        <v>1564</v>
      </c>
      <c r="L75" s="28">
        <v>13.4</v>
      </c>
      <c r="M75" s="28"/>
      <c r="N75" s="28"/>
      <c r="O75" s="28"/>
      <c r="P75" s="28"/>
      <c r="Q75" s="28">
        <v>2023</v>
      </c>
      <c r="R75" s="28" t="s">
        <v>1534</v>
      </c>
      <c r="S75" s="86">
        <f t="shared" si="1"/>
        <v>1530102.5831880311</v>
      </c>
      <c r="T75" s="28"/>
      <c r="U75" s="73"/>
      <c r="V75" s="73"/>
    </row>
    <row r="76" spans="1:22" x14ac:dyDescent="0.25">
      <c r="A76" s="28" t="s">
        <v>4304</v>
      </c>
      <c r="B76" s="28" t="s">
        <v>56</v>
      </c>
      <c r="C76" s="28" t="s">
        <v>4278</v>
      </c>
      <c r="D76" s="28" t="s">
        <v>4256</v>
      </c>
      <c r="E76" s="28" t="s">
        <v>1762</v>
      </c>
      <c r="F76" s="28" t="s">
        <v>1763</v>
      </c>
      <c r="G76" s="28" t="s">
        <v>4305</v>
      </c>
      <c r="H76" s="28" t="s">
        <v>4306</v>
      </c>
      <c r="I76" s="28" t="s">
        <v>30</v>
      </c>
      <c r="J76" s="28" t="s">
        <v>2</v>
      </c>
      <c r="K76" s="28" t="s">
        <v>1564</v>
      </c>
      <c r="L76" s="28">
        <v>5.0999999999999996</v>
      </c>
      <c r="M76" s="28"/>
      <c r="N76" s="28"/>
      <c r="O76" s="28"/>
      <c r="P76" s="28"/>
      <c r="Q76" s="28">
        <v>2023</v>
      </c>
      <c r="R76" s="28" t="s">
        <v>1534</v>
      </c>
      <c r="S76" s="86">
        <f t="shared" si="1"/>
        <v>582352.47569096705</v>
      </c>
      <c r="T76" s="28"/>
      <c r="U76" s="73"/>
      <c r="V76" s="73"/>
    </row>
    <row r="77" spans="1:22" x14ac:dyDescent="0.25">
      <c r="A77" s="28" t="s">
        <v>4307</v>
      </c>
      <c r="B77" s="28" t="s">
        <v>56</v>
      </c>
      <c r="C77" s="28" t="s">
        <v>4278</v>
      </c>
      <c r="D77" s="28" t="s">
        <v>4256</v>
      </c>
      <c r="E77" s="28" t="s">
        <v>1768</v>
      </c>
      <c r="F77" s="28" t="s">
        <v>1769</v>
      </c>
      <c r="G77" s="28" t="s">
        <v>1762</v>
      </c>
      <c r="H77" s="28" t="s">
        <v>1763</v>
      </c>
      <c r="I77" s="28" t="s">
        <v>30</v>
      </c>
      <c r="J77" s="28" t="s">
        <v>2</v>
      </c>
      <c r="K77" s="28" t="s">
        <v>1564</v>
      </c>
      <c r="L77" s="28">
        <v>25.1</v>
      </c>
      <c r="M77" s="28"/>
      <c r="N77" s="28"/>
      <c r="O77" s="28"/>
      <c r="P77" s="28"/>
      <c r="Q77" s="28">
        <v>2023</v>
      </c>
      <c r="R77" s="28" t="s">
        <v>1534</v>
      </c>
      <c r="S77" s="86">
        <f t="shared" si="1"/>
        <v>2866087.6744790734</v>
      </c>
      <c r="T77" s="28"/>
      <c r="U77" s="73"/>
      <c r="V77" s="73"/>
    </row>
    <row r="78" spans="1:22" x14ac:dyDescent="0.25">
      <c r="A78" s="28" t="s">
        <v>4308</v>
      </c>
      <c r="B78" s="28" t="s">
        <v>56</v>
      </c>
      <c r="C78" s="28" t="s">
        <v>4278</v>
      </c>
      <c r="D78" s="28" t="s">
        <v>4256</v>
      </c>
      <c r="E78" s="28" t="s">
        <v>4299</v>
      </c>
      <c r="F78" s="28" t="s">
        <v>4300</v>
      </c>
      <c r="G78" s="28" t="s">
        <v>1768</v>
      </c>
      <c r="H78" s="28" t="s">
        <v>1769</v>
      </c>
      <c r="I78" s="28" t="s">
        <v>30</v>
      </c>
      <c r="J78" s="28" t="s">
        <v>2</v>
      </c>
      <c r="K78" s="28" t="s">
        <v>1564</v>
      </c>
      <c r="L78" s="28">
        <v>3.2</v>
      </c>
      <c r="M78" s="28"/>
      <c r="N78" s="28"/>
      <c r="O78" s="28"/>
      <c r="P78" s="28"/>
      <c r="Q78" s="28">
        <v>2023</v>
      </c>
      <c r="R78" s="28" t="s">
        <v>1534</v>
      </c>
      <c r="S78" s="86">
        <f t="shared" si="1"/>
        <v>365397.63180609699</v>
      </c>
      <c r="T78" s="28"/>
      <c r="U78" s="73"/>
      <c r="V78" s="73"/>
    </row>
    <row r="79" spans="1:22" x14ac:dyDescent="0.25">
      <c r="A79" s="28" t="s">
        <v>4309</v>
      </c>
      <c r="B79" s="28" t="s">
        <v>56</v>
      </c>
      <c r="C79" s="28" t="s">
        <v>4278</v>
      </c>
      <c r="D79" s="28" t="s">
        <v>4256</v>
      </c>
      <c r="E79" s="28" t="s">
        <v>1849</v>
      </c>
      <c r="F79" s="28" t="s">
        <v>1850</v>
      </c>
      <c r="G79" s="28" t="s">
        <v>1826</v>
      </c>
      <c r="H79" s="28" t="s">
        <v>1827</v>
      </c>
      <c r="I79" s="28" t="s">
        <v>30</v>
      </c>
      <c r="J79" s="28" t="s">
        <v>2</v>
      </c>
      <c r="K79" s="28" t="s">
        <v>1564</v>
      </c>
      <c r="L79" s="28">
        <v>19.3</v>
      </c>
      <c r="M79" s="28"/>
      <c r="N79" s="28"/>
      <c r="O79" s="28"/>
      <c r="P79" s="28"/>
      <c r="Q79" s="28">
        <v>2023</v>
      </c>
      <c r="R79" s="28" t="s">
        <v>1534</v>
      </c>
      <c r="S79" s="86">
        <f t="shared" si="1"/>
        <v>2203804.4668305228</v>
      </c>
      <c r="T79" s="28"/>
      <c r="U79" s="73"/>
      <c r="V79" s="73"/>
    </row>
    <row r="80" spans="1:22" x14ac:dyDescent="0.25">
      <c r="A80" s="28" t="s">
        <v>4310</v>
      </c>
      <c r="B80" s="28" t="s">
        <v>56</v>
      </c>
      <c r="C80" s="28" t="s">
        <v>4278</v>
      </c>
      <c r="D80" s="28" t="s">
        <v>4256</v>
      </c>
      <c r="E80" s="28" t="s">
        <v>1821</v>
      </c>
      <c r="F80" s="28" t="s">
        <v>1822</v>
      </c>
      <c r="G80" s="28" t="s">
        <v>1849</v>
      </c>
      <c r="H80" s="28" t="s">
        <v>1850</v>
      </c>
      <c r="I80" s="28" t="s">
        <v>30</v>
      </c>
      <c r="J80" s="28" t="s">
        <v>2</v>
      </c>
      <c r="K80" s="28" t="s">
        <v>1564</v>
      </c>
      <c r="L80" s="28">
        <v>20.8</v>
      </c>
      <c r="M80" s="28"/>
      <c r="N80" s="28"/>
      <c r="O80" s="28"/>
      <c r="P80" s="28"/>
      <c r="Q80" s="28">
        <v>2023</v>
      </c>
      <c r="R80" s="28" t="s">
        <v>1534</v>
      </c>
      <c r="S80" s="86">
        <f t="shared" si="1"/>
        <v>2375084.6067396305</v>
      </c>
      <c r="T80" s="28"/>
      <c r="U80" s="73"/>
      <c r="V80" s="73"/>
    </row>
    <row r="81" spans="1:22" x14ac:dyDescent="0.25">
      <c r="A81" s="28" t="s">
        <v>4311</v>
      </c>
      <c r="B81" s="28" t="s">
        <v>56</v>
      </c>
      <c r="C81" s="28" t="s">
        <v>4278</v>
      </c>
      <c r="D81" s="28" t="s">
        <v>4256</v>
      </c>
      <c r="E81" s="28" t="s">
        <v>4312</v>
      </c>
      <c r="F81" s="28" t="s">
        <v>4313</v>
      </c>
      <c r="G81" s="28" t="s">
        <v>1821</v>
      </c>
      <c r="H81" s="28" t="s">
        <v>1822</v>
      </c>
      <c r="I81" s="28" t="s">
        <v>30</v>
      </c>
      <c r="J81" s="28" t="s">
        <v>2</v>
      </c>
      <c r="K81" s="28" t="s">
        <v>1564</v>
      </c>
      <c r="L81" s="28">
        <v>4.0999999999999996</v>
      </c>
      <c r="M81" s="28"/>
      <c r="N81" s="28"/>
      <c r="O81" s="28"/>
      <c r="P81" s="28"/>
      <c r="Q81" s="28">
        <v>2023</v>
      </c>
      <c r="R81" s="28" t="s">
        <v>1534</v>
      </c>
      <c r="S81" s="86">
        <f t="shared" si="1"/>
        <v>468165.71575156174</v>
      </c>
      <c r="T81" s="28"/>
      <c r="U81" s="73"/>
      <c r="V81" s="73"/>
    </row>
    <row r="82" spans="1:22" x14ac:dyDescent="0.25">
      <c r="A82" s="28" t="s">
        <v>4314</v>
      </c>
      <c r="B82" s="28" t="s">
        <v>56</v>
      </c>
      <c r="C82" s="28" t="s">
        <v>4278</v>
      </c>
      <c r="D82" s="28" t="s">
        <v>4256</v>
      </c>
      <c r="E82" s="28" t="s">
        <v>1809</v>
      </c>
      <c r="F82" s="28" t="s">
        <v>1810</v>
      </c>
      <c r="G82" s="28" t="s">
        <v>4315</v>
      </c>
      <c r="H82" s="28" t="s">
        <v>4316</v>
      </c>
      <c r="I82" s="28" t="s">
        <v>30</v>
      </c>
      <c r="J82" s="28" t="s">
        <v>2</v>
      </c>
      <c r="K82" s="28" t="s">
        <v>1564</v>
      </c>
      <c r="L82" s="28">
        <v>18.3</v>
      </c>
      <c r="M82" s="28"/>
      <c r="N82" s="28"/>
      <c r="O82" s="28"/>
      <c r="P82" s="28"/>
      <c r="Q82" s="28">
        <v>2023</v>
      </c>
      <c r="R82" s="28" t="s">
        <v>1534</v>
      </c>
      <c r="S82" s="86">
        <f t="shared" si="1"/>
        <v>2089617.7068911172</v>
      </c>
      <c r="T82" s="28"/>
      <c r="U82" s="73"/>
      <c r="V82" s="73"/>
    </row>
    <row r="83" spans="1:22" x14ac:dyDescent="0.25">
      <c r="A83" s="28" t="s">
        <v>4317</v>
      </c>
      <c r="B83" s="28" t="s">
        <v>56</v>
      </c>
      <c r="C83" s="28" t="s">
        <v>4278</v>
      </c>
      <c r="D83" s="28" t="s">
        <v>4256</v>
      </c>
      <c r="E83" s="28" t="s">
        <v>1826</v>
      </c>
      <c r="F83" s="28" t="s">
        <v>1827</v>
      </c>
      <c r="G83" s="28" t="s">
        <v>1809</v>
      </c>
      <c r="H83" s="28" t="s">
        <v>1810</v>
      </c>
      <c r="I83" s="28" t="s">
        <v>30</v>
      </c>
      <c r="J83" s="28" t="s">
        <v>2</v>
      </c>
      <c r="K83" s="28" t="s">
        <v>1564</v>
      </c>
      <c r="L83" s="28">
        <v>8.8000000000000007</v>
      </c>
      <c r="M83" s="28"/>
      <c r="N83" s="28"/>
      <c r="O83" s="28"/>
      <c r="P83" s="28"/>
      <c r="Q83" s="28">
        <v>2023</v>
      </c>
      <c r="R83" s="28" t="s">
        <v>1534</v>
      </c>
      <c r="S83" s="86">
        <f t="shared" si="1"/>
        <v>1004843.4874667668</v>
      </c>
      <c r="T83" s="28"/>
      <c r="U83" s="73"/>
      <c r="V83" s="73"/>
    </row>
    <row r="84" spans="1:22" x14ac:dyDescent="0.25">
      <c r="A84" s="28" t="s">
        <v>4318</v>
      </c>
      <c r="B84" s="28" t="s">
        <v>56</v>
      </c>
      <c r="C84" s="28" t="s">
        <v>4278</v>
      </c>
      <c r="D84" s="28" t="s">
        <v>4256</v>
      </c>
      <c r="E84" s="28" t="s">
        <v>1815</v>
      </c>
      <c r="F84" s="28" t="s">
        <v>1816</v>
      </c>
      <c r="G84" s="28" t="s">
        <v>4312</v>
      </c>
      <c r="H84" s="28" t="s">
        <v>4313</v>
      </c>
      <c r="I84" s="28" t="s">
        <v>30</v>
      </c>
      <c r="J84" s="28" t="s">
        <v>2</v>
      </c>
      <c r="K84" s="28" t="s">
        <v>1564</v>
      </c>
      <c r="L84" s="28">
        <v>20.3</v>
      </c>
      <c r="M84" s="28"/>
      <c r="N84" s="28"/>
      <c r="O84" s="28"/>
      <c r="P84" s="28"/>
      <c r="Q84" s="28">
        <v>2023</v>
      </c>
      <c r="R84" s="28" t="s">
        <v>1534</v>
      </c>
      <c r="S84" s="86">
        <f t="shared" si="1"/>
        <v>2317991.2267699279</v>
      </c>
      <c r="T84" s="28"/>
      <c r="U84" s="73"/>
      <c r="V84" s="73"/>
    </row>
    <row r="85" spans="1:22" x14ac:dyDescent="0.25">
      <c r="A85" s="28" t="s">
        <v>4319</v>
      </c>
      <c r="B85" s="28" t="s">
        <v>56</v>
      </c>
      <c r="C85" s="28" t="s">
        <v>4278</v>
      </c>
      <c r="D85" s="28" t="s">
        <v>4256</v>
      </c>
      <c r="E85" s="28" t="s">
        <v>1803</v>
      </c>
      <c r="F85" s="28" t="s">
        <v>1804</v>
      </c>
      <c r="G85" s="28" t="s">
        <v>1815</v>
      </c>
      <c r="H85" s="28" t="s">
        <v>1816</v>
      </c>
      <c r="I85" s="28" t="s">
        <v>30</v>
      </c>
      <c r="J85" s="28" t="s">
        <v>2</v>
      </c>
      <c r="K85" s="28" t="s">
        <v>1564</v>
      </c>
      <c r="L85" s="28">
        <v>15.1</v>
      </c>
      <c r="M85" s="28"/>
      <c r="N85" s="28"/>
      <c r="O85" s="28"/>
      <c r="P85" s="28"/>
      <c r="Q85" s="28">
        <v>2023</v>
      </c>
      <c r="R85" s="28" t="s">
        <v>1534</v>
      </c>
      <c r="S85" s="86">
        <f t="shared" si="1"/>
        <v>1724220.0750850202</v>
      </c>
      <c r="T85" s="28"/>
      <c r="U85" s="73"/>
      <c r="V85" s="73"/>
    </row>
    <row r="86" spans="1:22" x14ac:dyDescent="0.25">
      <c r="A86" s="28" t="s">
        <v>4320</v>
      </c>
      <c r="B86" s="28" t="s">
        <v>56</v>
      </c>
      <c r="C86" s="28" t="s">
        <v>4278</v>
      </c>
      <c r="D86" s="28" t="s">
        <v>4256</v>
      </c>
      <c r="E86" s="28" t="s">
        <v>1738</v>
      </c>
      <c r="F86" s="28" t="s">
        <v>1739</v>
      </c>
      <c r="G86" s="28" t="s">
        <v>1803</v>
      </c>
      <c r="H86" s="28" t="s">
        <v>1804</v>
      </c>
      <c r="I86" s="28" t="s">
        <v>30</v>
      </c>
      <c r="J86" s="28" t="s">
        <v>2</v>
      </c>
      <c r="K86" s="28" t="s">
        <v>1564</v>
      </c>
      <c r="L86" s="28">
        <v>17.3</v>
      </c>
      <c r="M86" s="28"/>
      <c r="N86" s="28"/>
      <c r="O86" s="28"/>
      <c r="P86" s="28"/>
      <c r="Q86" s="28">
        <v>2023</v>
      </c>
      <c r="R86" s="28" t="s">
        <v>1534</v>
      </c>
      <c r="S86" s="86">
        <f t="shared" si="1"/>
        <v>1975430.946951712</v>
      </c>
      <c r="T86" s="28"/>
      <c r="U86" s="73"/>
      <c r="V86" s="73"/>
    </row>
    <row r="87" spans="1:22" x14ac:dyDescent="0.25">
      <c r="A87" s="28" t="s">
        <v>4321</v>
      </c>
      <c r="B87" s="28" t="s">
        <v>56</v>
      </c>
      <c r="C87" s="28" t="s">
        <v>4278</v>
      </c>
      <c r="D87" s="28" t="s">
        <v>4256</v>
      </c>
      <c r="E87" s="28" t="s">
        <v>4322</v>
      </c>
      <c r="F87" s="28" t="s">
        <v>4323</v>
      </c>
      <c r="G87" s="28" t="s">
        <v>1738</v>
      </c>
      <c r="H87" s="28" t="s">
        <v>1739</v>
      </c>
      <c r="I87" s="28" t="s">
        <v>30</v>
      </c>
      <c r="J87" s="28" t="s">
        <v>2</v>
      </c>
      <c r="K87" s="28" t="s">
        <v>1564</v>
      </c>
      <c r="L87" s="28">
        <v>27.2</v>
      </c>
      <c r="M87" s="28"/>
      <c r="N87" s="28"/>
      <c r="O87" s="28"/>
      <c r="P87" s="28"/>
      <c r="Q87" s="28">
        <v>2023</v>
      </c>
      <c r="R87" s="28" t="s">
        <v>1534</v>
      </c>
      <c r="S87" s="86">
        <f t="shared" si="1"/>
        <v>3105879.8703518244</v>
      </c>
      <c r="T87" s="28"/>
      <c r="U87" s="73"/>
      <c r="V87" s="73"/>
    </row>
    <row r="88" spans="1:22" x14ac:dyDescent="0.25">
      <c r="A88" s="28" t="s">
        <v>4324</v>
      </c>
      <c r="B88" s="28" t="s">
        <v>56</v>
      </c>
      <c r="C88" s="28" t="s">
        <v>4278</v>
      </c>
      <c r="D88" s="28" t="s">
        <v>4256</v>
      </c>
      <c r="E88" s="28" t="s">
        <v>1797</v>
      </c>
      <c r="F88" s="28" t="s">
        <v>1798</v>
      </c>
      <c r="G88" s="28" t="s">
        <v>4322</v>
      </c>
      <c r="H88" s="28" t="s">
        <v>4323</v>
      </c>
      <c r="I88" s="28" t="s">
        <v>30</v>
      </c>
      <c r="J88" s="28" t="s">
        <v>2</v>
      </c>
      <c r="K88" s="28" t="s">
        <v>1564</v>
      </c>
      <c r="L88" s="28">
        <v>16.399999999999999</v>
      </c>
      <c r="M88" s="28"/>
      <c r="N88" s="28"/>
      <c r="O88" s="28"/>
      <c r="P88" s="28"/>
      <c r="Q88" s="28">
        <v>2023</v>
      </c>
      <c r="R88" s="28" t="s">
        <v>1534</v>
      </c>
      <c r="S88" s="86">
        <f t="shared" si="1"/>
        <v>1872662.863006247</v>
      </c>
      <c r="T88" s="28"/>
      <c r="U88" s="73"/>
      <c r="V88" s="73"/>
    </row>
    <row r="89" spans="1:22" x14ac:dyDescent="0.25">
      <c r="A89" s="28" t="s">
        <v>4325</v>
      </c>
      <c r="B89" s="28" t="s">
        <v>56</v>
      </c>
      <c r="C89" s="28" t="s">
        <v>4278</v>
      </c>
      <c r="D89" s="28" t="s">
        <v>4256</v>
      </c>
      <c r="E89" s="28" t="s">
        <v>1726</v>
      </c>
      <c r="F89" s="28" t="s">
        <v>1727</v>
      </c>
      <c r="G89" s="28" t="s">
        <v>1797</v>
      </c>
      <c r="H89" s="28" t="s">
        <v>1798</v>
      </c>
      <c r="I89" s="28" t="s">
        <v>30</v>
      </c>
      <c r="J89" s="28" t="s">
        <v>2</v>
      </c>
      <c r="K89" s="28" t="s">
        <v>1564</v>
      </c>
      <c r="L89" s="28">
        <v>20.6</v>
      </c>
      <c r="M89" s="28"/>
      <c r="N89" s="28"/>
      <c r="O89" s="28"/>
      <c r="P89" s="28"/>
      <c r="Q89" s="28">
        <v>2023</v>
      </c>
      <c r="R89" s="28" t="s">
        <v>1534</v>
      </c>
      <c r="S89" s="86">
        <f t="shared" si="1"/>
        <v>2352247.2547517493</v>
      </c>
      <c r="T89" s="28"/>
      <c r="U89" s="73"/>
      <c r="V89" s="73"/>
    </row>
    <row r="90" spans="1:22" x14ac:dyDescent="0.25">
      <c r="A90" s="28" t="s">
        <v>4326</v>
      </c>
      <c r="B90" s="28" t="s">
        <v>56</v>
      </c>
      <c r="C90" s="28" t="s">
        <v>4278</v>
      </c>
      <c r="D90" s="28" t="s">
        <v>4256</v>
      </c>
      <c r="E90" s="28" t="s">
        <v>1720</v>
      </c>
      <c r="F90" s="28" t="s">
        <v>1721</v>
      </c>
      <c r="G90" s="28" t="s">
        <v>1726</v>
      </c>
      <c r="H90" s="28" t="s">
        <v>1727</v>
      </c>
      <c r="I90" s="28" t="s">
        <v>30</v>
      </c>
      <c r="J90" s="28" t="s">
        <v>2</v>
      </c>
      <c r="K90" s="28" t="s">
        <v>1564</v>
      </c>
      <c r="L90" s="28">
        <v>12.2</v>
      </c>
      <c r="M90" s="28"/>
      <c r="N90" s="28"/>
      <c r="O90" s="28"/>
      <c r="P90" s="28"/>
      <c r="Q90" s="28">
        <v>2023</v>
      </c>
      <c r="R90" s="28" t="s">
        <v>1534</v>
      </c>
      <c r="S90" s="86">
        <f t="shared" si="1"/>
        <v>1393078.4712607446</v>
      </c>
      <c r="T90" s="28"/>
      <c r="U90" s="73"/>
      <c r="V90" s="73"/>
    </row>
    <row r="91" spans="1:22" x14ac:dyDescent="0.25">
      <c r="A91" s="28" t="s">
        <v>4327</v>
      </c>
      <c r="B91" s="28" t="s">
        <v>56</v>
      </c>
      <c r="C91" s="28" t="s">
        <v>4278</v>
      </c>
      <c r="D91" s="28" t="s">
        <v>4256</v>
      </c>
      <c r="E91" s="28" t="s">
        <v>1714</v>
      </c>
      <c r="F91" s="28" t="s">
        <v>1715</v>
      </c>
      <c r="G91" s="28" t="s">
        <v>1720</v>
      </c>
      <c r="H91" s="28" t="s">
        <v>1721</v>
      </c>
      <c r="I91" s="28" t="s">
        <v>30</v>
      </c>
      <c r="J91" s="28" t="s">
        <v>2</v>
      </c>
      <c r="K91" s="28" t="s">
        <v>1564</v>
      </c>
      <c r="L91" s="28">
        <v>28.2</v>
      </c>
      <c r="M91" s="28"/>
      <c r="N91" s="28"/>
      <c r="O91" s="28"/>
      <c r="P91" s="28"/>
      <c r="Q91" s="28">
        <v>2023</v>
      </c>
      <c r="R91" s="28" t="s">
        <v>1534</v>
      </c>
      <c r="S91" s="86">
        <f t="shared" si="1"/>
        <v>3220066.6302912296</v>
      </c>
      <c r="T91" s="28"/>
      <c r="U91" s="73"/>
      <c r="V91" s="73"/>
    </row>
    <row r="92" spans="1:22" x14ac:dyDescent="0.25">
      <c r="A92" s="28" t="s">
        <v>4328</v>
      </c>
      <c r="B92" s="28" t="s">
        <v>56</v>
      </c>
      <c r="C92" s="28" t="s">
        <v>4278</v>
      </c>
      <c r="D92" s="28" t="s">
        <v>4256</v>
      </c>
      <c r="E92" s="28" t="s">
        <v>1791</v>
      </c>
      <c r="F92" s="28" t="s">
        <v>1792</v>
      </c>
      <c r="G92" s="28" t="s">
        <v>1714</v>
      </c>
      <c r="H92" s="28" t="s">
        <v>1715</v>
      </c>
      <c r="I92" s="28" t="s">
        <v>30</v>
      </c>
      <c r="J92" s="28" t="s">
        <v>2</v>
      </c>
      <c r="K92" s="28" t="s">
        <v>1564</v>
      </c>
      <c r="L92" s="28">
        <v>19.600000000000001</v>
      </c>
      <c r="M92" s="28"/>
      <c r="N92" s="28"/>
      <c r="O92" s="28"/>
      <c r="P92" s="28"/>
      <c r="Q92" s="28">
        <v>2023</v>
      </c>
      <c r="R92" s="28" t="s">
        <v>1534</v>
      </c>
      <c r="S92" s="86">
        <f t="shared" si="1"/>
        <v>2238060.4948123442</v>
      </c>
      <c r="T92" s="28"/>
      <c r="U92" s="73"/>
      <c r="V92" s="73"/>
    </row>
    <row r="93" spans="1:22" x14ac:dyDescent="0.25">
      <c r="A93" s="28" t="s">
        <v>4329</v>
      </c>
      <c r="B93" s="28" t="s">
        <v>56</v>
      </c>
      <c r="C93" s="28" t="s">
        <v>4278</v>
      </c>
      <c r="D93" s="28" t="s">
        <v>4256</v>
      </c>
      <c r="E93" s="28" t="s">
        <v>1786</v>
      </c>
      <c r="F93" s="28" t="s">
        <v>1787</v>
      </c>
      <c r="G93" s="28" t="s">
        <v>1791</v>
      </c>
      <c r="H93" s="28" t="s">
        <v>1792</v>
      </c>
      <c r="I93" s="28" t="s">
        <v>30</v>
      </c>
      <c r="J93" s="28" t="s">
        <v>2</v>
      </c>
      <c r="K93" s="28" t="s">
        <v>1564</v>
      </c>
      <c r="L93" s="28">
        <v>0.6</v>
      </c>
      <c r="M93" s="28"/>
      <c r="N93" s="28"/>
      <c r="O93" s="28"/>
      <c r="P93" s="28"/>
      <c r="Q93" s="28">
        <v>2023</v>
      </c>
      <c r="R93" s="28" t="s">
        <v>1534</v>
      </c>
      <c r="S93" s="86">
        <f t="shared" si="1"/>
        <v>68512.055963643186</v>
      </c>
      <c r="T93" s="28"/>
      <c r="U93" s="73"/>
      <c r="V93" s="73"/>
    </row>
    <row r="94" spans="1:22" x14ac:dyDescent="0.25">
      <c r="A94" s="28" t="s">
        <v>4330</v>
      </c>
      <c r="B94" s="28" t="s">
        <v>56</v>
      </c>
      <c r="C94" s="28" t="s">
        <v>4278</v>
      </c>
      <c r="D94" s="28" t="s">
        <v>4256</v>
      </c>
      <c r="E94" s="28" t="s">
        <v>1830</v>
      </c>
      <c r="F94" s="28" t="s">
        <v>1831</v>
      </c>
      <c r="G94" s="28" t="s">
        <v>1786</v>
      </c>
      <c r="H94" s="28" t="s">
        <v>1787</v>
      </c>
      <c r="I94" s="28" t="s">
        <v>30</v>
      </c>
      <c r="J94" s="28" t="s">
        <v>2</v>
      </c>
      <c r="K94" s="28" t="s">
        <v>1564</v>
      </c>
      <c r="L94" s="28">
        <v>16</v>
      </c>
      <c r="M94" s="28"/>
      <c r="N94" s="28"/>
      <c r="O94" s="28"/>
      <c r="P94" s="28"/>
      <c r="Q94" s="28">
        <v>2023</v>
      </c>
      <c r="R94" s="28" t="s">
        <v>1534</v>
      </c>
      <c r="S94" s="86">
        <f t="shared" si="1"/>
        <v>1826988.159030485</v>
      </c>
      <c r="T94" s="28"/>
      <c r="U94" s="73"/>
      <c r="V94" s="73"/>
    </row>
    <row r="95" spans="1:22" x14ac:dyDescent="0.25">
      <c r="A95" s="28" t="s">
        <v>4331</v>
      </c>
      <c r="B95" s="28" t="s">
        <v>56</v>
      </c>
      <c r="C95" s="28" t="s">
        <v>4278</v>
      </c>
      <c r="D95" s="28" t="s">
        <v>4256</v>
      </c>
      <c r="E95" s="28" t="s">
        <v>1732</v>
      </c>
      <c r="F95" s="28" t="s">
        <v>1733</v>
      </c>
      <c r="G95" s="28" t="s">
        <v>1830</v>
      </c>
      <c r="H95" s="28" t="s">
        <v>1831</v>
      </c>
      <c r="I95" s="28" t="s">
        <v>30</v>
      </c>
      <c r="J95" s="28" t="s">
        <v>2</v>
      </c>
      <c r="K95" s="28" t="s">
        <v>1564</v>
      </c>
      <c r="L95" s="28">
        <v>25.8</v>
      </c>
      <c r="M95" s="28"/>
      <c r="N95" s="28"/>
      <c r="O95" s="28"/>
      <c r="P95" s="28"/>
      <c r="Q95" s="28">
        <v>2023</v>
      </c>
      <c r="R95" s="28" t="s">
        <v>1534</v>
      </c>
      <c r="S95" s="86">
        <f t="shared" si="1"/>
        <v>2946018.4064366571</v>
      </c>
      <c r="T95" s="28"/>
      <c r="U95" s="73"/>
      <c r="V95" s="73"/>
    </row>
    <row r="96" spans="1:22" x14ac:dyDescent="0.25">
      <c r="A96" s="28" t="s">
        <v>4332</v>
      </c>
      <c r="B96" s="28" t="s">
        <v>56</v>
      </c>
      <c r="C96" s="28" t="s">
        <v>4278</v>
      </c>
      <c r="D96" s="28" t="s">
        <v>4256</v>
      </c>
      <c r="E96" s="28" t="s">
        <v>4279</v>
      </c>
      <c r="F96" s="28" t="s">
        <v>4280</v>
      </c>
      <c r="G96" s="28" t="s">
        <v>4333</v>
      </c>
      <c r="H96" s="28" t="s">
        <v>4334</v>
      </c>
      <c r="I96" s="28" t="s">
        <v>30</v>
      </c>
      <c r="J96" s="28" t="s">
        <v>2</v>
      </c>
      <c r="K96" s="28" t="s">
        <v>1564</v>
      </c>
      <c r="L96" s="28">
        <v>3.1</v>
      </c>
      <c r="M96" s="28"/>
      <c r="N96" s="28"/>
      <c r="O96" s="28"/>
      <c r="P96" s="28"/>
      <c r="Q96" s="28">
        <v>2023</v>
      </c>
      <c r="R96" s="28" t="s">
        <v>1534</v>
      </c>
      <c r="S96" s="86">
        <f t="shared" si="1"/>
        <v>353978.95581215649</v>
      </c>
      <c r="T96" s="28"/>
      <c r="U96" s="73"/>
      <c r="V96" s="73"/>
    </row>
    <row r="97" spans="1:22" x14ac:dyDescent="0.25">
      <c r="A97" s="28" t="s">
        <v>4335</v>
      </c>
      <c r="B97" s="28" t="s">
        <v>56</v>
      </c>
      <c r="C97" s="28" t="s">
        <v>4278</v>
      </c>
      <c r="D97" s="28" t="s">
        <v>4256</v>
      </c>
      <c r="E97" s="28" t="s">
        <v>4282</v>
      </c>
      <c r="F97" s="28" t="s">
        <v>4283</v>
      </c>
      <c r="G97" s="28" t="s">
        <v>4292</v>
      </c>
      <c r="H97" s="28" t="s">
        <v>4293</v>
      </c>
      <c r="I97" s="28" t="s">
        <v>30</v>
      </c>
      <c r="J97" s="28" t="s">
        <v>2</v>
      </c>
      <c r="K97" s="28" t="s">
        <v>1564</v>
      </c>
      <c r="L97" s="28">
        <v>21.9</v>
      </c>
      <c r="M97" s="28"/>
      <c r="N97" s="28"/>
      <c r="O97" s="28"/>
      <c r="P97" s="28"/>
      <c r="Q97" s="28">
        <v>2023</v>
      </c>
      <c r="R97" s="28" t="s">
        <v>1534</v>
      </c>
      <c r="S97" s="86">
        <f t="shared" si="1"/>
        <v>2500690.0426729759</v>
      </c>
      <c r="T97" s="28"/>
      <c r="U97" s="73"/>
      <c r="V97" s="73"/>
    </row>
    <row r="98" spans="1:22" x14ac:dyDescent="0.25">
      <c r="A98" s="28" t="s">
        <v>4336</v>
      </c>
      <c r="B98" s="28" t="s">
        <v>56</v>
      </c>
      <c r="C98" s="28" t="s">
        <v>4278</v>
      </c>
      <c r="D98" s="28" t="s">
        <v>4256</v>
      </c>
      <c r="E98" s="28" t="s">
        <v>4305</v>
      </c>
      <c r="F98" s="28" t="s">
        <v>4306</v>
      </c>
      <c r="G98" s="28" t="s">
        <v>4315</v>
      </c>
      <c r="H98" s="28" t="s">
        <v>4316</v>
      </c>
      <c r="I98" s="28" t="s">
        <v>30</v>
      </c>
      <c r="J98" s="28" t="s">
        <v>2</v>
      </c>
      <c r="K98" s="28" t="s">
        <v>1564</v>
      </c>
      <c r="L98" s="28">
        <v>19.7</v>
      </c>
      <c r="M98" s="28"/>
      <c r="N98" s="28"/>
      <c r="O98" s="28"/>
      <c r="P98" s="28"/>
      <c r="Q98" s="28">
        <v>2023</v>
      </c>
      <c r="R98" s="28" t="s">
        <v>1534</v>
      </c>
      <c r="S98" s="86">
        <f t="shared" si="1"/>
        <v>2249479.1708062845</v>
      </c>
      <c r="T98" s="28"/>
      <c r="U98" s="73"/>
      <c r="V98" s="73"/>
    </row>
    <row r="99" spans="1:22" x14ac:dyDescent="0.25">
      <c r="A99" s="28" t="s">
        <v>4337</v>
      </c>
      <c r="B99" s="28" t="s">
        <v>56</v>
      </c>
      <c r="C99" s="28" t="s">
        <v>4278</v>
      </c>
      <c r="D99" s="28" t="s">
        <v>4256</v>
      </c>
      <c r="E99" s="28" t="s">
        <v>4315</v>
      </c>
      <c r="F99" s="28" t="s">
        <v>4316</v>
      </c>
      <c r="G99" s="28" t="s">
        <v>4338</v>
      </c>
      <c r="H99" s="28" t="s">
        <v>4339</v>
      </c>
      <c r="I99" s="28" t="s">
        <v>30</v>
      </c>
      <c r="J99" s="28" t="s">
        <v>2</v>
      </c>
      <c r="K99" s="28" t="s">
        <v>1564</v>
      </c>
      <c r="L99" s="28">
        <v>31</v>
      </c>
      <c r="M99" s="28"/>
      <c r="N99" s="28"/>
      <c r="O99" s="28"/>
      <c r="P99" s="28"/>
      <c r="Q99" s="28">
        <v>2023</v>
      </c>
      <c r="R99" s="28" t="s">
        <v>1534</v>
      </c>
      <c r="S99" s="86">
        <f t="shared" si="1"/>
        <v>3539789.5581215648</v>
      </c>
      <c r="T99" s="28"/>
      <c r="U99" s="73"/>
      <c r="V99" s="73"/>
    </row>
    <row r="100" spans="1:22" x14ac:dyDescent="0.25">
      <c r="A100" s="28" t="s">
        <v>4340</v>
      </c>
      <c r="B100" s="28" t="s">
        <v>56</v>
      </c>
      <c r="C100" s="28" t="s">
        <v>4341</v>
      </c>
      <c r="D100" s="28" t="s">
        <v>4256</v>
      </c>
      <c r="E100" s="28" t="s">
        <v>4342</v>
      </c>
      <c r="F100" s="28" t="s">
        <v>4343</v>
      </c>
      <c r="G100" s="28" t="s">
        <v>4344</v>
      </c>
      <c r="H100" s="28" t="s">
        <v>4345</v>
      </c>
      <c r="I100" s="28" t="s">
        <v>30</v>
      </c>
      <c r="J100" s="28" t="s">
        <v>2</v>
      </c>
      <c r="K100" s="28" t="s">
        <v>1564</v>
      </c>
      <c r="L100" s="28">
        <v>2.7</v>
      </c>
      <c r="M100" s="28"/>
      <c r="N100" s="28"/>
      <c r="O100" s="28"/>
      <c r="P100" s="28"/>
      <c r="Q100" s="28">
        <v>2023</v>
      </c>
      <c r="R100" s="28" t="s">
        <v>1534</v>
      </c>
      <c r="S100" s="86">
        <f t="shared" si="1"/>
        <v>308304.25183639437</v>
      </c>
      <c r="T100" s="28"/>
      <c r="U100" s="73"/>
      <c r="V100" s="73"/>
    </row>
    <row r="101" spans="1:22" x14ac:dyDescent="0.25">
      <c r="A101" s="28" t="s">
        <v>4346</v>
      </c>
      <c r="B101" s="28" t="s">
        <v>56</v>
      </c>
      <c r="C101" s="28" t="s">
        <v>4341</v>
      </c>
      <c r="D101" s="28" t="s">
        <v>4256</v>
      </c>
      <c r="E101" s="28" t="s">
        <v>2084</v>
      </c>
      <c r="F101" s="28" t="s">
        <v>2085</v>
      </c>
      <c r="G101" s="28" t="s">
        <v>4347</v>
      </c>
      <c r="H101" s="28" t="s">
        <v>4348</v>
      </c>
      <c r="I101" s="28" t="s">
        <v>30</v>
      </c>
      <c r="J101" s="28" t="s">
        <v>2</v>
      </c>
      <c r="K101" s="28" t="s">
        <v>1564</v>
      </c>
      <c r="L101" s="28">
        <v>17.2</v>
      </c>
      <c r="M101" s="28"/>
      <c r="N101" s="28"/>
      <c r="O101" s="28"/>
      <c r="P101" s="28"/>
      <c r="Q101" s="28">
        <v>2023</v>
      </c>
      <c r="R101" s="28" t="s">
        <v>1534</v>
      </c>
      <c r="S101" s="86">
        <f t="shared" si="1"/>
        <v>1964012.2709577712</v>
      </c>
      <c r="T101" s="28"/>
      <c r="U101" s="73"/>
      <c r="V101" s="73"/>
    </row>
    <row r="102" spans="1:22" x14ac:dyDescent="0.25">
      <c r="A102" s="28" t="s">
        <v>4349</v>
      </c>
      <c r="B102" s="28" t="s">
        <v>56</v>
      </c>
      <c r="C102" s="28" t="s">
        <v>4341</v>
      </c>
      <c r="D102" s="28" t="s">
        <v>4256</v>
      </c>
      <c r="E102" s="28" t="s">
        <v>4350</v>
      </c>
      <c r="F102" s="28" t="s">
        <v>4351</v>
      </c>
      <c r="G102" s="28" t="s">
        <v>2084</v>
      </c>
      <c r="H102" s="28" t="s">
        <v>2085</v>
      </c>
      <c r="I102" s="28" t="s">
        <v>30</v>
      </c>
      <c r="J102" s="28" t="s">
        <v>2</v>
      </c>
      <c r="K102" s="28" t="s">
        <v>1564</v>
      </c>
      <c r="L102" s="28">
        <v>12.8</v>
      </c>
      <c r="M102" s="28"/>
      <c r="N102" s="28"/>
      <c r="O102" s="28"/>
      <c r="P102" s="28"/>
      <c r="Q102" s="28">
        <v>2023</v>
      </c>
      <c r="R102" s="28" t="s">
        <v>1534</v>
      </c>
      <c r="S102" s="86">
        <f t="shared" si="1"/>
        <v>1461590.527224388</v>
      </c>
      <c r="T102" s="28"/>
      <c r="U102" s="73"/>
      <c r="V102" s="73"/>
    </row>
    <row r="103" spans="1:22" x14ac:dyDescent="0.25">
      <c r="A103" s="28" t="s">
        <v>4352</v>
      </c>
      <c r="B103" s="28" t="s">
        <v>56</v>
      </c>
      <c r="C103" s="28" t="s">
        <v>4341</v>
      </c>
      <c r="D103" s="28" t="s">
        <v>4256</v>
      </c>
      <c r="E103" s="28" t="s">
        <v>1932</v>
      </c>
      <c r="F103" s="28" t="s">
        <v>1933</v>
      </c>
      <c r="G103" s="28" t="s">
        <v>4350</v>
      </c>
      <c r="H103" s="28" t="s">
        <v>4351</v>
      </c>
      <c r="I103" s="28" t="s">
        <v>30</v>
      </c>
      <c r="J103" s="28" t="s">
        <v>2</v>
      </c>
      <c r="K103" s="28" t="s">
        <v>1564</v>
      </c>
      <c r="L103" s="28">
        <v>9.1999999999999993</v>
      </c>
      <c r="M103" s="28"/>
      <c r="N103" s="28"/>
      <c r="O103" s="28"/>
      <c r="P103" s="28"/>
      <c r="Q103" s="28">
        <v>2023</v>
      </c>
      <c r="R103" s="28" t="s">
        <v>1534</v>
      </c>
      <c r="S103" s="86">
        <f t="shared" si="1"/>
        <v>1050518.1914425287</v>
      </c>
      <c r="T103" s="28"/>
      <c r="U103" s="73"/>
      <c r="V103" s="73"/>
    </row>
    <row r="104" spans="1:22" x14ac:dyDescent="0.25">
      <c r="A104" s="28" t="s">
        <v>4353</v>
      </c>
      <c r="B104" s="28" t="s">
        <v>56</v>
      </c>
      <c r="C104" s="28" t="s">
        <v>4341</v>
      </c>
      <c r="D104" s="28" t="s">
        <v>4256</v>
      </c>
      <c r="E104" s="28" t="s">
        <v>1926</v>
      </c>
      <c r="F104" s="28" t="s">
        <v>1927</v>
      </c>
      <c r="G104" s="28" t="s">
        <v>1932</v>
      </c>
      <c r="H104" s="28" t="s">
        <v>1933</v>
      </c>
      <c r="I104" s="28" t="s">
        <v>30</v>
      </c>
      <c r="J104" s="28" t="s">
        <v>2</v>
      </c>
      <c r="K104" s="28" t="s">
        <v>1564</v>
      </c>
      <c r="L104" s="28">
        <v>2.9</v>
      </c>
      <c r="M104" s="28"/>
      <c r="N104" s="28"/>
      <c r="O104" s="28"/>
      <c r="P104" s="28"/>
      <c r="Q104" s="28">
        <v>2023</v>
      </c>
      <c r="R104" s="28" t="s">
        <v>1534</v>
      </c>
      <c r="S104" s="86">
        <f t="shared" si="1"/>
        <v>331141.60382427537</v>
      </c>
      <c r="T104" s="28"/>
      <c r="U104" s="73"/>
      <c r="V104" s="73"/>
    </row>
    <row r="105" spans="1:22" x14ac:dyDescent="0.25">
      <c r="A105" s="28" t="s">
        <v>4354</v>
      </c>
      <c r="B105" s="28" t="s">
        <v>56</v>
      </c>
      <c r="C105" s="28" t="s">
        <v>4341</v>
      </c>
      <c r="D105" s="28" t="s">
        <v>4256</v>
      </c>
      <c r="E105" s="28" t="s">
        <v>1920</v>
      </c>
      <c r="F105" s="28" t="s">
        <v>1921</v>
      </c>
      <c r="G105" s="28" t="s">
        <v>1926</v>
      </c>
      <c r="H105" s="28" t="s">
        <v>1927</v>
      </c>
      <c r="I105" s="28" t="s">
        <v>30</v>
      </c>
      <c r="J105" s="28" t="s">
        <v>2</v>
      </c>
      <c r="K105" s="28" t="s">
        <v>1564</v>
      </c>
      <c r="L105" s="28">
        <v>23.6</v>
      </c>
      <c r="M105" s="28"/>
      <c r="N105" s="28"/>
      <c r="O105" s="28"/>
      <c r="P105" s="28"/>
      <c r="Q105" s="28">
        <v>2023</v>
      </c>
      <c r="R105" s="28" t="s">
        <v>1534</v>
      </c>
      <c r="S105" s="86">
        <f t="shared" si="1"/>
        <v>2694807.5345699657</v>
      </c>
      <c r="T105" s="28"/>
      <c r="U105" s="73"/>
      <c r="V105" s="73"/>
    </row>
    <row r="106" spans="1:22" x14ac:dyDescent="0.25">
      <c r="A106" s="28" t="s">
        <v>4355</v>
      </c>
      <c r="B106" s="28" t="s">
        <v>56</v>
      </c>
      <c r="C106" s="28" t="s">
        <v>4341</v>
      </c>
      <c r="D106" s="28" t="s">
        <v>4256</v>
      </c>
      <c r="E106" s="28" t="s">
        <v>4356</v>
      </c>
      <c r="F106" s="28" t="s">
        <v>4357</v>
      </c>
      <c r="G106" s="28" t="s">
        <v>1920</v>
      </c>
      <c r="H106" s="28" t="s">
        <v>1921</v>
      </c>
      <c r="I106" s="28" t="s">
        <v>30</v>
      </c>
      <c r="J106" s="28" t="s">
        <v>2</v>
      </c>
      <c r="K106" s="28" t="s">
        <v>1564</v>
      </c>
      <c r="L106" s="28">
        <v>11.5</v>
      </c>
      <c r="M106" s="28"/>
      <c r="N106" s="28"/>
      <c r="O106" s="28"/>
      <c r="P106" s="28"/>
      <c r="Q106" s="28">
        <v>2023</v>
      </c>
      <c r="R106" s="28" t="s">
        <v>1534</v>
      </c>
      <c r="S106" s="86">
        <f t="shared" si="1"/>
        <v>1313147.7393031612</v>
      </c>
      <c r="T106" s="28"/>
      <c r="U106" s="73"/>
      <c r="V106" s="73"/>
    </row>
    <row r="107" spans="1:22" x14ac:dyDescent="0.25">
      <c r="A107" s="28" t="s">
        <v>4358</v>
      </c>
      <c r="B107" s="28" t="s">
        <v>56</v>
      </c>
      <c r="C107" s="28" t="s">
        <v>4341</v>
      </c>
      <c r="D107" s="28" t="s">
        <v>4256</v>
      </c>
      <c r="E107" s="28" t="s">
        <v>1914</v>
      </c>
      <c r="F107" s="28" t="s">
        <v>1915</v>
      </c>
      <c r="G107" s="28" t="s">
        <v>4356</v>
      </c>
      <c r="H107" s="28" t="s">
        <v>4357</v>
      </c>
      <c r="I107" s="28" t="s">
        <v>30</v>
      </c>
      <c r="J107" s="28" t="s">
        <v>2</v>
      </c>
      <c r="K107" s="28" t="s">
        <v>1564</v>
      </c>
      <c r="L107" s="28">
        <v>15.6</v>
      </c>
      <c r="M107" s="28"/>
      <c r="N107" s="28"/>
      <c r="O107" s="28"/>
      <c r="P107" s="28"/>
      <c r="Q107" s="28">
        <v>2023</v>
      </c>
      <c r="R107" s="28" t="s">
        <v>1534</v>
      </c>
      <c r="S107" s="86">
        <f t="shared" si="1"/>
        <v>1781313.4550547227</v>
      </c>
      <c r="T107" s="28"/>
      <c r="U107" s="73"/>
      <c r="V107" s="73"/>
    </row>
    <row r="108" spans="1:22" x14ac:dyDescent="0.25">
      <c r="A108" s="28" t="s">
        <v>4359</v>
      </c>
      <c r="B108" s="28" t="s">
        <v>56</v>
      </c>
      <c r="C108" s="28" t="s">
        <v>4341</v>
      </c>
      <c r="D108" s="28" t="s">
        <v>4256</v>
      </c>
      <c r="E108" s="28" t="s">
        <v>4360</v>
      </c>
      <c r="F108" s="28" t="s">
        <v>4361</v>
      </c>
      <c r="G108" s="28" t="s">
        <v>1914</v>
      </c>
      <c r="H108" s="28" t="s">
        <v>1915</v>
      </c>
      <c r="I108" s="28" t="s">
        <v>30</v>
      </c>
      <c r="J108" s="28" t="s">
        <v>2</v>
      </c>
      <c r="K108" s="28" t="s">
        <v>1564</v>
      </c>
      <c r="L108" s="28">
        <v>26.1</v>
      </c>
      <c r="M108" s="28"/>
      <c r="N108" s="28"/>
      <c r="O108" s="28"/>
      <c r="P108" s="28"/>
      <c r="Q108" s="28">
        <v>2023</v>
      </c>
      <c r="R108" s="28" t="s">
        <v>1534</v>
      </c>
      <c r="S108" s="86">
        <f t="shared" si="1"/>
        <v>2980274.434418479</v>
      </c>
      <c r="T108" s="28"/>
      <c r="U108" s="73"/>
      <c r="V108" s="73"/>
    </row>
    <row r="109" spans="1:22" x14ac:dyDescent="0.25">
      <c r="A109" s="28" t="s">
        <v>4362</v>
      </c>
      <c r="B109" s="28" t="s">
        <v>56</v>
      </c>
      <c r="C109" s="28" t="s">
        <v>4341</v>
      </c>
      <c r="D109" s="28" t="s">
        <v>4256</v>
      </c>
      <c r="E109" s="28" t="s">
        <v>1908</v>
      </c>
      <c r="F109" s="28" t="s">
        <v>1909</v>
      </c>
      <c r="G109" s="28" t="s">
        <v>4360</v>
      </c>
      <c r="H109" s="28" t="s">
        <v>4361</v>
      </c>
      <c r="I109" s="28" t="s">
        <v>30</v>
      </c>
      <c r="J109" s="28" t="s">
        <v>2</v>
      </c>
      <c r="K109" s="28" t="s">
        <v>1564</v>
      </c>
      <c r="L109" s="28">
        <v>6.1</v>
      </c>
      <c r="M109" s="28"/>
      <c r="N109" s="28"/>
      <c r="O109" s="28"/>
      <c r="P109" s="28"/>
      <c r="Q109" s="28">
        <v>2023</v>
      </c>
      <c r="R109" s="28" t="s">
        <v>1534</v>
      </c>
      <c r="S109" s="86">
        <f t="shared" si="1"/>
        <v>696539.23563037231</v>
      </c>
      <c r="T109" s="28"/>
      <c r="U109" s="73"/>
      <c r="V109" s="73"/>
    </row>
    <row r="110" spans="1:22" x14ac:dyDescent="0.25">
      <c r="A110" s="28" t="s">
        <v>4363</v>
      </c>
      <c r="B110" s="28" t="s">
        <v>56</v>
      </c>
      <c r="C110" s="28" t="s">
        <v>4341</v>
      </c>
      <c r="D110" s="28" t="s">
        <v>4256</v>
      </c>
      <c r="E110" s="28" t="s">
        <v>1902</v>
      </c>
      <c r="F110" s="28" t="s">
        <v>1903</v>
      </c>
      <c r="G110" s="28" t="s">
        <v>1908</v>
      </c>
      <c r="H110" s="28" t="s">
        <v>1909</v>
      </c>
      <c r="I110" s="28" t="s">
        <v>30</v>
      </c>
      <c r="J110" s="28" t="s">
        <v>2</v>
      </c>
      <c r="K110" s="28" t="s">
        <v>1564</v>
      </c>
      <c r="L110" s="28">
        <v>9.6999999999999993</v>
      </c>
      <c r="M110" s="28"/>
      <c r="N110" s="28"/>
      <c r="O110" s="28"/>
      <c r="P110" s="28"/>
      <c r="Q110" s="28">
        <v>2023</v>
      </c>
      <c r="R110" s="28" t="s">
        <v>1534</v>
      </c>
      <c r="S110" s="86">
        <f t="shared" si="1"/>
        <v>1107611.5714122315</v>
      </c>
      <c r="T110" s="28"/>
      <c r="U110" s="73"/>
      <c r="V110" s="73"/>
    </row>
    <row r="111" spans="1:22" x14ac:dyDescent="0.25">
      <c r="A111" s="28" t="s">
        <v>4364</v>
      </c>
      <c r="B111" s="28" t="s">
        <v>56</v>
      </c>
      <c r="C111" s="28" t="s">
        <v>4341</v>
      </c>
      <c r="D111" s="28" t="s">
        <v>4256</v>
      </c>
      <c r="E111" s="28" t="s">
        <v>4365</v>
      </c>
      <c r="F111" s="28" t="s">
        <v>4366</v>
      </c>
      <c r="G111" s="28" t="s">
        <v>1902</v>
      </c>
      <c r="H111" s="28" t="s">
        <v>1903</v>
      </c>
      <c r="I111" s="28" t="s">
        <v>30</v>
      </c>
      <c r="J111" s="28" t="s">
        <v>2</v>
      </c>
      <c r="K111" s="28" t="s">
        <v>1564</v>
      </c>
      <c r="L111" s="28">
        <v>16.7</v>
      </c>
      <c r="M111" s="28"/>
      <c r="N111" s="28"/>
      <c r="O111" s="28"/>
      <c r="P111" s="28"/>
      <c r="Q111" s="28">
        <v>2023</v>
      </c>
      <c r="R111" s="28" t="s">
        <v>1534</v>
      </c>
      <c r="S111" s="86">
        <f t="shared" si="1"/>
        <v>1906918.8909880687</v>
      </c>
      <c r="T111" s="28"/>
      <c r="U111" s="73"/>
      <c r="V111" s="73"/>
    </row>
    <row r="112" spans="1:22" x14ac:dyDescent="0.25">
      <c r="A112" s="28" t="s">
        <v>4367</v>
      </c>
      <c r="B112" s="28" t="s">
        <v>56</v>
      </c>
      <c r="C112" s="28" t="s">
        <v>4341</v>
      </c>
      <c r="D112" s="28" t="s">
        <v>4256</v>
      </c>
      <c r="E112" s="28" t="s">
        <v>1896</v>
      </c>
      <c r="F112" s="28" t="s">
        <v>1897</v>
      </c>
      <c r="G112" s="28" t="s">
        <v>4365</v>
      </c>
      <c r="H112" s="28" t="s">
        <v>4366</v>
      </c>
      <c r="I112" s="28" t="s">
        <v>30</v>
      </c>
      <c r="J112" s="28" t="s">
        <v>2</v>
      </c>
      <c r="K112" s="28" t="s">
        <v>1564</v>
      </c>
      <c r="L112" s="28">
        <v>12.9</v>
      </c>
      <c r="M112" s="28"/>
      <c r="N112" s="28"/>
      <c r="O112" s="28"/>
      <c r="P112" s="28"/>
      <c r="Q112" s="28">
        <v>2023</v>
      </c>
      <c r="R112" s="28" t="s">
        <v>1534</v>
      </c>
      <c r="S112" s="86">
        <f t="shared" si="1"/>
        <v>1473009.2032183285</v>
      </c>
      <c r="T112" s="28"/>
      <c r="U112" s="73"/>
      <c r="V112" s="73"/>
    </row>
    <row r="113" spans="1:22" x14ac:dyDescent="0.25">
      <c r="A113" s="28" t="s">
        <v>4368</v>
      </c>
      <c r="B113" s="28" t="s">
        <v>56</v>
      </c>
      <c r="C113" s="28" t="s">
        <v>4341</v>
      </c>
      <c r="D113" s="28" t="s">
        <v>4256</v>
      </c>
      <c r="E113" s="28" t="s">
        <v>1890</v>
      </c>
      <c r="F113" s="28" t="s">
        <v>1891</v>
      </c>
      <c r="G113" s="28" t="s">
        <v>1896</v>
      </c>
      <c r="H113" s="28" t="s">
        <v>1897</v>
      </c>
      <c r="I113" s="28" t="s">
        <v>30</v>
      </c>
      <c r="J113" s="28" t="s">
        <v>2</v>
      </c>
      <c r="K113" s="28" t="s">
        <v>1564</v>
      </c>
      <c r="L113" s="28">
        <v>17.2</v>
      </c>
      <c r="M113" s="28"/>
      <c r="N113" s="28"/>
      <c r="O113" s="28"/>
      <c r="P113" s="28"/>
      <c r="Q113" s="28">
        <v>2023</v>
      </c>
      <c r="R113" s="28" t="s">
        <v>1534</v>
      </c>
      <c r="S113" s="86">
        <f t="shared" si="1"/>
        <v>1964012.2709577712</v>
      </c>
      <c r="T113" s="28"/>
      <c r="U113" s="73"/>
      <c r="V113" s="73"/>
    </row>
    <row r="114" spans="1:22" x14ac:dyDescent="0.25">
      <c r="A114" s="28" t="s">
        <v>4369</v>
      </c>
      <c r="B114" s="28" t="s">
        <v>56</v>
      </c>
      <c r="C114" s="28" t="s">
        <v>4341</v>
      </c>
      <c r="D114" s="28" t="s">
        <v>4256</v>
      </c>
      <c r="E114" s="28" t="s">
        <v>1884</v>
      </c>
      <c r="F114" s="28" t="s">
        <v>1885</v>
      </c>
      <c r="G114" s="28" t="s">
        <v>1890</v>
      </c>
      <c r="H114" s="28" t="s">
        <v>1891</v>
      </c>
      <c r="I114" s="28" t="s">
        <v>30</v>
      </c>
      <c r="J114" s="28" t="s">
        <v>2</v>
      </c>
      <c r="K114" s="28" t="s">
        <v>1564</v>
      </c>
      <c r="L114" s="28">
        <v>6.4</v>
      </c>
      <c r="M114" s="28"/>
      <c r="N114" s="28"/>
      <c r="O114" s="28"/>
      <c r="P114" s="28"/>
      <c r="Q114" s="28">
        <v>2023</v>
      </c>
      <c r="R114" s="28" t="s">
        <v>1534</v>
      </c>
      <c r="S114" s="86">
        <f t="shared" si="1"/>
        <v>730795.26361219399</v>
      </c>
      <c r="T114" s="28"/>
      <c r="U114" s="73"/>
      <c r="V114" s="73"/>
    </row>
    <row r="115" spans="1:22" x14ac:dyDescent="0.25">
      <c r="A115" s="28" t="s">
        <v>4370</v>
      </c>
      <c r="B115" s="28" t="s">
        <v>56</v>
      </c>
      <c r="C115" s="28" t="s">
        <v>4341</v>
      </c>
      <c r="D115" s="28" t="s">
        <v>4256</v>
      </c>
      <c r="E115" s="28" t="s">
        <v>1862</v>
      </c>
      <c r="F115" s="28" t="s">
        <v>1863</v>
      </c>
      <c r="G115" s="28" t="s">
        <v>1884</v>
      </c>
      <c r="H115" s="28" t="s">
        <v>1885</v>
      </c>
      <c r="I115" s="28" t="s">
        <v>30</v>
      </c>
      <c r="J115" s="28" t="s">
        <v>2</v>
      </c>
      <c r="K115" s="28" t="s">
        <v>1564</v>
      </c>
      <c r="L115" s="28">
        <v>11.6</v>
      </c>
      <c r="M115" s="28"/>
      <c r="N115" s="28"/>
      <c r="O115" s="28"/>
      <c r="P115" s="28"/>
      <c r="Q115" s="28">
        <v>2023</v>
      </c>
      <c r="R115" s="28" t="s">
        <v>1534</v>
      </c>
      <c r="S115" s="86">
        <f t="shared" si="1"/>
        <v>1324566.4152971015</v>
      </c>
      <c r="T115" s="28"/>
      <c r="U115" s="73"/>
      <c r="V115" s="73"/>
    </row>
    <row r="116" spans="1:22" x14ac:dyDescent="0.25">
      <c r="A116" s="28" t="s">
        <v>4371</v>
      </c>
      <c r="B116" s="28" t="s">
        <v>56</v>
      </c>
      <c r="C116" s="28" t="s">
        <v>4341</v>
      </c>
      <c r="D116" s="28" t="s">
        <v>4256</v>
      </c>
      <c r="E116" s="28" t="s">
        <v>4372</v>
      </c>
      <c r="F116" s="28" t="s">
        <v>4373</v>
      </c>
      <c r="G116" s="28" t="s">
        <v>4344</v>
      </c>
      <c r="H116" s="28" t="s">
        <v>4345</v>
      </c>
      <c r="I116" s="28" t="s">
        <v>30</v>
      </c>
      <c r="J116" s="28" t="s">
        <v>2</v>
      </c>
      <c r="K116" s="28" t="s">
        <v>1564</v>
      </c>
      <c r="L116" s="28">
        <v>9.3000000000000007</v>
      </c>
      <c r="M116" s="28"/>
      <c r="N116" s="28"/>
      <c r="O116" s="28"/>
      <c r="P116" s="28"/>
      <c r="Q116" s="28">
        <v>2023</v>
      </c>
      <c r="R116" s="28" t="s">
        <v>1534</v>
      </c>
      <c r="S116" s="86">
        <f t="shared" si="1"/>
        <v>1061936.8674364695</v>
      </c>
      <c r="T116" s="28"/>
      <c r="U116" s="73"/>
      <c r="V116" s="73"/>
    </row>
    <row r="117" spans="1:22" x14ac:dyDescent="0.25">
      <c r="A117" s="28" t="s">
        <v>4374</v>
      </c>
      <c r="B117" s="28" t="s">
        <v>56</v>
      </c>
      <c r="C117" s="28" t="s">
        <v>4341</v>
      </c>
      <c r="D117" s="28" t="s">
        <v>4256</v>
      </c>
      <c r="E117" s="28" t="s">
        <v>4347</v>
      </c>
      <c r="F117" s="28" t="s">
        <v>4348</v>
      </c>
      <c r="G117" s="28" t="s">
        <v>4342</v>
      </c>
      <c r="H117" s="28" t="s">
        <v>4343</v>
      </c>
      <c r="I117" s="28" t="s">
        <v>30</v>
      </c>
      <c r="J117" s="28" t="s">
        <v>2</v>
      </c>
      <c r="K117" s="28" t="s">
        <v>1564</v>
      </c>
      <c r="L117" s="28">
        <v>6.8</v>
      </c>
      <c r="M117" s="28"/>
      <c r="N117" s="28"/>
      <c r="O117" s="28"/>
      <c r="P117" s="28"/>
      <c r="Q117" s="28">
        <v>2023</v>
      </c>
      <c r="R117" s="28" t="s">
        <v>1534</v>
      </c>
      <c r="S117" s="86">
        <f t="shared" si="1"/>
        <v>776469.96758795611</v>
      </c>
      <c r="T117" s="28"/>
      <c r="U117" s="73"/>
      <c r="V117" s="73"/>
    </row>
    <row r="118" spans="1:22" x14ac:dyDescent="0.25">
      <c r="A118" s="28" t="s">
        <v>4375</v>
      </c>
      <c r="B118" s="28" t="s">
        <v>56</v>
      </c>
      <c r="C118" s="28" t="s">
        <v>4376</v>
      </c>
      <c r="D118" s="28" t="s">
        <v>4256</v>
      </c>
      <c r="E118" s="28" t="s">
        <v>4377</v>
      </c>
      <c r="F118" s="28" t="s">
        <v>4378</v>
      </c>
      <c r="G118" s="28" t="s">
        <v>4379</v>
      </c>
      <c r="H118" s="28" t="s">
        <v>4380</v>
      </c>
      <c r="I118" s="28" t="s">
        <v>30</v>
      </c>
      <c r="J118" s="28" t="s">
        <v>2</v>
      </c>
      <c r="K118" s="28" t="s">
        <v>1564</v>
      </c>
      <c r="L118" s="28">
        <v>6.6</v>
      </c>
      <c r="M118" s="28"/>
      <c r="N118" s="28"/>
      <c r="O118" s="28"/>
      <c r="P118" s="28"/>
      <c r="Q118" s="28">
        <v>2023</v>
      </c>
      <c r="R118" s="28" t="s">
        <v>1534</v>
      </c>
      <c r="S118" s="86">
        <f t="shared" si="1"/>
        <v>753632.61560007499</v>
      </c>
      <c r="T118" s="28"/>
      <c r="U118" s="73"/>
      <c r="V118" s="73"/>
    </row>
    <row r="119" spans="1:22" x14ac:dyDescent="0.25">
      <c r="A119" s="28" t="s">
        <v>4381</v>
      </c>
      <c r="B119" s="28" t="s">
        <v>56</v>
      </c>
      <c r="C119" s="28" t="s">
        <v>4376</v>
      </c>
      <c r="D119" s="28" t="s">
        <v>4256</v>
      </c>
      <c r="E119" s="28" t="s">
        <v>4382</v>
      </c>
      <c r="F119" s="28" t="s">
        <v>4383</v>
      </c>
      <c r="G119" s="28" t="s">
        <v>4384</v>
      </c>
      <c r="H119" s="28" t="s">
        <v>4385</v>
      </c>
      <c r="I119" s="28" t="s">
        <v>30</v>
      </c>
      <c r="J119" s="28" t="s">
        <v>2</v>
      </c>
      <c r="K119" s="28" t="s">
        <v>1564</v>
      </c>
      <c r="L119" s="28">
        <v>31.5</v>
      </c>
      <c r="M119" s="28"/>
      <c r="N119" s="28"/>
      <c r="O119" s="28"/>
      <c r="P119" s="28"/>
      <c r="Q119" s="28">
        <v>2023</v>
      </c>
      <c r="R119" s="28" t="s">
        <v>1534</v>
      </c>
      <c r="S119" s="86">
        <f t="shared" si="1"/>
        <v>3596882.9380912674</v>
      </c>
      <c r="T119" s="28"/>
      <c r="U119" s="73"/>
      <c r="V119" s="73"/>
    </row>
    <row r="120" spans="1:22" x14ac:dyDescent="0.25">
      <c r="A120" s="28" t="s">
        <v>4386</v>
      </c>
      <c r="B120" s="28" t="s">
        <v>56</v>
      </c>
      <c r="C120" s="28" t="s">
        <v>4376</v>
      </c>
      <c r="D120" s="28" t="s">
        <v>4256</v>
      </c>
      <c r="E120" s="28" t="s">
        <v>2022</v>
      </c>
      <c r="F120" s="28" t="s">
        <v>2023</v>
      </c>
      <c r="G120" s="28" t="s">
        <v>4387</v>
      </c>
      <c r="H120" s="28" t="s">
        <v>4388</v>
      </c>
      <c r="I120" s="28" t="s">
        <v>30</v>
      </c>
      <c r="J120" s="28" t="s">
        <v>2</v>
      </c>
      <c r="K120" s="28" t="s">
        <v>1564</v>
      </c>
      <c r="L120" s="28">
        <v>35.1</v>
      </c>
      <c r="M120" s="28"/>
      <c r="N120" s="28"/>
      <c r="O120" s="28"/>
      <c r="P120" s="28"/>
      <c r="Q120" s="28">
        <v>2023</v>
      </c>
      <c r="R120" s="28" t="s">
        <v>1534</v>
      </c>
      <c r="S120" s="86">
        <f t="shared" si="1"/>
        <v>4007955.2738731266</v>
      </c>
      <c r="T120" s="28"/>
      <c r="U120" s="73"/>
      <c r="V120" s="73"/>
    </row>
    <row r="121" spans="1:22" x14ac:dyDescent="0.25">
      <c r="A121" s="28" t="s">
        <v>4389</v>
      </c>
      <c r="B121" s="28" t="s">
        <v>56</v>
      </c>
      <c r="C121" s="28" t="s">
        <v>4376</v>
      </c>
      <c r="D121" s="28" t="s">
        <v>4256</v>
      </c>
      <c r="E121" s="28" t="s">
        <v>1980</v>
      </c>
      <c r="F121" s="28" t="s">
        <v>1981</v>
      </c>
      <c r="G121" s="28" t="s">
        <v>2022</v>
      </c>
      <c r="H121" s="28" t="s">
        <v>2023</v>
      </c>
      <c r="I121" s="28" t="s">
        <v>30</v>
      </c>
      <c r="J121" s="28" t="s">
        <v>2</v>
      </c>
      <c r="K121" s="28" t="s">
        <v>1564</v>
      </c>
      <c r="L121" s="28">
        <v>14.1</v>
      </c>
      <c r="M121" s="28"/>
      <c r="N121" s="28"/>
      <c r="O121" s="28"/>
      <c r="P121" s="28"/>
      <c r="Q121" s="28">
        <v>2023</v>
      </c>
      <c r="R121" s="28" t="s">
        <v>1534</v>
      </c>
      <c r="S121" s="86">
        <f t="shared" si="1"/>
        <v>1610033.3151456148</v>
      </c>
      <c r="T121" s="28"/>
      <c r="U121" s="73"/>
      <c r="V121" s="73"/>
    </row>
    <row r="122" spans="1:22" x14ac:dyDescent="0.25">
      <c r="A122" s="28" t="s">
        <v>4390</v>
      </c>
      <c r="B122" s="28" t="s">
        <v>56</v>
      </c>
      <c r="C122" s="28" t="s">
        <v>4376</v>
      </c>
      <c r="D122" s="28" t="s">
        <v>4256</v>
      </c>
      <c r="E122" s="28" t="s">
        <v>4391</v>
      </c>
      <c r="F122" s="28" t="s">
        <v>4392</v>
      </c>
      <c r="G122" s="28" t="s">
        <v>1980</v>
      </c>
      <c r="H122" s="28" t="s">
        <v>1981</v>
      </c>
      <c r="I122" s="28" t="s">
        <v>30</v>
      </c>
      <c r="J122" s="28" t="s">
        <v>2</v>
      </c>
      <c r="K122" s="28" t="s">
        <v>1564</v>
      </c>
      <c r="L122" s="28">
        <v>7.4</v>
      </c>
      <c r="M122" s="28"/>
      <c r="N122" s="28"/>
      <c r="O122" s="28"/>
      <c r="P122" s="28"/>
      <c r="Q122" s="28">
        <v>2023</v>
      </c>
      <c r="R122" s="28" t="s">
        <v>1534</v>
      </c>
      <c r="S122" s="86">
        <f t="shared" si="1"/>
        <v>844982.02355159936</v>
      </c>
      <c r="T122" s="28"/>
      <c r="U122" s="73"/>
      <c r="V122" s="73"/>
    </row>
    <row r="123" spans="1:22" x14ac:dyDescent="0.25">
      <c r="A123" s="28" t="s">
        <v>4393</v>
      </c>
      <c r="B123" s="28" t="s">
        <v>56</v>
      </c>
      <c r="C123" s="28" t="s">
        <v>4376</v>
      </c>
      <c r="D123" s="28" t="s">
        <v>4256</v>
      </c>
      <c r="E123" s="28" t="s">
        <v>1986</v>
      </c>
      <c r="F123" s="28" t="s">
        <v>1987</v>
      </c>
      <c r="G123" s="28" t="s">
        <v>4391</v>
      </c>
      <c r="H123" s="28" t="s">
        <v>4392</v>
      </c>
      <c r="I123" s="28" t="s">
        <v>30</v>
      </c>
      <c r="J123" s="28" t="s">
        <v>2</v>
      </c>
      <c r="K123" s="28" t="s">
        <v>1564</v>
      </c>
      <c r="L123" s="28">
        <v>16.5</v>
      </c>
      <c r="M123" s="28"/>
      <c r="N123" s="28"/>
      <c r="O123" s="28"/>
      <c r="P123" s="28"/>
      <c r="Q123" s="28">
        <v>2023</v>
      </c>
      <c r="R123" s="28" t="s">
        <v>1534</v>
      </c>
      <c r="S123" s="86">
        <f t="shared" si="1"/>
        <v>1884081.5390001875</v>
      </c>
      <c r="T123" s="28"/>
      <c r="U123" s="73"/>
      <c r="V123" s="73"/>
    </row>
    <row r="124" spans="1:22" x14ac:dyDescent="0.25">
      <c r="A124" s="28" t="s">
        <v>4394</v>
      </c>
      <c r="B124" s="28" t="s">
        <v>56</v>
      </c>
      <c r="C124" s="28" t="s">
        <v>4376</v>
      </c>
      <c r="D124" s="28" t="s">
        <v>4256</v>
      </c>
      <c r="E124" s="28" t="s">
        <v>2211</v>
      </c>
      <c r="F124" s="28" t="s">
        <v>2212</v>
      </c>
      <c r="G124" s="28" t="s">
        <v>1986</v>
      </c>
      <c r="H124" s="28" t="s">
        <v>1987</v>
      </c>
      <c r="I124" s="28" t="s">
        <v>30</v>
      </c>
      <c r="J124" s="28" t="s">
        <v>2</v>
      </c>
      <c r="K124" s="28" t="s">
        <v>1564</v>
      </c>
      <c r="L124" s="28">
        <v>8</v>
      </c>
      <c r="M124" s="28"/>
      <c r="N124" s="28"/>
      <c r="O124" s="28"/>
      <c r="P124" s="28"/>
      <c r="Q124" s="28">
        <v>2023</v>
      </c>
      <c r="R124" s="28" t="s">
        <v>1534</v>
      </c>
      <c r="S124" s="86">
        <f t="shared" si="1"/>
        <v>913494.07951524248</v>
      </c>
      <c r="T124" s="28"/>
      <c r="U124" s="73"/>
      <c r="V124" s="73"/>
    </row>
    <row r="125" spans="1:22" x14ac:dyDescent="0.25">
      <c r="A125" s="28" t="s">
        <v>4395</v>
      </c>
      <c r="B125" s="28" t="s">
        <v>56</v>
      </c>
      <c r="C125" s="28" t="s">
        <v>4376</v>
      </c>
      <c r="D125" s="28" t="s">
        <v>4256</v>
      </c>
      <c r="E125" s="28" t="s">
        <v>1992</v>
      </c>
      <c r="F125" s="28" t="s">
        <v>1993</v>
      </c>
      <c r="G125" s="28" t="s">
        <v>2211</v>
      </c>
      <c r="H125" s="28" t="s">
        <v>2212</v>
      </c>
      <c r="I125" s="28" t="s">
        <v>30</v>
      </c>
      <c r="J125" s="28" t="s">
        <v>2</v>
      </c>
      <c r="K125" s="28" t="s">
        <v>1564</v>
      </c>
      <c r="L125" s="28">
        <v>14</v>
      </c>
      <c r="M125" s="28"/>
      <c r="N125" s="28"/>
      <c r="O125" s="28"/>
      <c r="P125" s="28"/>
      <c r="Q125" s="28">
        <v>2023</v>
      </c>
      <c r="R125" s="28" t="s">
        <v>1534</v>
      </c>
      <c r="S125" s="86">
        <f t="shared" si="1"/>
        <v>1598614.6391516742</v>
      </c>
      <c r="T125" s="28"/>
      <c r="U125" s="73"/>
      <c r="V125" s="73"/>
    </row>
    <row r="126" spans="1:22" x14ac:dyDescent="0.25">
      <c r="A126" s="28" t="s">
        <v>4396</v>
      </c>
      <c r="B126" s="28" t="s">
        <v>56</v>
      </c>
      <c r="C126" s="28" t="s">
        <v>4376</v>
      </c>
      <c r="D126" s="28" t="s">
        <v>4256</v>
      </c>
      <c r="E126" s="28" t="s">
        <v>2004</v>
      </c>
      <c r="F126" s="28" t="s">
        <v>2005</v>
      </c>
      <c r="G126" s="28" t="s">
        <v>1992</v>
      </c>
      <c r="H126" s="28" t="s">
        <v>1993</v>
      </c>
      <c r="I126" s="28" t="s">
        <v>30</v>
      </c>
      <c r="J126" s="28" t="s">
        <v>2</v>
      </c>
      <c r="K126" s="28" t="s">
        <v>1564</v>
      </c>
      <c r="L126" s="28">
        <v>22.4</v>
      </c>
      <c r="M126" s="28"/>
      <c r="N126" s="28"/>
      <c r="O126" s="28"/>
      <c r="P126" s="28"/>
      <c r="Q126" s="28">
        <v>2023</v>
      </c>
      <c r="R126" s="28" t="s">
        <v>1534</v>
      </c>
      <c r="S126" s="86">
        <f t="shared" si="1"/>
        <v>2557783.422642679</v>
      </c>
      <c r="T126" s="28"/>
      <c r="U126" s="73"/>
      <c r="V126" s="73"/>
    </row>
    <row r="127" spans="1:22" x14ac:dyDescent="0.25">
      <c r="A127" s="28" t="s">
        <v>4397</v>
      </c>
      <c r="B127" s="28" t="s">
        <v>56</v>
      </c>
      <c r="C127" s="28" t="s">
        <v>4376</v>
      </c>
      <c r="D127" s="28" t="s">
        <v>4256</v>
      </c>
      <c r="E127" s="28" t="s">
        <v>1998</v>
      </c>
      <c r="F127" s="28" t="s">
        <v>1999</v>
      </c>
      <c r="G127" s="28" t="s">
        <v>2004</v>
      </c>
      <c r="H127" s="28" t="s">
        <v>2005</v>
      </c>
      <c r="I127" s="28" t="s">
        <v>30</v>
      </c>
      <c r="J127" s="28" t="s">
        <v>2</v>
      </c>
      <c r="K127" s="28" t="s">
        <v>1564</v>
      </c>
      <c r="L127" s="28">
        <v>0.3</v>
      </c>
      <c r="M127" s="28"/>
      <c r="N127" s="28"/>
      <c r="O127" s="28"/>
      <c r="P127" s="28"/>
      <c r="Q127" s="28">
        <v>2023</v>
      </c>
      <c r="R127" s="28" t="s">
        <v>1534</v>
      </c>
      <c r="S127" s="86">
        <f t="shared" si="1"/>
        <v>34256.027981821593</v>
      </c>
      <c r="T127" s="28"/>
      <c r="U127" s="73"/>
      <c r="V127" s="73"/>
    </row>
    <row r="128" spans="1:22" x14ac:dyDescent="0.25">
      <c r="A128" s="28" t="s">
        <v>4398</v>
      </c>
      <c r="B128" s="28" t="s">
        <v>56</v>
      </c>
      <c r="C128" s="28" t="s">
        <v>4376</v>
      </c>
      <c r="D128" s="28" t="s">
        <v>4256</v>
      </c>
      <c r="E128" s="28" t="s">
        <v>4399</v>
      </c>
      <c r="F128" s="28" t="s">
        <v>4400</v>
      </c>
      <c r="G128" s="28" t="s">
        <v>1998</v>
      </c>
      <c r="H128" s="28" t="s">
        <v>1999</v>
      </c>
      <c r="I128" s="28" t="s">
        <v>30</v>
      </c>
      <c r="J128" s="28" t="s">
        <v>2</v>
      </c>
      <c r="K128" s="28" t="s">
        <v>1564</v>
      </c>
      <c r="L128" s="28">
        <v>15.7</v>
      </c>
      <c r="M128" s="28"/>
      <c r="N128" s="28"/>
      <c r="O128" s="28"/>
      <c r="P128" s="28"/>
      <c r="Q128" s="28">
        <v>2023</v>
      </c>
      <c r="R128" s="28" t="s">
        <v>1534</v>
      </c>
      <c r="S128" s="86">
        <f t="shared" si="1"/>
        <v>1792732.1310486633</v>
      </c>
      <c r="T128" s="28"/>
      <c r="U128" s="73"/>
      <c r="V128" s="73"/>
    </row>
    <row r="129" spans="1:22" x14ac:dyDescent="0.25">
      <c r="A129" s="28" t="s">
        <v>4401</v>
      </c>
      <c r="B129" s="28" t="s">
        <v>56</v>
      </c>
      <c r="C129" s="28" t="s">
        <v>4376</v>
      </c>
      <c r="D129" s="28" t="s">
        <v>4256</v>
      </c>
      <c r="E129" s="28" t="s">
        <v>2010</v>
      </c>
      <c r="F129" s="28" t="s">
        <v>2011</v>
      </c>
      <c r="G129" s="28" t="s">
        <v>4399</v>
      </c>
      <c r="H129" s="28" t="s">
        <v>4400</v>
      </c>
      <c r="I129" s="28" t="s">
        <v>30</v>
      </c>
      <c r="J129" s="28" t="s">
        <v>2</v>
      </c>
      <c r="K129" s="28" t="s">
        <v>1564</v>
      </c>
      <c r="L129" s="28">
        <v>9.9</v>
      </c>
      <c r="M129" s="28"/>
      <c r="N129" s="28"/>
      <c r="O129" s="28"/>
      <c r="P129" s="28"/>
      <c r="Q129" s="28">
        <v>2023</v>
      </c>
      <c r="R129" s="28" t="s">
        <v>1534</v>
      </c>
      <c r="S129" s="86">
        <f t="shared" ref="S129:S192" si="2">L129*$Y$3</f>
        <v>1130448.9234001127</v>
      </c>
      <c r="T129" s="28"/>
      <c r="U129" s="73"/>
      <c r="V129" s="73"/>
    </row>
    <row r="130" spans="1:22" x14ac:dyDescent="0.25">
      <c r="A130" s="28" t="s">
        <v>4402</v>
      </c>
      <c r="B130" s="28" t="s">
        <v>56</v>
      </c>
      <c r="C130" s="28" t="s">
        <v>4376</v>
      </c>
      <c r="D130" s="28" t="s">
        <v>4256</v>
      </c>
      <c r="E130" s="28" t="s">
        <v>2016</v>
      </c>
      <c r="F130" s="28" t="s">
        <v>2017</v>
      </c>
      <c r="G130" s="28" t="s">
        <v>2010</v>
      </c>
      <c r="H130" s="28" t="s">
        <v>2011</v>
      </c>
      <c r="I130" s="28" t="s">
        <v>30</v>
      </c>
      <c r="J130" s="28" t="s">
        <v>2</v>
      </c>
      <c r="K130" s="28" t="s">
        <v>1564</v>
      </c>
      <c r="L130" s="28">
        <v>1.9</v>
      </c>
      <c r="M130" s="28"/>
      <c r="N130" s="28"/>
      <c r="O130" s="28"/>
      <c r="P130" s="28"/>
      <c r="Q130" s="28">
        <v>2023</v>
      </c>
      <c r="R130" s="28" t="s">
        <v>1534</v>
      </c>
      <c r="S130" s="86">
        <f t="shared" si="2"/>
        <v>216954.84388487009</v>
      </c>
      <c r="T130" s="28"/>
      <c r="U130" s="73"/>
      <c r="V130" s="73"/>
    </row>
    <row r="131" spans="1:22" x14ac:dyDescent="0.25">
      <c r="A131" s="28" t="s">
        <v>4403</v>
      </c>
      <c r="B131" s="28" t="s">
        <v>56</v>
      </c>
      <c r="C131" s="28" t="s">
        <v>4376</v>
      </c>
      <c r="D131" s="28" t="s">
        <v>4256</v>
      </c>
      <c r="E131" s="28" t="s">
        <v>2072</v>
      </c>
      <c r="F131" s="28" t="s">
        <v>2073</v>
      </c>
      <c r="G131" s="28" t="s">
        <v>2016</v>
      </c>
      <c r="H131" s="28" t="s">
        <v>2017</v>
      </c>
      <c r="I131" s="28" t="s">
        <v>30</v>
      </c>
      <c r="J131" s="28" t="s">
        <v>2</v>
      </c>
      <c r="K131" s="28" t="s">
        <v>1564</v>
      </c>
      <c r="L131" s="28">
        <v>5.5</v>
      </c>
      <c r="M131" s="28"/>
      <c r="N131" s="28"/>
      <c r="O131" s="28"/>
      <c r="P131" s="28"/>
      <c r="Q131" s="28">
        <v>2023</v>
      </c>
      <c r="R131" s="28" t="s">
        <v>1534</v>
      </c>
      <c r="S131" s="86">
        <f t="shared" si="2"/>
        <v>628027.17966672918</v>
      </c>
      <c r="T131" s="28"/>
      <c r="U131" s="73"/>
      <c r="V131" s="73"/>
    </row>
    <row r="132" spans="1:22" x14ac:dyDescent="0.25">
      <c r="A132" s="28" t="s">
        <v>4404</v>
      </c>
      <c r="B132" s="28" t="s">
        <v>56</v>
      </c>
      <c r="C132" s="28" t="s">
        <v>4376</v>
      </c>
      <c r="D132" s="28" t="s">
        <v>4256</v>
      </c>
      <c r="E132" s="28" t="s">
        <v>4405</v>
      </c>
      <c r="F132" s="28" t="s">
        <v>4406</v>
      </c>
      <c r="G132" s="28" t="s">
        <v>2072</v>
      </c>
      <c r="H132" s="28" t="s">
        <v>2073</v>
      </c>
      <c r="I132" s="28" t="s">
        <v>30</v>
      </c>
      <c r="J132" s="28" t="s">
        <v>2</v>
      </c>
      <c r="K132" s="28" t="s">
        <v>1564</v>
      </c>
      <c r="L132" s="28">
        <v>34.1</v>
      </c>
      <c r="M132" s="28"/>
      <c r="N132" s="28"/>
      <c r="O132" s="28"/>
      <c r="P132" s="28"/>
      <c r="Q132" s="28">
        <v>2023</v>
      </c>
      <c r="R132" s="28" t="s">
        <v>1534</v>
      </c>
      <c r="S132" s="86">
        <f t="shared" si="2"/>
        <v>3893768.5139337215</v>
      </c>
      <c r="T132" s="28"/>
      <c r="U132" s="73"/>
      <c r="V132" s="73"/>
    </row>
    <row r="133" spans="1:22" x14ac:dyDescent="0.25">
      <c r="A133" s="28" t="s">
        <v>4407</v>
      </c>
      <c r="B133" s="28" t="s">
        <v>56</v>
      </c>
      <c r="C133" s="28" t="s">
        <v>4376</v>
      </c>
      <c r="D133" s="28" t="s">
        <v>4256</v>
      </c>
      <c r="E133" s="28" t="s">
        <v>2060</v>
      </c>
      <c r="F133" s="28" t="s">
        <v>2061</v>
      </c>
      <c r="G133" s="28" t="s">
        <v>4408</v>
      </c>
      <c r="H133" s="28" t="s">
        <v>4409</v>
      </c>
      <c r="I133" s="28" t="s">
        <v>30</v>
      </c>
      <c r="J133" s="28" t="s">
        <v>2</v>
      </c>
      <c r="K133" s="28" t="s">
        <v>1564</v>
      </c>
      <c r="L133" s="28">
        <v>11.6</v>
      </c>
      <c r="M133" s="28"/>
      <c r="N133" s="28"/>
      <c r="O133" s="28"/>
      <c r="P133" s="28"/>
      <c r="Q133" s="28">
        <v>2023</v>
      </c>
      <c r="R133" s="28" t="s">
        <v>1534</v>
      </c>
      <c r="S133" s="86">
        <f t="shared" si="2"/>
        <v>1324566.4152971015</v>
      </c>
      <c r="T133" s="28"/>
      <c r="U133" s="73"/>
      <c r="V133" s="73"/>
    </row>
    <row r="134" spans="1:22" x14ac:dyDescent="0.25">
      <c r="A134" s="28" t="s">
        <v>4410</v>
      </c>
      <c r="B134" s="28" t="s">
        <v>56</v>
      </c>
      <c r="C134" s="28" t="s">
        <v>4376</v>
      </c>
      <c r="D134" s="28" t="s">
        <v>4256</v>
      </c>
      <c r="E134" s="28" t="s">
        <v>4405</v>
      </c>
      <c r="F134" s="28" t="s">
        <v>4406</v>
      </c>
      <c r="G134" s="28" t="s">
        <v>2060</v>
      </c>
      <c r="H134" s="28" t="s">
        <v>2061</v>
      </c>
      <c r="I134" s="28" t="s">
        <v>30</v>
      </c>
      <c r="J134" s="28" t="s">
        <v>2</v>
      </c>
      <c r="K134" s="28" t="s">
        <v>1564</v>
      </c>
      <c r="L134" s="28">
        <v>6.3</v>
      </c>
      <c r="M134" s="28"/>
      <c r="N134" s="28"/>
      <c r="O134" s="28"/>
      <c r="P134" s="28"/>
      <c r="Q134" s="28">
        <v>2023</v>
      </c>
      <c r="R134" s="28" t="s">
        <v>1534</v>
      </c>
      <c r="S134" s="86">
        <f t="shared" si="2"/>
        <v>719376.58761825343</v>
      </c>
      <c r="T134" s="28"/>
      <c r="U134" s="73"/>
      <c r="V134" s="73"/>
    </row>
    <row r="135" spans="1:22" x14ac:dyDescent="0.25">
      <c r="A135" s="28" t="s">
        <v>4411</v>
      </c>
      <c r="B135" s="28" t="s">
        <v>56</v>
      </c>
      <c r="C135" s="28" t="s">
        <v>4376</v>
      </c>
      <c r="D135" s="28" t="s">
        <v>4256</v>
      </c>
      <c r="E135" s="28" t="s">
        <v>2046</v>
      </c>
      <c r="F135" s="28" t="s">
        <v>2047</v>
      </c>
      <c r="G135" s="28" t="s">
        <v>2026</v>
      </c>
      <c r="H135" s="28" t="s">
        <v>2027</v>
      </c>
      <c r="I135" s="28" t="s">
        <v>30</v>
      </c>
      <c r="J135" s="28" t="s">
        <v>2</v>
      </c>
      <c r="K135" s="28" t="s">
        <v>1564</v>
      </c>
      <c r="L135" s="28">
        <v>23.9</v>
      </c>
      <c r="M135" s="28"/>
      <c r="N135" s="28"/>
      <c r="O135" s="28"/>
      <c r="P135" s="28"/>
      <c r="Q135" s="28">
        <v>2023</v>
      </c>
      <c r="R135" s="28" t="s">
        <v>1534</v>
      </c>
      <c r="S135" s="86">
        <f t="shared" si="2"/>
        <v>2729063.5625517867</v>
      </c>
      <c r="T135" s="28"/>
      <c r="U135" s="73"/>
      <c r="V135" s="73"/>
    </row>
    <row r="136" spans="1:22" x14ac:dyDescent="0.25">
      <c r="A136" s="28" t="s">
        <v>4412</v>
      </c>
      <c r="B136" s="28" t="s">
        <v>56</v>
      </c>
      <c r="C136" s="28" t="s">
        <v>4376</v>
      </c>
      <c r="D136" s="28" t="s">
        <v>4256</v>
      </c>
      <c r="E136" s="28" t="s">
        <v>4413</v>
      </c>
      <c r="F136" s="28" t="s">
        <v>4414</v>
      </c>
      <c r="G136" s="28" t="s">
        <v>2046</v>
      </c>
      <c r="H136" s="28" t="s">
        <v>2047</v>
      </c>
      <c r="I136" s="28" t="s">
        <v>30</v>
      </c>
      <c r="J136" s="28" t="s">
        <v>2</v>
      </c>
      <c r="K136" s="28" t="s">
        <v>1564</v>
      </c>
      <c r="L136" s="28">
        <v>5.6</v>
      </c>
      <c r="M136" s="28"/>
      <c r="N136" s="28"/>
      <c r="O136" s="28"/>
      <c r="P136" s="28"/>
      <c r="Q136" s="28">
        <v>2023</v>
      </c>
      <c r="R136" s="28" t="s">
        <v>1534</v>
      </c>
      <c r="S136" s="86">
        <f t="shared" si="2"/>
        <v>639445.85566066974</v>
      </c>
      <c r="T136" s="28"/>
      <c r="U136" s="73"/>
      <c r="V136" s="73"/>
    </row>
    <row r="137" spans="1:22" x14ac:dyDescent="0.25">
      <c r="A137" s="28" t="s">
        <v>4415</v>
      </c>
      <c r="B137" s="28" t="s">
        <v>56</v>
      </c>
      <c r="C137" s="28" t="s">
        <v>4376</v>
      </c>
      <c r="D137" s="28" t="s">
        <v>4256</v>
      </c>
      <c r="E137" s="28" t="s">
        <v>1868</v>
      </c>
      <c r="F137" s="28" t="s">
        <v>1869</v>
      </c>
      <c r="G137" s="28" t="s">
        <v>4377</v>
      </c>
      <c r="H137" s="28" t="s">
        <v>4378</v>
      </c>
      <c r="I137" s="28" t="s">
        <v>30</v>
      </c>
      <c r="J137" s="28" t="s">
        <v>2</v>
      </c>
      <c r="K137" s="28" t="s">
        <v>1564</v>
      </c>
      <c r="L137" s="28">
        <v>28.7</v>
      </c>
      <c r="M137" s="28"/>
      <c r="N137" s="28"/>
      <c r="O137" s="28"/>
      <c r="P137" s="28"/>
      <c r="Q137" s="28">
        <v>2023</v>
      </c>
      <c r="R137" s="28" t="s">
        <v>1534</v>
      </c>
      <c r="S137" s="86">
        <f t="shared" si="2"/>
        <v>3277160.0102609321</v>
      </c>
      <c r="T137" s="28"/>
      <c r="U137" s="73"/>
      <c r="V137" s="73"/>
    </row>
    <row r="138" spans="1:22" x14ac:dyDescent="0.25">
      <c r="A138" s="28" t="s">
        <v>4416</v>
      </c>
      <c r="B138" s="28" t="s">
        <v>56</v>
      </c>
      <c r="C138" s="28" t="s">
        <v>4376</v>
      </c>
      <c r="D138" s="28" t="s">
        <v>4256</v>
      </c>
      <c r="E138" s="28" t="s">
        <v>1938</v>
      </c>
      <c r="F138" s="28" t="s">
        <v>1939</v>
      </c>
      <c r="G138" s="28" t="s">
        <v>1868</v>
      </c>
      <c r="H138" s="28" t="s">
        <v>1869</v>
      </c>
      <c r="I138" s="28" t="s">
        <v>30</v>
      </c>
      <c r="J138" s="28" t="s">
        <v>2</v>
      </c>
      <c r="K138" s="28" t="s">
        <v>1564</v>
      </c>
      <c r="L138" s="28">
        <v>9.3000000000000007</v>
      </c>
      <c r="M138" s="28"/>
      <c r="N138" s="28"/>
      <c r="O138" s="28"/>
      <c r="P138" s="28"/>
      <c r="Q138" s="28">
        <v>2023</v>
      </c>
      <c r="R138" s="28" t="s">
        <v>1534</v>
      </c>
      <c r="S138" s="86">
        <f t="shared" si="2"/>
        <v>1061936.8674364695</v>
      </c>
      <c r="T138" s="28"/>
      <c r="U138" s="73"/>
      <c r="V138" s="73"/>
    </row>
    <row r="139" spans="1:22" x14ac:dyDescent="0.25">
      <c r="A139" s="28" t="s">
        <v>4417</v>
      </c>
      <c r="B139" s="28" t="s">
        <v>56</v>
      </c>
      <c r="C139" s="28" t="s">
        <v>4376</v>
      </c>
      <c r="D139" s="28" t="s">
        <v>4256</v>
      </c>
      <c r="E139" s="28" t="s">
        <v>1878</v>
      </c>
      <c r="F139" s="28" t="s">
        <v>1879</v>
      </c>
      <c r="G139" s="28" t="s">
        <v>1938</v>
      </c>
      <c r="H139" s="28" t="s">
        <v>1939</v>
      </c>
      <c r="I139" s="28" t="s">
        <v>30</v>
      </c>
      <c r="J139" s="28" t="s">
        <v>2</v>
      </c>
      <c r="K139" s="28" t="s">
        <v>1564</v>
      </c>
      <c r="L139" s="28">
        <v>22</v>
      </c>
      <c r="M139" s="28"/>
      <c r="N139" s="28"/>
      <c r="O139" s="28"/>
      <c r="P139" s="28"/>
      <c r="Q139" s="28">
        <v>2023</v>
      </c>
      <c r="R139" s="28" t="s">
        <v>1534</v>
      </c>
      <c r="S139" s="86">
        <f t="shared" si="2"/>
        <v>2512108.7186669167</v>
      </c>
      <c r="T139" s="28"/>
      <c r="U139" s="73"/>
      <c r="V139" s="73"/>
    </row>
    <row r="140" spans="1:22" x14ac:dyDescent="0.25">
      <c r="A140" s="28" t="s">
        <v>4418</v>
      </c>
      <c r="B140" s="28" t="s">
        <v>56</v>
      </c>
      <c r="C140" s="28" t="s">
        <v>4376</v>
      </c>
      <c r="D140" s="28" t="s">
        <v>4256</v>
      </c>
      <c r="E140" s="28" t="s">
        <v>2078</v>
      </c>
      <c r="F140" s="28" t="s">
        <v>2079</v>
      </c>
      <c r="G140" s="28" t="s">
        <v>4419</v>
      </c>
      <c r="H140" s="28" t="s">
        <v>4420</v>
      </c>
      <c r="I140" s="28" t="s">
        <v>30</v>
      </c>
      <c r="J140" s="28" t="s">
        <v>2</v>
      </c>
      <c r="K140" s="28" t="s">
        <v>1564</v>
      </c>
      <c r="L140" s="28">
        <v>15.5</v>
      </c>
      <c r="M140" s="28"/>
      <c r="N140" s="28"/>
      <c r="O140" s="28"/>
      <c r="P140" s="28"/>
      <c r="Q140" s="28">
        <v>2023</v>
      </c>
      <c r="R140" s="28" t="s">
        <v>1534</v>
      </c>
      <c r="S140" s="86">
        <f t="shared" si="2"/>
        <v>1769894.7790607824</v>
      </c>
      <c r="T140" s="28"/>
      <c r="U140" s="73"/>
      <c r="V140" s="73"/>
    </row>
    <row r="141" spans="1:22" x14ac:dyDescent="0.25">
      <c r="A141" s="28" t="s">
        <v>4421</v>
      </c>
      <c r="B141" s="28" t="s">
        <v>56</v>
      </c>
      <c r="C141" s="28" t="s">
        <v>4376</v>
      </c>
      <c r="D141" s="28" t="s">
        <v>4256</v>
      </c>
      <c r="E141" s="28" t="s">
        <v>2096</v>
      </c>
      <c r="F141" s="28" t="s">
        <v>2097</v>
      </c>
      <c r="G141" s="28" t="s">
        <v>2078</v>
      </c>
      <c r="H141" s="28" t="s">
        <v>2079</v>
      </c>
      <c r="I141" s="28" t="s">
        <v>30</v>
      </c>
      <c r="J141" s="28" t="s">
        <v>2</v>
      </c>
      <c r="K141" s="28" t="s">
        <v>1564</v>
      </c>
      <c r="L141" s="28">
        <v>4.2</v>
      </c>
      <c r="M141" s="28"/>
      <c r="N141" s="28"/>
      <c r="O141" s="28"/>
      <c r="P141" s="28"/>
      <c r="Q141" s="28">
        <v>2023</v>
      </c>
      <c r="R141" s="28" t="s">
        <v>1534</v>
      </c>
      <c r="S141" s="86">
        <f t="shared" si="2"/>
        <v>479584.3917455023</v>
      </c>
      <c r="T141" s="28"/>
      <c r="U141" s="73"/>
      <c r="V141" s="73"/>
    </row>
    <row r="142" spans="1:22" x14ac:dyDescent="0.25">
      <c r="A142" s="28" t="s">
        <v>4422</v>
      </c>
      <c r="B142" s="28" t="s">
        <v>56</v>
      </c>
      <c r="C142" s="28" t="s">
        <v>4376</v>
      </c>
      <c r="D142" s="28" t="s">
        <v>4256</v>
      </c>
      <c r="E142" s="28" t="s">
        <v>2102</v>
      </c>
      <c r="F142" s="28" t="s">
        <v>2103</v>
      </c>
      <c r="G142" s="28" t="s">
        <v>2096</v>
      </c>
      <c r="H142" s="28" t="s">
        <v>2097</v>
      </c>
      <c r="I142" s="28" t="s">
        <v>30</v>
      </c>
      <c r="J142" s="28" t="s">
        <v>2</v>
      </c>
      <c r="K142" s="28" t="s">
        <v>1564</v>
      </c>
      <c r="L142" s="28">
        <v>8</v>
      </c>
      <c r="M142" s="28"/>
      <c r="N142" s="28"/>
      <c r="O142" s="28"/>
      <c r="P142" s="28"/>
      <c r="Q142" s="28">
        <v>2023</v>
      </c>
      <c r="R142" s="28" t="s">
        <v>1534</v>
      </c>
      <c r="S142" s="86">
        <f t="shared" si="2"/>
        <v>913494.07951524248</v>
      </c>
      <c r="T142" s="28"/>
      <c r="U142" s="73"/>
      <c r="V142" s="73"/>
    </row>
    <row r="143" spans="1:22" x14ac:dyDescent="0.25">
      <c r="A143" s="28" t="s">
        <v>4423</v>
      </c>
      <c r="B143" s="28" t="s">
        <v>56</v>
      </c>
      <c r="C143" s="28" t="s">
        <v>4376</v>
      </c>
      <c r="D143" s="28" t="s">
        <v>4256</v>
      </c>
      <c r="E143" s="28" t="s">
        <v>2090</v>
      </c>
      <c r="F143" s="28" t="s">
        <v>2091</v>
      </c>
      <c r="G143" s="28" t="s">
        <v>2102</v>
      </c>
      <c r="H143" s="28" t="s">
        <v>2103</v>
      </c>
      <c r="I143" s="28" t="s">
        <v>30</v>
      </c>
      <c r="J143" s="28" t="s">
        <v>2</v>
      </c>
      <c r="K143" s="28" t="s">
        <v>1564</v>
      </c>
      <c r="L143" s="28">
        <v>32.299999999999997</v>
      </c>
      <c r="M143" s="28"/>
      <c r="N143" s="28"/>
      <c r="O143" s="28"/>
      <c r="P143" s="28"/>
      <c r="Q143" s="28">
        <v>2023</v>
      </c>
      <c r="R143" s="28" t="s">
        <v>1534</v>
      </c>
      <c r="S143" s="86">
        <f t="shared" si="2"/>
        <v>3688232.3460427914</v>
      </c>
      <c r="T143" s="28"/>
      <c r="U143" s="73"/>
      <c r="V143" s="73"/>
    </row>
    <row r="144" spans="1:22" x14ac:dyDescent="0.25">
      <c r="A144" s="28" t="s">
        <v>4424</v>
      </c>
      <c r="B144" s="28" t="s">
        <v>56</v>
      </c>
      <c r="C144" s="28" t="s">
        <v>4376</v>
      </c>
      <c r="D144" s="28" t="s">
        <v>4256</v>
      </c>
      <c r="E144" s="28" t="s">
        <v>4425</v>
      </c>
      <c r="F144" s="28" t="s">
        <v>4426</v>
      </c>
      <c r="G144" s="28" t="s">
        <v>2090</v>
      </c>
      <c r="H144" s="28" t="s">
        <v>2091</v>
      </c>
      <c r="I144" s="28" t="s">
        <v>30</v>
      </c>
      <c r="J144" s="28" t="s">
        <v>2</v>
      </c>
      <c r="K144" s="28" t="s">
        <v>1564</v>
      </c>
      <c r="L144" s="28">
        <v>20</v>
      </c>
      <c r="M144" s="28"/>
      <c r="N144" s="28"/>
      <c r="O144" s="28"/>
      <c r="P144" s="28"/>
      <c r="Q144" s="28">
        <v>2023</v>
      </c>
      <c r="R144" s="28" t="s">
        <v>1534</v>
      </c>
      <c r="S144" s="86">
        <f t="shared" si="2"/>
        <v>2283735.1987881064</v>
      </c>
      <c r="T144" s="28"/>
      <c r="U144" s="73"/>
      <c r="V144" s="73"/>
    </row>
    <row r="145" spans="1:22" x14ac:dyDescent="0.25">
      <c r="A145" s="28" t="s">
        <v>4427</v>
      </c>
      <c r="B145" s="28" t="s">
        <v>56</v>
      </c>
      <c r="C145" s="28" t="s">
        <v>4376</v>
      </c>
      <c r="D145" s="28" t="s">
        <v>4256</v>
      </c>
      <c r="E145" s="28" t="s">
        <v>2114</v>
      </c>
      <c r="F145" s="28" t="s">
        <v>2115</v>
      </c>
      <c r="G145" s="28" t="s">
        <v>2108</v>
      </c>
      <c r="H145" s="28" t="s">
        <v>2109</v>
      </c>
      <c r="I145" s="28" t="s">
        <v>30</v>
      </c>
      <c r="J145" s="28" t="s">
        <v>2</v>
      </c>
      <c r="K145" s="28" t="s">
        <v>1564</v>
      </c>
      <c r="L145" s="28">
        <v>9.8000000000000007</v>
      </c>
      <c r="M145" s="28"/>
      <c r="N145" s="28"/>
      <c r="O145" s="28"/>
      <c r="P145" s="28"/>
      <c r="Q145" s="28">
        <v>2023</v>
      </c>
      <c r="R145" s="28" t="s">
        <v>1534</v>
      </c>
      <c r="S145" s="86">
        <f t="shared" si="2"/>
        <v>1119030.2474061721</v>
      </c>
      <c r="T145" s="28"/>
      <c r="U145" s="73"/>
      <c r="V145" s="73"/>
    </row>
    <row r="146" spans="1:22" x14ac:dyDescent="0.25">
      <c r="A146" s="28" t="s">
        <v>4428</v>
      </c>
      <c r="B146" s="28" t="s">
        <v>56</v>
      </c>
      <c r="C146" s="28" t="s">
        <v>4376</v>
      </c>
      <c r="D146" s="28" t="s">
        <v>4256</v>
      </c>
      <c r="E146" s="28" t="s">
        <v>2207</v>
      </c>
      <c r="F146" s="28" t="s">
        <v>2208</v>
      </c>
      <c r="G146" s="28" t="s">
        <v>2114</v>
      </c>
      <c r="H146" s="28" t="s">
        <v>2115</v>
      </c>
      <c r="I146" s="28" t="s">
        <v>30</v>
      </c>
      <c r="J146" s="28" t="s">
        <v>2</v>
      </c>
      <c r="K146" s="28" t="s">
        <v>1564</v>
      </c>
      <c r="L146" s="28">
        <v>23</v>
      </c>
      <c r="M146" s="28"/>
      <c r="N146" s="28"/>
      <c r="O146" s="28"/>
      <c r="P146" s="28"/>
      <c r="Q146" s="28">
        <v>2023</v>
      </c>
      <c r="R146" s="28" t="s">
        <v>1534</v>
      </c>
      <c r="S146" s="86">
        <f t="shared" si="2"/>
        <v>2626295.4786063223</v>
      </c>
      <c r="T146" s="28"/>
      <c r="U146" s="73"/>
      <c r="V146" s="73"/>
    </row>
    <row r="147" spans="1:22" x14ac:dyDescent="0.25">
      <c r="A147" s="28" t="s">
        <v>4429</v>
      </c>
      <c r="B147" s="28" t="s">
        <v>56</v>
      </c>
      <c r="C147" s="28" t="s">
        <v>4376</v>
      </c>
      <c r="D147" s="28" t="s">
        <v>4256</v>
      </c>
      <c r="E147" s="28" t="s">
        <v>4419</v>
      </c>
      <c r="F147" s="28" t="s">
        <v>4420</v>
      </c>
      <c r="G147" s="28" t="s">
        <v>2207</v>
      </c>
      <c r="H147" s="28" t="s">
        <v>2208</v>
      </c>
      <c r="I147" s="28" t="s">
        <v>30</v>
      </c>
      <c r="J147" s="28" t="s">
        <v>2</v>
      </c>
      <c r="K147" s="28" t="s">
        <v>1564</v>
      </c>
      <c r="L147" s="28">
        <v>3</v>
      </c>
      <c r="M147" s="28"/>
      <c r="N147" s="28"/>
      <c r="O147" s="28"/>
      <c r="P147" s="28"/>
      <c r="Q147" s="28">
        <v>2023</v>
      </c>
      <c r="R147" s="28" t="s">
        <v>1534</v>
      </c>
      <c r="S147" s="86">
        <f t="shared" si="2"/>
        <v>342560.27981821593</v>
      </c>
      <c r="T147" s="28"/>
      <c r="U147" s="73"/>
      <c r="V147" s="73"/>
    </row>
    <row r="148" spans="1:22" x14ac:dyDescent="0.25">
      <c r="A148" s="28" t="s">
        <v>4430</v>
      </c>
      <c r="B148" s="28" t="s">
        <v>56</v>
      </c>
      <c r="C148" s="28" t="s">
        <v>4376</v>
      </c>
      <c r="D148" s="28" t="s">
        <v>4256</v>
      </c>
      <c r="E148" s="28" t="s">
        <v>2034</v>
      </c>
      <c r="F148" s="28" t="s">
        <v>2035</v>
      </c>
      <c r="G148" s="28" t="s">
        <v>4431</v>
      </c>
      <c r="H148" s="28" t="s">
        <v>4432</v>
      </c>
      <c r="I148" s="28" t="s">
        <v>30</v>
      </c>
      <c r="J148" s="28" t="s">
        <v>2</v>
      </c>
      <c r="K148" s="28" t="s">
        <v>1564</v>
      </c>
      <c r="L148" s="28">
        <v>19.399999999999999</v>
      </c>
      <c r="M148" s="28"/>
      <c r="N148" s="28"/>
      <c r="O148" s="28"/>
      <c r="P148" s="28"/>
      <c r="Q148" s="28">
        <v>2023</v>
      </c>
      <c r="R148" s="28" t="s">
        <v>1534</v>
      </c>
      <c r="S148" s="86">
        <f t="shared" si="2"/>
        <v>2215223.1428244631</v>
      </c>
      <c r="T148" s="28"/>
      <c r="U148" s="73"/>
      <c r="V148" s="73"/>
    </row>
    <row r="149" spans="1:22" x14ac:dyDescent="0.25">
      <c r="A149" s="28" t="s">
        <v>4433</v>
      </c>
      <c r="B149" s="28" t="s">
        <v>56</v>
      </c>
      <c r="C149" s="28" t="s">
        <v>4376</v>
      </c>
      <c r="D149" s="28" t="s">
        <v>4256</v>
      </c>
      <c r="E149" s="28" t="s">
        <v>2126</v>
      </c>
      <c r="F149" s="28" t="s">
        <v>2127</v>
      </c>
      <c r="G149" s="28" t="s">
        <v>2034</v>
      </c>
      <c r="H149" s="28" t="s">
        <v>2035</v>
      </c>
      <c r="I149" s="28" t="s">
        <v>30</v>
      </c>
      <c r="J149" s="28" t="s">
        <v>2</v>
      </c>
      <c r="K149" s="28" t="s">
        <v>1564</v>
      </c>
      <c r="L149" s="28">
        <v>37.799999999999997</v>
      </c>
      <c r="M149" s="28"/>
      <c r="N149" s="28"/>
      <c r="O149" s="28"/>
      <c r="P149" s="28"/>
      <c r="Q149" s="28">
        <v>2023</v>
      </c>
      <c r="R149" s="28" t="s">
        <v>1534</v>
      </c>
      <c r="S149" s="86">
        <f t="shared" si="2"/>
        <v>4316259.5257095201</v>
      </c>
      <c r="T149" s="28"/>
      <c r="U149" s="73"/>
      <c r="V149" s="73"/>
    </row>
    <row r="150" spans="1:22" x14ac:dyDescent="0.25">
      <c r="A150" s="28" t="s">
        <v>4434</v>
      </c>
      <c r="B150" s="28" t="s">
        <v>56</v>
      </c>
      <c r="C150" s="28" t="s">
        <v>4376</v>
      </c>
      <c r="D150" s="28" t="s">
        <v>4256</v>
      </c>
      <c r="E150" s="28" t="s">
        <v>2120</v>
      </c>
      <c r="F150" s="28" t="s">
        <v>2121</v>
      </c>
      <c r="G150" s="28" t="s">
        <v>2126</v>
      </c>
      <c r="H150" s="28" t="s">
        <v>2127</v>
      </c>
      <c r="I150" s="28" t="s">
        <v>30</v>
      </c>
      <c r="J150" s="28" t="s">
        <v>2</v>
      </c>
      <c r="K150" s="28" t="s">
        <v>1564</v>
      </c>
      <c r="L150" s="28">
        <v>21.7</v>
      </c>
      <c r="M150" s="28"/>
      <c r="N150" s="28"/>
      <c r="O150" s="28"/>
      <c r="P150" s="28"/>
      <c r="Q150" s="28">
        <v>2023</v>
      </c>
      <c r="R150" s="28" t="s">
        <v>1534</v>
      </c>
      <c r="S150" s="86">
        <f t="shared" si="2"/>
        <v>2477852.6906850953</v>
      </c>
      <c r="T150" s="28"/>
      <c r="U150" s="73"/>
      <c r="V150" s="73"/>
    </row>
    <row r="151" spans="1:22" x14ac:dyDescent="0.25">
      <c r="A151" s="28" t="s">
        <v>4435</v>
      </c>
      <c r="B151" s="28" t="s">
        <v>56</v>
      </c>
      <c r="C151" s="28" t="s">
        <v>4376</v>
      </c>
      <c r="D151" s="28" t="s">
        <v>4256</v>
      </c>
      <c r="E151" s="28" t="s">
        <v>2150</v>
      </c>
      <c r="F151" s="28" t="s">
        <v>2151</v>
      </c>
      <c r="G151" s="28" t="s">
        <v>4436</v>
      </c>
      <c r="H151" s="28" t="s">
        <v>4437</v>
      </c>
      <c r="I151" s="28" t="s">
        <v>30</v>
      </c>
      <c r="J151" s="28" t="s">
        <v>2</v>
      </c>
      <c r="K151" s="28" t="s">
        <v>1564</v>
      </c>
      <c r="L151" s="28">
        <v>3.1</v>
      </c>
      <c r="M151" s="28"/>
      <c r="N151" s="28"/>
      <c r="O151" s="28"/>
      <c r="P151" s="28"/>
      <c r="Q151" s="28">
        <v>2023</v>
      </c>
      <c r="R151" s="28" t="s">
        <v>1534</v>
      </c>
      <c r="S151" s="86">
        <f t="shared" si="2"/>
        <v>353978.95581215649</v>
      </c>
      <c r="T151" s="28"/>
      <c r="U151" s="73"/>
      <c r="V151" s="73"/>
    </row>
    <row r="152" spans="1:22" x14ac:dyDescent="0.25">
      <c r="A152" s="28" t="s">
        <v>4438</v>
      </c>
      <c r="B152" s="28" t="s">
        <v>56</v>
      </c>
      <c r="C152" s="28" t="s">
        <v>4376</v>
      </c>
      <c r="D152" s="28" t="s">
        <v>4256</v>
      </c>
      <c r="E152" s="28" t="s">
        <v>2144</v>
      </c>
      <c r="F152" s="28" t="s">
        <v>2145</v>
      </c>
      <c r="G152" s="28" t="s">
        <v>2150</v>
      </c>
      <c r="H152" s="28" t="s">
        <v>2151</v>
      </c>
      <c r="I152" s="28" t="s">
        <v>30</v>
      </c>
      <c r="J152" s="28" t="s">
        <v>2</v>
      </c>
      <c r="K152" s="28" t="s">
        <v>1564</v>
      </c>
      <c r="L152" s="28">
        <v>18.899999999999999</v>
      </c>
      <c r="M152" s="28"/>
      <c r="N152" s="28"/>
      <c r="O152" s="28"/>
      <c r="P152" s="28"/>
      <c r="Q152" s="28">
        <v>2023</v>
      </c>
      <c r="R152" s="28" t="s">
        <v>1534</v>
      </c>
      <c r="S152" s="86">
        <f t="shared" si="2"/>
        <v>2158129.76285476</v>
      </c>
      <c r="T152" s="28"/>
      <c r="U152" s="73"/>
      <c r="V152" s="73"/>
    </row>
    <row r="153" spans="1:22" x14ac:dyDescent="0.25">
      <c r="A153" s="28" t="s">
        <v>4439</v>
      </c>
      <c r="B153" s="28" t="s">
        <v>56</v>
      </c>
      <c r="C153" s="28" t="s">
        <v>4376</v>
      </c>
      <c r="D153" s="28" t="s">
        <v>4256</v>
      </c>
      <c r="E153" s="28" t="s">
        <v>2040</v>
      </c>
      <c r="F153" s="28" t="s">
        <v>2041</v>
      </c>
      <c r="G153" s="28" t="s">
        <v>2144</v>
      </c>
      <c r="H153" s="28" t="s">
        <v>2145</v>
      </c>
      <c r="I153" s="28" t="s">
        <v>30</v>
      </c>
      <c r="J153" s="28" t="s">
        <v>2</v>
      </c>
      <c r="K153" s="28" t="s">
        <v>1564</v>
      </c>
      <c r="L153" s="28">
        <v>2.4</v>
      </c>
      <c r="M153" s="28"/>
      <c r="N153" s="28"/>
      <c r="O153" s="28"/>
      <c r="P153" s="28"/>
      <c r="Q153" s="28">
        <v>2023</v>
      </c>
      <c r="R153" s="28" t="s">
        <v>1534</v>
      </c>
      <c r="S153" s="86">
        <f t="shared" si="2"/>
        <v>274048.22385457275</v>
      </c>
      <c r="T153" s="28"/>
      <c r="U153" s="73"/>
      <c r="V153" s="73"/>
    </row>
    <row r="154" spans="1:22" x14ac:dyDescent="0.25">
      <c r="A154" s="28" t="s">
        <v>4440</v>
      </c>
      <c r="B154" s="28" t="s">
        <v>56</v>
      </c>
      <c r="C154" s="28" t="s">
        <v>4376</v>
      </c>
      <c r="D154" s="28" t="s">
        <v>4256</v>
      </c>
      <c r="E154" s="28" t="s">
        <v>2138</v>
      </c>
      <c r="F154" s="28" t="s">
        <v>2139</v>
      </c>
      <c r="G154" s="28" t="s">
        <v>2040</v>
      </c>
      <c r="H154" s="28" t="s">
        <v>2041</v>
      </c>
      <c r="I154" s="28" t="s">
        <v>30</v>
      </c>
      <c r="J154" s="28" t="s">
        <v>2</v>
      </c>
      <c r="K154" s="28" t="s">
        <v>1564</v>
      </c>
      <c r="L154" s="28">
        <v>38.799999999999997</v>
      </c>
      <c r="M154" s="28"/>
      <c r="N154" s="28"/>
      <c r="O154" s="28"/>
      <c r="P154" s="28"/>
      <c r="Q154" s="28">
        <v>2023</v>
      </c>
      <c r="R154" s="28" t="s">
        <v>1534</v>
      </c>
      <c r="S154" s="86">
        <f t="shared" si="2"/>
        <v>4430446.2856489262</v>
      </c>
      <c r="T154" s="28"/>
      <c r="U154" s="73"/>
      <c r="V154" s="73"/>
    </row>
    <row r="155" spans="1:22" x14ac:dyDescent="0.25">
      <c r="A155" s="28" t="s">
        <v>4441</v>
      </c>
      <c r="B155" s="28" t="s">
        <v>56</v>
      </c>
      <c r="C155" s="28" t="s">
        <v>4376</v>
      </c>
      <c r="D155" s="28" t="s">
        <v>4256</v>
      </c>
      <c r="E155" s="28" t="s">
        <v>2132</v>
      </c>
      <c r="F155" s="28" t="s">
        <v>2133</v>
      </c>
      <c r="G155" s="28" t="s">
        <v>2138</v>
      </c>
      <c r="H155" s="28" t="s">
        <v>2139</v>
      </c>
      <c r="I155" s="28" t="s">
        <v>30</v>
      </c>
      <c r="J155" s="28" t="s">
        <v>2</v>
      </c>
      <c r="K155" s="28" t="s">
        <v>1564</v>
      </c>
      <c r="L155" s="28">
        <v>5.9</v>
      </c>
      <c r="M155" s="28"/>
      <c r="N155" s="28"/>
      <c r="O155" s="28"/>
      <c r="P155" s="28"/>
      <c r="Q155" s="28">
        <v>2023</v>
      </c>
      <c r="R155" s="28" t="s">
        <v>1534</v>
      </c>
      <c r="S155" s="86">
        <f t="shared" si="2"/>
        <v>673701.88364249142</v>
      </c>
      <c r="T155" s="28"/>
      <c r="U155" s="73"/>
      <c r="V155" s="73"/>
    </row>
    <row r="156" spans="1:22" x14ac:dyDescent="0.25">
      <c r="A156" s="28" t="s">
        <v>4442</v>
      </c>
      <c r="B156" s="28" t="s">
        <v>56</v>
      </c>
      <c r="C156" s="28" t="s">
        <v>4376</v>
      </c>
      <c r="D156" s="28" t="s">
        <v>4256</v>
      </c>
      <c r="E156" s="28" t="s">
        <v>4443</v>
      </c>
      <c r="F156" s="28" t="s">
        <v>4444</v>
      </c>
      <c r="G156" s="28" t="s">
        <v>2132</v>
      </c>
      <c r="H156" s="28" t="s">
        <v>2133</v>
      </c>
      <c r="I156" s="28" t="s">
        <v>30</v>
      </c>
      <c r="J156" s="28" t="s">
        <v>2</v>
      </c>
      <c r="K156" s="28" t="s">
        <v>1564</v>
      </c>
      <c r="L156" s="28">
        <v>3</v>
      </c>
      <c r="M156" s="28"/>
      <c r="N156" s="28"/>
      <c r="O156" s="28"/>
      <c r="P156" s="28"/>
      <c r="Q156" s="28">
        <v>2023</v>
      </c>
      <c r="R156" s="28" t="s">
        <v>1534</v>
      </c>
      <c r="S156" s="86">
        <f t="shared" si="2"/>
        <v>342560.27981821593</v>
      </c>
      <c r="T156" s="28"/>
      <c r="U156" s="73"/>
      <c r="V156" s="73"/>
    </row>
    <row r="157" spans="1:22" x14ac:dyDescent="0.25">
      <c r="A157" s="28" t="s">
        <v>4445</v>
      </c>
      <c r="B157" s="28" t="s">
        <v>56</v>
      </c>
      <c r="C157" s="28" t="s">
        <v>4376</v>
      </c>
      <c r="D157" s="28" t="s">
        <v>4256</v>
      </c>
      <c r="E157" s="28" t="s">
        <v>2161</v>
      </c>
      <c r="F157" s="28" t="s">
        <v>2162</v>
      </c>
      <c r="G157" s="28" t="s">
        <v>4446</v>
      </c>
      <c r="H157" s="28" t="s">
        <v>4447</v>
      </c>
      <c r="I157" s="28" t="s">
        <v>30</v>
      </c>
      <c r="J157" s="28" t="s">
        <v>2</v>
      </c>
      <c r="K157" s="28" t="s">
        <v>1564</v>
      </c>
      <c r="L157" s="28">
        <v>46.9</v>
      </c>
      <c r="M157" s="28"/>
      <c r="N157" s="28"/>
      <c r="O157" s="28"/>
      <c r="P157" s="28"/>
      <c r="Q157" s="28">
        <v>2023</v>
      </c>
      <c r="R157" s="28" t="s">
        <v>1534</v>
      </c>
      <c r="S157" s="86">
        <f t="shared" si="2"/>
        <v>5355359.041158109</v>
      </c>
      <c r="T157" s="28"/>
      <c r="U157" s="73"/>
      <c r="V157" s="73"/>
    </row>
    <row r="158" spans="1:22" x14ac:dyDescent="0.25">
      <c r="A158" s="28" t="s">
        <v>4448</v>
      </c>
      <c r="B158" s="28" t="s">
        <v>56</v>
      </c>
      <c r="C158" s="28" t="s">
        <v>4376</v>
      </c>
      <c r="D158" s="28" t="s">
        <v>4256</v>
      </c>
      <c r="E158" s="28" t="s">
        <v>2156</v>
      </c>
      <c r="F158" s="28" t="s">
        <v>2157</v>
      </c>
      <c r="G158" s="28" t="s">
        <v>2161</v>
      </c>
      <c r="H158" s="28" t="s">
        <v>2162</v>
      </c>
      <c r="I158" s="28" t="s">
        <v>30</v>
      </c>
      <c r="J158" s="28" t="s">
        <v>2</v>
      </c>
      <c r="K158" s="28" t="s">
        <v>1564</v>
      </c>
      <c r="L158" s="28">
        <v>25</v>
      </c>
      <c r="M158" s="28"/>
      <c r="N158" s="28"/>
      <c r="O158" s="28"/>
      <c r="P158" s="28"/>
      <c r="Q158" s="28">
        <v>2023</v>
      </c>
      <c r="R158" s="28" t="s">
        <v>1534</v>
      </c>
      <c r="S158" s="86">
        <f t="shared" si="2"/>
        <v>2854668.9984851326</v>
      </c>
      <c r="T158" s="28"/>
      <c r="U158" s="73"/>
      <c r="V158" s="73"/>
    </row>
    <row r="159" spans="1:22" x14ac:dyDescent="0.25">
      <c r="A159" s="28" t="s">
        <v>4449</v>
      </c>
      <c r="B159" s="28" t="s">
        <v>56</v>
      </c>
      <c r="C159" s="28" t="s">
        <v>4376</v>
      </c>
      <c r="D159" s="28" t="s">
        <v>4256</v>
      </c>
      <c r="E159" s="28" t="s">
        <v>4436</v>
      </c>
      <c r="F159" s="28" t="s">
        <v>4437</v>
      </c>
      <c r="G159" s="28" t="s">
        <v>2156</v>
      </c>
      <c r="H159" s="28" t="s">
        <v>2157</v>
      </c>
      <c r="I159" s="28" t="s">
        <v>30</v>
      </c>
      <c r="J159" s="28" t="s">
        <v>2</v>
      </c>
      <c r="K159" s="28" t="s">
        <v>1564</v>
      </c>
      <c r="L159" s="28">
        <v>3.8</v>
      </c>
      <c r="M159" s="28"/>
      <c r="N159" s="28"/>
      <c r="O159" s="28"/>
      <c r="P159" s="28"/>
      <c r="Q159" s="28">
        <v>2023</v>
      </c>
      <c r="R159" s="28" t="s">
        <v>1534</v>
      </c>
      <c r="S159" s="86">
        <f t="shared" si="2"/>
        <v>433909.68776974018</v>
      </c>
      <c r="T159" s="28"/>
      <c r="U159" s="73"/>
      <c r="V159" s="73"/>
    </row>
    <row r="160" spans="1:22" x14ac:dyDescent="0.25">
      <c r="A160" s="28" t="s">
        <v>4450</v>
      </c>
      <c r="B160" s="28" t="s">
        <v>56</v>
      </c>
      <c r="C160" s="28" t="s">
        <v>4376</v>
      </c>
      <c r="D160" s="28" t="s">
        <v>4256</v>
      </c>
      <c r="E160" s="28" t="s">
        <v>2172</v>
      </c>
      <c r="F160" s="28" t="s">
        <v>2173</v>
      </c>
      <c r="G160" s="28" t="s">
        <v>4451</v>
      </c>
      <c r="H160" s="28" t="s">
        <v>4452</v>
      </c>
      <c r="I160" s="28" t="s">
        <v>30</v>
      </c>
      <c r="J160" s="28" t="s">
        <v>2</v>
      </c>
      <c r="K160" s="28" t="s">
        <v>1564</v>
      </c>
      <c r="L160" s="28">
        <v>14.8</v>
      </c>
      <c r="M160" s="28"/>
      <c r="N160" s="28"/>
      <c r="O160" s="28"/>
      <c r="P160" s="28"/>
      <c r="Q160" s="28">
        <v>2023</v>
      </c>
      <c r="R160" s="28" t="s">
        <v>1534</v>
      </c>
      <c r="S160" s="86">
        <f t="shared" si="2"/>
        <v>1689964.0471031987</v>
      </c>
      <c r="T160" s="28"/>
      <c r="U160" s="73"/>
      <c r="V160" s="73"/>
    </row>
    <row r="161" spans="1:22" x14ac:dyDescent="0.25">
      <c r="A161" s="28" t="s">
        <v>4453</v>
      </c>
      <c r="B161" s="28" t="s">
        <v>56</v>
      </c>
      <c r="C161" s="28" t="s">
        <v>4376</v>
      </c>
      <c r="D161" s="28" t="s">
        <v>4256</v>
      </c>
      <c r="E161" s="28" t="s">
        <v>2167</v>
      </c>
      <c r="F161" s="28" t="s">
        <v>2168</v>
      </c>
      <c r="G161" s="28" t="s">
        <v>2172</v>
      </c>
      <c r="H161" s="28" t="s">
        <v>2173</v>
      </c>
      <c r="I161" s="28" t="s">
        <v>30</v>
      </c>
      <c r="J161" s="28" t="s">
        <v>2</v>
      </c>
      <c r="K161" s="28" t="s">
        <v>1564</v>
      </c>
      <c r="L161" s="28">
        <v>14</v>
      </c>
      <c r="M161" s="28"/>
      <c r="N161" s="28"/>
      <c r="O161" s="28"/>
      <c r="P161" s="28"/>
      <c r="Q161" s="28">
        <v>2023</v>
      </c>
      <c r="R161" s="28" t="s">
        <v>1534</v>
      </c>
      <c r="S161" s="86">
        <f t="shared" si="2"/>
        <v>1598614.6391516742</v>
      </c>
      <c r="T161" s="28"/>
      <c r="U161" s="73"/>
      <c r="V161" s="73"/>
    </row>
    <row r="162" spans="1:22" x14ac:dyDescent="0.25">
      <c r="A162" s="28" t="s">
        <v>4454</v>
      </c>
      <c r="B162" s="28" t="s">
        <v>56</v>
      </c>
      <c r="C162" s="28" t="s">
        <v>4376</v>
      </c>
      <c r="D162" s="28" t="s">
        <v>4256</v>
      </c>
      <c r="E162" s="28" t="s">
        <v>4446</v>
      </c>
      <c r="F162" s="28" t="s">
        <v>4447</v>
      </c>
      <c r="G162" s="28" t="s">
        <v>2167</v>
      </c>
      <c r="H162" s="28" t="s">
        <v>2168</v>
      </c>
      <c r="I162" s="28" t="s">
        <v>30</v>
      </c>
      <c r="J162" s="28" t="s">
        <v>2</v>
      </c>
      <c r="K162" s="28" t="s">
        <v>1564</v>
      </c>
      <c r="L162" s="28">
        <v>6.9</v>
      </c>
      <c r="M162" s="28"/>
      <c r="N162" s="28"/>
      <c r="O162" s="28"/>
      <c r="P162" s="28"/>
      <c r="Q162" s="28">
        <v>2023</v>
      </c>
      <c r="R162" s="28" t="s">
        <v>1534</v>
      </c>
      <c r="S162" s="86">
        <f t="shared" si="2"/>
        <v>787888.64358189667</v>
      </c>
      <c r="T162" s="28"/>
      <c r="U162" s="73"/>
      <c r="V162" s="73"/>
    </row>
    <row r="163" spans="1:22" x14ac:dyDescent="0.25">
      <c r="A163" s="28" t="s">
        <v>4455</v>
      </c>
      <c r="B163" s="28" t="s">
        <v>56</v>
      </c>
      <c r="C163" s="28" t="s">
        <v>4376</v>
      </c>
      <c r="D163" s="28" t="s">
        <v>4256</v>
      </c>
      <c r="E163" s="28" t="s">
        <v>2178</v>
      </c>
      <c r="F163" s="28" t="s">
        <v>2179</v>
      </c>
      <c r="G163" s="28" t="s">
        <v>4456</v>
      </c>
      <c r="H163" s="28" t="s">
        <v>4457</v>
      </c>
      <c r="I163" s="28" t="s">
        <v>30</v>
      </c>
      <c r="J163" s="28" t="s">
        <v>2</v>
      </c>
      <c r="K163" s="28" t="s">
        <v>1564</v>
      </c>
      <c r="L163" s="28">
        <v>15.5</v>
      </c>
      <c r="M163" s="28"/>
      <c r="N163" s="28"/>
      <c r="O163" s="28"/>
      <c r="P163" s="28"/>
      <c r="Q163" s="28">
        <v>2023</v>
      </c>
      <c r="R163" s="28" t="s">
        <v>1534</v>
      </c>
      <c r="S163" s="86">
        <f t="shared" si="2"/>
        <v>1769894.7790607824</v>
      </c>
      <c r="T163" s="28"/>
      <c r="U163" s="73"/>
      <c r="V163" s="73"/>
    </row>
    <row r="164" spans="1:22" x14ac:dyDescent="0.25">
      <c r="A164" s="28" t="s">
        <v>4458</v>
      </c>
      <c r="B164" s="28" t="s">
        <v>56</v>
      </c>
      <c r="C164" s="28" t="s">
        <v>4376</v>
      </c>
      <c r="D164" s="28" t="s">
        <v>4256</v>
      </c>
      <c r="E164" s="28" t="s">
        <v>2184</v>
      </c>
      <c r="F164" s="28" t="s">
        <v>2185</v>
      </c>
      <c r="G164" s="28" t="s">
        <v>2178</v>
      </c>
      <c r="H164" s="28" t="s">
        <v>2179</v>
      </c>
      <c r="I164" s="28" t="s">
        <v>30</v>
      </c>
      <c r="J164" s="28" t="s">
        <v>2</v>
      </c>
      <c r="K164" s="28" t="s">
        <v>1564</v>
      </c>
      <c r="L164" s="28">
        <v>21.1</v>
      </c>
      <c r="M164" s="28"/>
      <c r="N164" s="28"/>
      <c r="O164" s="28"/>
      <c r="P164" s="28"/>
      <c r="Q164" s="28">
        <v>2023</v>
      </c>
      <c r="R164" s="28" t="s">
        <v>1534</v>
      </c>
      <c r="S164" s="86">
        <f t="shared" si="2"/>
        <v>2409340.6347214524</v>
      </c>
      <c r="T164" s="28"/>
      <c r="U164" s="73"/>
      <c r="V164" s="73"/>
    </row>
    <row r="165" spans="1:22" x14ac:dyDescent="0.25">
      <c r="A165" s="28" t="s">
        <v>4459</v>
      </c>
      <c r="B165" s="28" t="s">
        <v>56</v>
      </c>
      <c r="C165" s="28" t="s">
        <v>4376</v>
      </c>
      <c r="D165" s="28" t="s">
        <v>4256</v>
      </c>
      <c r="E165" s="28" t="s">
        <v>4451</v>
      </c>
      <c r="F165" s="28" t="s">
        <v>4452</v>
      </c>
      <c r="G165" s="28" t="s">
        <v>2184</v>
      </c>
      <c r="H165" s="28" t="s">
        <v>2185</v>
      </c>
      <c r="I165" s="28" t="s">
        <v>30</v>
      </c>
      <c r="J165" s="28" t="s">
        <v>2</v>
      </c>
      <c r="K165" s="28" t="s">
        <v>1564</v>
      </c>
      <c r="L165" s="28">
        <v>40.4</v>
      </c>
      <c r="M165" s="28"/>
      <c r="N165" s="28"/>
      <c r="O165" s="28"/>
      <c r="P165" s="28"/>
      <c r="Q165" s="28">
        <v>2023</v>
      </c>
      <c r="R165" s="28" t="s">
        <v>1534</v>
      </c>
      <c r="S165" s="86">
        <f t="shared" si="2"/>
        <v>4613145.1015519742</v>
      </c>
      <c r="T165" s="28"/>
      <c r="U165" s="73"/>
      <c r="V165" s="73"/>
    </row>
    <row r="166" spans="1:22" x14ac:dyDescent="0.25">
      <c r="A166" s="28" t="s">
        <v>4460</v>
      </c>
      <c r="B166" s="28" t="s">
        <v>56</v>
      </c>
      <c r="C166" s="28" t="s">
        <v>4376</v>
      </c>
      <c r="D166" s="28" t="s">
        <v>4256</v>
      </c>
      <c r="E166" s="28" t="s">
        <v>2201</v>
      </c>
      <c r="F166" s="28" t="s">
        <v>2202</v>
      </c>
      <c r="G166" s="28" t="s">
        <v>4382</v>
      </c>
      <c r="H166" s="28" t="s">
        <v>4383</v>
      </c>
      <c r="I166" s="28" t="s">
        <v>30</v>
      </c>
      <c r="J166" s="28" t="s">
        <v>2</v>
      </c>
      <c r="K166" s="28" t="s">
        <v>1564</v>
      </c>
      <c r="L166" s="28">
        <v>5.0999999999999996</v>
      </c>
      <c r="M166" s="28"/>
      <c r="N166" s="28"/>
      <c r="O166" s="28"/>
      <c r="P166" s="28"/>
      <c r="Q166" s="28">
        <v>2023</v>
      </c>
      <c r="R166" s="28" t="s">
        <v>1534</v>
      </c>
      <c r="S166" s="86">
        <f t="shared" si="2"/>
        <v>582352.47569096705</v>
      </c>
      <c r="T166" s="28"/>
      <c r="U166" s="73"/>
      <c r="V166" s="73"/>
    </row>
    <row r="167" spans="1:22" x14ac:dyDescent="0.25">
      <c r="A167" s="28" t="s">
        <v>4461</v>
      </c>
      <c r="B167" s="28" t="s">
        <v>56</v>
      </c>
      <c r="C167" s="28" t="s">
        <v>4376</v>
      </c>
      <c r="D167" s="28" t="s">
        <v>4256</v>
      </c>
      <c r="E167" s="28" t="s">
        <v>2196</v>
      </c>
      <c r="F167" s="28" t="s">
        <v>2179</v>
      </c>
      <c r="G167" s="28" t="s">
        <v>2201</v>
      </c>
      <c r="H167" s="28" t="s">
        <v>2202</v>
      </c>
      <c r="I167" s="28" t="s">
        <v>30</v>
      </c>
      <c r="J167" s="28" t="s">
        <v>2</v>
      </c>
      <c r="K167" s="28" t="s">
        <v>1564</v>
      </c>
      <c r="L167" s="28">
        <v>21.8</v>
      </c>
      <c r="M167" s="28"/>
      <c r="N167" s="28"/>
      <c r="O167" s="28"/>
      <c r="P167" s="28"/>
      <c r="Q167" s="28">
        <v>2023</v>
      </c>
      <c r="R167" s="28" t="s">
        <v>1534</v>
      </c>
      <c r="S167" s="86">
        <f t="shared" si="2"/>
        <v>2489271.3666790361</v>
      </c>
      <c r="T167" s="28"/>
      <c r="U167" s="73"/>
      <c r="V167" s="73"/>
    </row>
    <row r="168" spans="1:22" x14ac:dyDescent="0.25">
      <c r="A168" s="28" t="s">
        <v>4462</v>
      </c>
      <c r="B168" s="28" t="s">
        <v>56</v>
      </c>
      <c r="C168" s="28" t="s">
        <v>4376</v>
      </c>
      <c r="D168" s="28" t="s">
        <v>4256</v>
      </c>
      <c r="E168" s="28" t="s">
        <v>2190</v>
      </c>
      <c r="F168" s="28" t="s">
        <v>2191</v>
      </c>
      <c r="G168" s="28" t="s">
        <v>2196</v>
      </c>
      <c r="H168" s="28" t="s">
        <v>2179</v>
      </c>
      <c r="I168" s="28" t="s">
        <v>30</v>
      </c>
      <c r="J168" s="28" t="s">
        <v>2</v>
      </c>
      <c r="K168" s="28" t="s">
        <v>1564</v>
      </c>
      <c r="L168" s="28">
        <v>22.6</v>
      </c>
      <c r="M168" s="28"/>
      <c r="N168" s="28"/>
      <c r="O168" s="28"/>
      <c r="P168" s="28"/>
      <c r="Q168" s="28">
        <v>2023</v>
      </c>
      <c r="R168" s="28" t="s">
        <v>1534</v>
      </c>
      <c r="S168" s="86">
        <f t="shared" si="2"/>
        <v>2580620.7746305601</v>
      </c>
      <c r="T168" s="28"/>
      <c r="U168" s="73"/>
      <c r="V168" s="73"/>
    </row>
    <row r="169" spans="1:22" x14ac:dyDescent="0.25">
      <c r="A169" s="28" t="s">
        <v>4463</v>
      </c>
      <c r="B169" s="28" t="s">
        <v>56</v>
      </c>
      <c r="C169" s="28" t="s">
        <v>4376</v>
      </c>
      <c r="D169" s="28" t="s">
        <v>4256</v>
      </c>
      <c r="E169" s="28" t="s">
        <v>4456</v>
      </c>
      <c r="F169" s="28" t="s">
        <v>4457</v>
      </c>
      <c r="G169" s="28" t="s">
        <v>2190</v>
      </c>
      <c r="H169" s="28" t="s">
        <v>2191</v>
      </c>
      <c r="I169" s="28" t="s">
        <v>30</v>
      </c>
      <c r="J169" s="28" t="s">
        <v>2</v>
      </c>
      <c r="K169" s="28" t="s">
        <v>1564</v>
      </c>
      <c r="L169" s="28">
        <v>7.5</v>
      </c>
      <c r="M169" s="28"/>
      <c r="N169" s="28"/>
      <c r="O169" s="28"/>
      <c r="P169" s="28"/>
      <c r="Q169" s="28">
        <v>2023</v>
      </c>
      <c r="R169" s="28" t="s">
        <v>1534</v>
      </c>
      <c r="S169" s="86">
        <f t="shared" si="2"/>
        <v>856400.6995455398</v>
      </c>
      <c r="T169" s="28"/>
      <c r="U169" s="73"/>
      <c r="V169" s="73"/>
    </row>
    <row r="170" spans="1:22" x14ac:dyDescent="0.25">
      <c r="A170" s="28" t="s">
        <v>4464</v>
      </c>
      <c r="B170" s="28" t="s">
        <v>56</v>
      </c>
      <c r="C170" s="28" t="s">
        <v>4376</v>
      </c>
      <c r="D170" s="28" t="s">
        <v>4256</v>
      </c>
      <c r="E170" s="28" t="s">
        <v>1956</v>
      </c>
      <c r="F170" s="28" t="s">
        <v>1957</v>
      </c>
      <c r="G170" s="28" t="s">
        <v>1950</v>
      </c>
      <c r="H170" s="28" t="s">
        <v>1951</v>
      </c>
      <c r="I170" s="28" t="s">
        <v>30</v>
      </c>
      <c r="J170" s="28" t="s">
        <v>2</v>
      </c>
      <c r="K170" s="28" t="s">
        <v>1564</v>
      </c>
      <c r="L170" s="28">
        <v>27.8</v>
      </c>
      <c r="M170" s="28"/>
      <c r="N170" s="28"/>
      <c r="O170" s="28"/>
      <c r="P170" s="28"/>
      <c r="Q170" s="28">
        <v>2023</v>
      </c>
      <c r="R170" s="28" t="s">
        <v>1534</v>
      </c>
      <c r="S170" s="86">
        <f t="shared" si="2"/>
        <v>3174391.9263154678</v>
      </c>
      <c r="T170" s="28"/>
      <c r="U170" s="73"/>
      <c r="V170" s="73"/>
    </row>
    <row r="171" spans="1:22" x14ac:dyDescent="0.25">
      <c r="A171" s="28" t="s">
        <v>4465</v>
      </c>
      <c r="B171" s="28" t="s">
        <v>56</v>
      </c>
      <c r="C171" s="28" t="s">
        <v>4376</v>
      </c>
      <c r="D171" s="28" t="s">
        <v>4256</v>
      </c>
      <c r="E171" s="28" t="s">
        <v>1962</v>
      </c>
      <c r="F171" s="28" t="s">
        <v>1963</v>
      </c>
      <c r="G171" s="28" t="s">
        <v>1956</v>
      </c>
      <c r="H171" s="28" t="s">
        <v>1957</v>
      </c>
      <c r="I171" s="28" t="s">
        <v>30</v>
      </c>
      <c r="J171" s="28" t="s">
        <v>2</v>
      </c>
      <c r="K171" s="28" t="s">
        <v>1564</v>
      </c>
      <c r="L171" s="28">
        <v>17.2</v>
      </c>
      <c r="M171" s="28"/>
      <c r="N171" s="28"/>
      <c r="O171" s="28"/>
      <c r="P171" s="28"/>
      <c r="Q171" s="28">
        <v>2023</v>
      </c>
      <c r="R171" s="28" t="s">
        <v>1534</v>
      </c>
      <c r="S171" s="86">
        <f t="shared" si="2"/>
        <v>1964012.2709577712</v>
      </c>
      <c r="T171" s="28"/>
      <c r="U171" s="73"/>
      <c r="V171" s="73"/>
    </row>
    <row r="172" spans="1:22" x14ac:dyDescent="0.25">
      <c r="A172" s="28" t="s">
        <v>4466</v>
      </c>
      <c r="B172" s="28" t="s">
        <v>56</v>
      </c>
      <c r="C172" s="28" t="s">
        <v>4376</v>
      </c>
      <c r="D172" s="28" t="s">
        <v>4256</v>
      </c>
      <c r="E172" s="28" t="s">
        <v>1944</v>
      </c>
      <c r="F172" s="28" t="s">
        <v>1945</v>
      </c>
      <c r="G172" s="28" t="s">
        <v>4467</v>
      </c>
      <c r="H172" s="28" t="s">
        <v>4468</v>
      </c>
      <c r="I172" s="28" t="s">
        <v>30</v>
      </c>
      <c r="J172" s="28" t="s">
        <v>2</v>
      </c>
      <c r="K172" s="28" t="s">
        <v>1564</v>
      </c>
      <c r="L172" s="28">
        <v>14.2</v>
      </c>
      <c r="M172" s="28"/>
      <c r="N172" s="28"/>
      <c r="O172" s="28"/>
      <c r="P172" s="28"/>
      <c r="Q172" s="28">
        <v>2023</v>
      </c>
      <c r="R172" s="28" t="s">
        <v>1534</v>
      </c>
      <c r="S172" s="86">
        <f t="shared" si="2"/>
        <v>1621451.9911395553</v>
      </c>
      <c r="T172" s="28"/>
      <c r="U172" s="73"/>
      <c r="V172" s="73"/>
    </row>
    <row r="173" spans="1:22" x14ac:dyDescent="0.25">
      <c r="A173" s="28" t="s">
        <v>4469</v>
      </c>
      <c r="B173" s="28" t="s">
        <v>56</v>
      </c>
      <c r="C173" s="28" t="s">
        <v>4376</v>
      </c>
      <c r="D173" s="28" t="s">
        <v>4256</v>
      </c>
      <c r="E173" s="28" t="s">
        <v>1974</v>
      </c>
      <c r="F173" s="28" t="s">
        <v>1975</v>
      </c>
      <c r="G173" s="28" t="s">
        <v>1944</v>
      </c>
      <c r="H173" s="28" t="s">
        <v>1945</v>
      </c>
      <c r="I173" s="28" t="s">
        <v>30</v>
      </c>
      <c r="J173" s="28" t="s">
        <v>2</v>
      </c>
      <c r="K173" s="28" t="s">
        <v>1564</v>
      </c>
      <c r="L173" s="28">
        <v>20.5</v>
      </c>
      <c r="M173" s="28"/>
      <c r="N173" s="28"/>
      <c r="O173" s="28"/>
      <c r="P173" s="28"/>
      <c r="Q173" s="28">
        <v>2023</v>
      </c>
      <c r="R173" s="28" t="s">
        <v>1534</v>
      </c>
      <c r="S173" s="86">
        <f t="shared" si="2"/>
        <v>2340828.578757809</v>
      </c>
      <c r="T173" s="28"/>
      <c r="U173" s="73"/>
      <c r="V173" s="73"/>
    </row>
    <row r="174" spans="1:22" x14ac:dyDescent="0.25">
      <c r="A174" s="28" t="s">
        <v>4470</v>
      </c>
      <c r="B174" s="28" t="s">
        <v>56</v>
      </c>
      <c r="C174" s="28" t="s">
        <v>4376</v>
      </c>
      <c r="D174" s="28" t="s">
        <v>4256</v>
      </c>
      <c r="E174" s="28" t="s">
        <v>2066</v>
      </c>
      <c r="F174" s="28" t="s">
        <v>2067</v>
      </c>
      <c r="G174" s="28" t="s">
        <v>1974</v>
      </c>
      <c r="H174" s="28" t="s">
        <v>1975</v>
      </c>
      <c r="I174" s="28" t="s">
        <v>30</v>
      </c>
      <c r="J174" s="28" t="s">
        <v>2</v>
      </c>
      <c r="K174" s="28" t="s">
        <v>1564</v>
      </c>
      <c r="L174" s="28">
        <v>5.3</v>
      </c>
      <c r="M174" s="28"/>
      <c r="N174" s="28"/>
      <c r="O174" s="28"/>
      <c r="P174" s="28"/>
      <c r="Q174" s="28">
        <v>2023</v>
      </c>
      <c r="R174" s="28" t="s">
        <v>1534</v>
      </c>
      <c r="S174" s="86">
        <f t="shared" si="2"/>
        <v>605189.82767884817</v>
      </c>
      <c r="T174" s="28"/>
      <c r="U174" s="73"/>
      <c r="V174" s="73"/>
    </row>
    <row r="175" spans="1:22" x14ac:dyDescent="0.25">
      <c r="A175" s="28" t="s">
        <v>4471</v>
      </c>
      <c r="B175" s="28" t="s">
        <v>56</v>
      </c>
      <c r="C175" s="28" t="s">
        <v>4376</v>
      </c>
      <c r="D175" s="28" t="s">
        <v>4256</v>
      </c>
      <c r="E175" s="28" t="s">
        <v>1968</v>
      </c>
      <c r="F175" s="28" t="s">
        <v>1969</v>
      </c>
      <c r="G175" s="28" t="s">
        <v>2066</v>
      </c>
      <c r="H175" s="28" t="s">
        <v>2067</v>
      </c>
      <c r="I175" s="28" t="s">
        <v>30</v>
      </c>
      <c r="J175" s="28" t="s">
        <v>2</v>
      </c>
      <c r="K175" s="28" t="s">
        <v>1564</v>
      </c>
      <c r="L175" s="28">
        <v>24.4</v>
      </c>
      <c r="M175" s="28"/>
      <c r="N175" s="28"/>
      <c r="O175" s="28"/>
      <c r="P175" s="28"/>
      <c r="Q175" s="28">
        <v>2023</v>
      </c>
      <c r="R175" s="28" t="s">
        <v>1534</v>
      </c>
      <c r="S175" s="86">
        <f t="shared" si="2"/>
        <v>2786156.9425214892</v>
      </c>
      <c r="T175" s="28"/>
      <c r="U175" s="73"/>
      <c r="V175" s="73"/>
    </row>
    <row r="176" spans="1:22" x14ac:dyDescent="0.25">
      <c r="A176" s="28" t="s">
        <v>4472</v>
      </c>
      <c r="B176" s="28" t="s">
        <v>56</v>
      </c>
      <c r="C176" s="28" t="s">
        <v>4376</v>
      </c>
      <c r="D176" s="28" t="s">
        <v>4256</v>
      </c>
      <c r="E176" s="28" t="s">
        <v>4384</v>
      </c>
      <c r="F176" s="28" t="s">
        <v>4385</v>
      </c>
      <c r="G176" s="28" t="s">
        <v>1968</v>
      </c>
      <c r="H176" s="28" t="s">
        <v>1969</v>
      </c>
      <c r="I176" s="28" t="s">
        <v>30</v>
      </c>
      <c r="J176" s="28" t="s">
        <v>2</v>
      </c>
      <c r="K176" s="28" t="s">
        <v>1564</v>
      </c>
      <c r="L176" s="28">
        <v>3.5</v>
      </c>
      <c r="M176" s="28"/>
      <c r="N176" s="28"/>
      <c r="O176" s="28"/>
      <c r="P176" s="28"/>
      <c r="Q176" s="28">
        <v>2023</v>
      </c>
      <c r="R176" s="28" t="s">
        <v>1534</v>
      </c>
      <c r="S176" s="86">
        <f t="shared" si="2"/>
        <v>399653.65978791856</v>
      </c>
      <c r="T176" s="28"/>
      <c r="U176" s="73"/>
      <c r="V176" s="73"/>
    </row>
    <row r="177" spans="1:22" x14ac:dyDescent="0.25">
      <c r="A177" s="28" t="s">
        <v>4473</v>
      </c>
      <c r="B177" s="28" t="s">
        <v>56</v>
      </c>
      <c r="C177" s="28" t="s">
        <v>4376</v>
      </c>
      <c r="D177" s="28" t="s">
        <v>4256</v>
      </c>
      <c r="E177" s="28" t="s">
        <v>4474</v>
      </c>
      <c r="F177" s="28" t="s">
        <v>4475</v>
      </c>
      <c r="G177" s="28" t="s">
        <v>4413</v>
      </c>
      <c r="H177" s="28" t="s">
        <v>4414</v>
      </c>
      <c r="I177" s="28" t="s">
        <v>30</v>
      </c>
      <c r="J177" s="28" t="s">
        <v>2</v>
      </c>
      <c r="K177" s="28" t="s">
        <v>1564</v>
      </c>
      <c r="L177" s="28">
        <v>16.5</v>
      </c>
      <c r="M177" s="28"/>
      <c r="N177" s="28"/>
      <c r="O177" s="28"/>
      <c r="P177" s="28"/>
      <c r="Q177" s="28">
        <v>2023</v>
      </c>
      <c r="R177" s="28" t="s">
        <v>1534</v>
      </c>
      <c r="S177" s="86">
        <f t="shared" si="2"/>
        <v>1884081.5390001875</v>
      </c>
      <c r="T177" s="28"/>
      <c r="U177" s="73"/>
      <c r="V177" s="73"/>
    </row>
    <row r="178" spans="1:22" x14ac:dyDescent="0.25">
      <c r="A178" s="28" t="s">
        <v>4476</v>
      </c>
      <c r="B178" s="28" t="s">
        <v>56</v>
      </c>
      <c r="C178" s="28" t="s">
        <v>4376</v>
      </c>
      <c r="D178" s="28" t="s">
        <v>4256</v>
      </c>
      <c r="E178" s="28" t="s">
        <v>4474</v>
      </c>
      <c r="F178" s="28" t="s">
        <v>4475</v>
      </c>
      <c r="G178" s="28" t="s">
        <v>4408</v>
      </c>
      <c r="H178" s="28" t="s">
        <v>4409</v>
      </c>
      <c r="I178" s="28" t="s">
        <v>30</v>
      </c>
      <c r="J178" s="28" t="s">
        <v>2</v>
      </c>
      <c r="K178" s="28" t="s">
        <v>1564</v>
      </c>
      <c r="L178" s="28">
        <v>12.1</v>
      </c>
      <c r="M178" s="28"/>
      <c r="N178" s="28"/>
      <c r="O178" s="28"/>
      <c r="P178" s="28"/>
      <c r="Q178" s="28">
        <v>2023</v>
      </c>
      <c r="R178" s="28" t="s">
        <v>1534</v>
      </c>
      <c r="S178" s="86">
        <f t="shared" si="2"/>
        <v>1381659.7952668043</v>
      </c>
      <c r="T178" s="28"/>
      <c r="U178" s="73"/>
      <c r="V178" s="73"/>
    </row>
    <row r="179" spans="1:22" x14ac:dyDescent="0.25">
      <c r="A179" s="28" t="s">
        <v>4477</v>
      </c>
      <c r="B179" s="28" t="s">
        <v>56</v>
      </c>
      <c r="C179" s="28" t="s">
        <v>4376</v>
      </c>
      <c r="D179" s="28" t="s">
        <v>4256</v>
      </c>
      <c r="E179" s="28" t="s">
        <v>4379</v>
      </c>
      <c r="F179" s="28" t="s">
        <v>4380</v>
      </c>
      <c r="G179" s="28" t="s">
        <v>4474</v>
      </c>
      <c r="H179" s="28" t="s">
        <v>4475</v>
      </c>
      <c r="I179" s="28" t="s">
        <v>30</v>
      </c>
      <c r="J179" s="28" t="s">
        <v>2</v>
      </c>
      <c r="K179" s="28" t="s">
        <v>1564</v>
      </c>
      <c r="L179" s="28">
        <v>17.5</v>
      </c>
      <c r="M179" s="28"/>
      <c r="N179" s="28"/>
      <c r="O179" s="28"/>
      <c r="P179" s="28"/>
      <c r="Q179" s="28">
        <v>2023</v>
      </c>
      <c r="R179" s="28" t="s">
        <v>1534</v>
      </c>
      <c r="S179" s="86">
        <f t="shared" si="2"/>
        <v>1998268.2989395929</v>
      </c>
      <c r="T179" s="28"/>
      <c r="U179" s="73"/>
      <c r="V179" s="73"/>
    </row>
    <row r="180" spans="1:22" x14ac:dyDescent="0.25">
      <c r="A180" s="28" t="s">
        <v>4478</v>
      </c>
      <c r="B180" s="28" t="s">
        <v>56</v>
      </c>
      <c r="C180" s="28" t="s">
        <v>4376</v>
      </c>
      <c r="D180" s="28" t="s">
        <v>4256</v>
      </c>
      <c r="E180" s="28" t="s">
        <v>4479</v>
      </c>
      <c r="F180" s="28" t="s">
        <v>4480</v>
      </c>
      <c r="G180" s="28" t="s">
        <v>4481</v>
      </c>
      <c r="H180" s="28" t="s">
        <v>4482</v>
      </c>
      <c r="I180" s="28" t="s">
        <v>30</v>
      </c>
      <c r="J180" s="28" t="s">
        <v>2</v>
      </c>
      <c r="K180" s="28" t="s">
        <v>1564</v>
      </c>
      <c r="L180" s="28">
        <v>2.1</v>
      </c>
      <c r="M180" s="28"/>
      <c r="N180" s="28"/>
      <c r="O180" s="28"/>
      <c r="P180" s="28"/>
      <c r="Q180" s="28">
        <v>2023</v>
      </c>
      <c r="R180" s="28" t="s">
        <v>1534</v>
      </c>
      <c r="S180" s="86">
        <f t="shared" si="2"/>
        <v>239792.19587275115</v>
      </c>
      <c r="T180" s="28"/>
      <c r="U180" s="73"/>
      <c r="V180" s="73"/>
    </row>
    <row r="181" spans="1:22" x14ac:dyDescent="0.25">
      <c r="A181" s="28" t="s">
        <v>4483</v>
      </c>
      <c r="B181" s="28" t="s">
        <v>56</v>
      </c>
      <c r="C181" s="28" t="s">
        <v>4376</v>
      </c>
      <c r="D181" s="28" t="s">
        <v>4256</v>
      </c>
      <c r="E181" s="28" t="s">
        <v>4344</v>
      </c>
      <c r="F181" s="28" t="s">
        <v>4345</v>
      </c>
      <c r="G181" s="28" t="s">
        <v>4479</v>
      </c>
      <c r="H181" s="28" t="s">
        <v>4480</v>
      </c>
      <c r="I181" s="28" t="s">
        <v>30</v>
      </c>
      <c r="J181" s="28" t="s">
        <v>2</v>
      </c>
      <c r="K181" s="28" t="s">
        <v>1564</v>
      </c>
      <c r="L181" s="28">
        <v>4.4000000000000004</v>
      </c>
      <c r="M181" s="28"/>
      <c r="N181" s="28"/>
      <c r="O181" s="28"/>
      <c r="P181" s="28"/>
      <c r="Q181" s="28">
        <v>2023</v>
      </c>
      <c r="R181" s="28" t="s">
        <v>1534</v>
      </c>
      <c r="S181" s="86">
        <f t="shared" si="2"/>
        <v>502421.74373338342</v>
      </c>
      <c r="T181" s="28"/>
      <c r="U181" s="73"/>
      <c r="V181" s="73"/>
    </row>
    <row r="182" spans="1:22" x14ac:dyDescent="0.25">
      <c r="A182" s="28" t="s">
        <v>4484</v>
      </c>
      <c r="B182" s="28" t="s">
        <v>56</v>
      </c>
      <c r="C182" s="28" t="s">
        <v>4376</v>
      </c>
      <c r="D182" s="28" t="s">
        <v>4256</v>
      </c>
      <c r="E182" s="28" t="s">
        <v>1950</v>
      </c>
      <c r="F182" s="28" t="s">
        <v>1951</v>
      </c>
      <c r="G182" s="28" t="s">
        <v>4384</v>
      </c>
      <c r="H182" s="28" t="s">
        <v>4385</v>
      </c>
      <c r="I182" s="28" t="s">
        <v>30</v>
      </c>
      <c r="J182" s="28" t="s">
        <v>2</v>
      </c>
      <c r="K182" s="28" t="s">
        <v>1564</v>
      </c>
      <c r="L182" s="28">
        <v>17.2</v>
      </c>
      <c r="M182" s="28"/>
      <c r="N182" s="28"/>
      <c r="O182" s="28"/>
      <c r="P182" s="28"/>
      <c r="Q182" s="28">
        <v>2023</v>
      </c>
      <c r="R182" s="28" t="s">
        <v>1534</v>
      </c>
      <c r="S182" s="86">
        <f t="shared" si="2"/>
        <v>1964012.2709577712</v>
      </c>
      <c r="T182" s="28"/>
      <c r="U182" s="73"/>
      <c r="V182" s="73"/>
    </row>
    <row r="183" spans="1:22" x14ac:dyDescent="0.25">
      <c r="A183" s="28" t="s">
        <v>4485</v>
      </c>
      <c r="B183" s="28" t="s">
        <v>56</v>
      </c>
      <c r="C183" s="28" t="s">
        <v>4376</v>
      </c>
      <c r="D183" s="28" t="s">
        <v>4256</v>
      </c>
      <c r="E183" s="28" t="s">
        <v>4431</v>
      </c>
      <c r="F183" s="28" t="s">
        <v>4432</v>
      </c>
      <c r="G183" s="28" t="s">
        <v>4486</v>
      </c>
      <c r="H183" s="28" t="s">
        <v>4487</v>
      </c>
      <c r="I183" s="28" t="s">
        <v>30</v>
      </c>
      <c r="J183" s="28" t="s">
        <v>2</v>
      </c>
      <c r="K183" s="28" t="s">
        <v>1564</v>
      </c>
      <c r="L183" s="28">
        <v>25.4</v>
      </c>
      <c r="M183" s="28"/>
      <c r="N183" s="28"/>
      <c r="O183" s="28"/>
      <c r="P183" s="28"/>
      <c r="Q183" s="28">
        <v>2023</v>
      </c>
      <c r="R183" s="28" t="s">
        <v>1534</v>
      </c>
      <c r="S183" s="86">
        <f t="shared" si="2"/>
        <v>2900343.7024608948</v>
      </c>
      <c r="T183" s="28"/>
      <c r="U183" s="73"/>
      <c r="V183" s="73"/>
    </row>
    <row r="184" spans="1:22" x14ac:dyDescent="0.25">
      <c r="A184" s="28" t="s">
        <v>4488</v>
      </c>
      <c r="B184" s="28" t="s">
        <v>56</v>
      </c>
      <c r="C184" s="28" t="s">
        <v>4376</v>
      </c>
      <c r="D184" s="28" t="s">
        <v>4256</v>
      </c>
      <c r="E184" s="28" t="s">
        <v>4489</v>
      </c>
      <c r="F184" s="28" t="s">
        <v>4490</v>
      </c>
      <c r="G184" s="28" t="s">
        <v>4467</v>
      </c>
      <c r="H184" s="28" t="s">
        <v>4468</v>
      </c>
      <c r="I184" s="28" t="s">
        <v>30</v>
      </c>
      <c r="J184" s="28" t="s">
        <v>2</v>
      </c>
      <c r="K184" s="28" t="s">
        <v>1564</v>
      </c>
      <c r="L184" s="28">
        <v>6.1</v>
      </c>
      <c r="M184" s="28"/>
      <c r="N184" s="28"/>
      <c r="O184" s="28"/>
      <c r="P184" s="28"/>
      <c r="Q184" s="28">
        <v>2023</v>
      </c>
      <c r="R184" s="28" t="s">
        <v>1534</v>
      </c>
      <c r="S184" s="86">
        <f t="shared" si="2"/>
        <v>696539.23563037231</v>
      </c>
      <c r="T184" s="28"/>
      <c r="U184" s="73"/>
      <c r="V184" s="73"/>
    </row>
    <row r="185" spans="1:22" x14ac:dyDescent="0.25">
      <c r="A185" s="28" t="s">
        <v>4491</v>
      </c>
      <c r="B185" s="28" t="s">
        <v>56</v>
      </c>
      <c r="C185" s="28" t="s">
        <v>4376</v>
      </c>
      <c r="D185" s="28" t="s">
        <v>4256</v>
      </c>
      <c r="E185" s="28" t="s">
        <v>4492</v>
      </c>
      <c r="F185" s="28" t="s">
        <v>4493</v>
      </c>
      <c r="G185" s="28" t="s">
        <v>4425</v>
      </c>
      <c r="H185" s="28" t="s">
        <v>4426</v>
      </c>
      <c r="I185" s="28" t="s">
        <v>30</v>
      </c>
      <c r="J185" s="28" t="s">
        <v>2</v>
      </c>
      <c r="K185" s="28" t="s">
        <v>1564</v>
      </c>
      <c r="L185" s="28">
        <v>23.5</v>
      </c>
      <c r="M185" s="28"/>
      <c r="N185" s="28"/>
      <c r="O185" s="28"/>
      <c r="P185" s="28"/>
      <c r="Q185" s="28">
        <v>2023</v>
      </c>
      <c r="R185" s="28" t="s">
        <v>1534</v>
      </c>
      <c r="S185" s="86">
        <f t="shared" si="2"/>
        <v>2683388.8585760249</v>
      </c>
      <c r="T185" s="28"/>
      <c r="U185" s="73"/>
      <c r="V185" s="73"/>
    </row>
    <row r="186" spans="1:22" x14ac:dyDescent="0.25">
      <c r="A186" s="28" t="s">
        <v>4494</v>
      </c>
      <c r="B186" s="28" t="s">
        <v>56</v>
      </c>
      <c r="C186" s="28" t="s">
        <v>4376</v>
      </c>
      <c r="D186" s="28" t="s">
        <v>4256</v>
      </c>
      <c r="E186" s="28" t="s">
        <v>4486</v>
      </c>
      <c r="F186" s="28" t="s">
        <v>4487</v>
      </c>
      <c r="G186" s="28" t="s">
        <v>4443</v>
      </c>
      <c r="H186" s="28" t="s">
        <v>4444</v>
      </c>
      <c r="I186" s="28" t="s">
        <v>30</v>
      </c>
      <c r="J186" s="28" t="s">
        <v>2</v>
      </c>
      <c r="K186" s="28" t="s">
        <v>1564</v>
      </c>
      <c r="L186" s="28">
        <v>32.200000000000003</v>
      </c>
      <c r="M186" s="28"/>
      <c r="N186" s="28"/>
      <c r="O186" s="28"/>
      <c r="P186" s="28"/>
      <c r="Q186" s="28">
        <v>2023</v>
      </c>
      <c r="R186" s="28" t="s">
        <v>1534</v>
      </c>
      <c r="S186" s="86">
        <f t="shared" si="2"/>
        <v>3676813.6700488515</v>
      </c>
      <c r="T186" s="28"/>
      <c r="U186" s="73"/>
      <c r="V186" s="73"/>
    </row>
    <row r="187" spans="1:22" x14ac:dyDescent="0.25">
      <c r="A187" s="28" t="s">
        <v>4495</v>
      </c>
      <c r="B187" s="28" t="s">
        <v>56</v>
      </c>
      <c r="C187" s="28" t="s">
        <v>4376</v>
      </c>
      <c r="D187" s="28" t="s">
        <v>4256</v>
      </c>
      <c r="E187" s="28" t="s">
        <v>4379</v>
      </c>
      <c r="F187" s="28" t="s">
        <v>4380</v>
      </c>
      <c r="G187" s="28" t="s">
        <v>4372</v>
      </c>
      <c r="H187" s="28" t="s">
        <v>4373</v>
      </c>
      <c r="I187" s="28" t="s">
        <v>30</v>
      </c>
      <c r="J187" s="28" t="s">
        <v>2</v>
      </c>
      <c r="K187" s="28" t="s">
        <v>1564</v>
      </c>
      <c r="L187" s="28">
        <v>8.1999999999999993</v>
      </c>
      <c r="M187" s="28"/>
      <c r="N187" s="28"/>
      <c r="O187" s="28"/>
      <c r="P187" s="28"/>
      <c r="Q187" s="28">
        <v>2023</v>
      </c>
      <c r="R187" s="28" t="s">
        <v>1534</v>
      </c>
      <c r="S187" s="86">
        <f t="shared" si="2"/>
        <v>936331.43150312349</v>
      </c>
      <c r="T187" s="28"/>
      <c r="U187" s="73"/>
      <c r="V187" s="73"/>
    </row>
    <row r="188" spans="1:22" x14ac:dyDescent="0.25">
      <c r="A188" s="28" t="s">
        <v>4496</v>
      </c>
      <c r="B188" s="28" t="s">
        <v>56</v>
      </c>
      <c r="C188" s="28" t="s">
        <v>4376</v>
      </c>
      <c r="D188" s="28" t="s">
        <v>4256</v>
      </c>
      <c r="E188" s="28" t="s">
        <v>4344</v>
      </c>
      <c r="F188" s="28" t="s">
        <v>4345</v>
      </c>
      <c r="G188" s="28" t="s">
        <v>4492</v>
      </c>
      <c r="H188" s="28" t="s">
        <v>4493</v>
      </c>
      <c r="I188" s="28" t="s">
        <v>30</v>
      </c>
      <c r="J188" s="28" t="s">
        <v>2</v>
      </c>
      <c r="K188" s="28" t="s">
        <v>1564</v>
      </c>
      <c r="L188" s="28">
        <v>10</v>
      </c>
      <c r="M188" s="28"/>
      <c r="N188" s="28"/>
      <c r="O188" s="28"/>
      <c r="P188" s="28"/>
      <c r="Q188" s="28">
        <v>2023</v>
      </c>
      <c r="R188" s="28" t="s">
        <v>1534</v>
      </c>
      <c r="S188" s="86">
        <f t="shared" si="2"/>
        <v>1141867.5993940532</v>
      </c>
      <c r="T188" s="28"/>
      <c r="U188" s="73"/>
      <c r="V188" s="73"/>
    </row>
    <row r="189" spans="1:22" x14ac:dyDescent="0.25">
      <c r="A189" s="28" t="s">
        <v>4497</v>
      </c>
      <c r="B189" s="28" t="s">
        <v>56</v>
      </c>
      <c r="C189" s="28" t="s">
        <v>4498</v>
      </c>
      <c r="D189" s="28" t="s">
        <v>4256</v>
      </c>
      <c r="E189" s="28" t="s">
        <v>4499</v>
      </c>
      <c r="F189" s="28" t="s">
        <v>4500</v>
      </c>
      <c r="G189" s="28" t="s">
        <v>4501</v>
      </c>
      <c r="H189" s="28" t="s">
        <v>4502</v>
      </c>
      <c r="I189" s="28" t="s">
        <v>30</v>
      </c>
      <c r="J189" s="28" t="s">
        <v>2</v>
      </c>
      <c r="K189" s="28" t="s">
        <v>1564</v>
      </c>
      <c r="L189" s="28">
        <v>6.1</v>
      </c>
      <c r="M189" s="28"/>
      <c r="N189" s="28"/>
      <c r="O189" s="28"/>
      <c r="P189" s="28"/>
      <c r="Q189" s="28">
        <v>2023</v>
      </c>
      <c r="R189" s="28" t="s">
        <v>1534</v>
      </c>
      <c r="S189" s="86">
        <f t="shared" si="2"/>
        <v>696539.23563037231</v>
      </c>
      <c r="T189" s="28"/>
      <c r="U189" s="73"/>
      <c r="V189" s="73"/>
    </row>
    <row r="190" spans="1:22" x14ac:dyDescent="0.25">
      <c r="A190" s="28" t="s">
        <v>4503</v>
      </c>
      <c r="B190" s="28" t="s">
        <v>56</v>
      </c>
      <c r="C190" s="28" t="s">
        <v>4498</v>
      </c>
      <c r="D190" s="28" t="s">
        <v>4256</v>
      </c>
      <c r="E190" s="28" t="s">
        <v>4504</v>
      </c>
      <c r="F190" s="28" t="s">
        <v>4505</v>
      </c>
      <c r="G190" s="28" t="s">
        <v>4506</v>
      </c>
      <c r="H190" s="28" t="s">
        <v>4507</v>
      </c>
      <c r="I190" s="28" t="s">
        <v>30</v>
      </c>
      <c r="J190" s="28" t="s">
        <v>2</v>
      </c>
      <c r="K190" s="28" t="s">
        <v>1564</v>
      </c>
      <c r="L190" s="28">
        <v>17.5</v>
      </c>
      <c r="M190" s="28"/>
      <c r="N190" s="28"/>
      <c r="O190" s="28"/>
      <c r="P190" s="28"/>
      <c r="Q190" s="28">
        <v>2023</v>
      </c>
      <c r="R190" s="28" t="s">
        <v>1534</v>
      </c>
      <c r="S190" s="86">
        <f t="shared" si="2"/>
        <v>1998268.2989395929</v>
      </c>
      <c r="T190" s="28"/>
      <c r="U190" s="73"/>
      <c r="V190" s="73"/>
    </row>
    <row r="191" spans="1:22" x14ac:dyDescent="0.25">
      <c r="A191" s="28" t="s">
        <v>4508</v>
      </c>
      <c r="B191" s="28" t="s">
        <v>56</v>
      </c>
      <c r="C191" s="28" t="s">
        <v>4498</v>
      </c>
      <c r="D191" s="28" t="s">
        <v>4256</v>
      </c>
      <c r="E191" s="28" t="s">
        <v>2634</v>
      </c>
      <c r="F191" s="28" t="s">
        <v>2635</v>
      </c>
      <c r="G191" s="28" t="s">
        <v>2388</v>
      </c>
      <c r="H191" s="28" t="s">
        <v>2389</v>
      </c>
      <c r="I191" s="28" t="s">
        <v>30</v>
      </c>
      <c r="J191" s="28" t="s">
        <v>2</v>
      </c>
      <c r="K191" s="28" t="s">
        <v>1564</v>
      </c>
      <c r="L191" s="28">
        <v>18.399999999999999</v>
      </c>
      <c r="M191" s="28"/>
      <c r="N191" s="28"/>
      <c r="O191" s="28"/>
      <c r="P191" s="28"/>
      <c r="Q191" s="28">
        <v>2023</v>
      </c>
      <c r="R191" s="28" t="s">
        <v>1534</v>
      </c>
      <c r="S191" s="86">
        <f t="shared" si="2"/>
        <v>2101036.3828850575</v>
      </c>
      <c r="T191" s="28"/>
      <c r="U191" s="73"/>
      <c r="V191" s="73"/>
    </row>
    <row r="192" spans="1:22" x14ac:dyDescent="0.25">
      <c r="A192" s="28" t="s">
        <v>4509</v>
      </c>
      <c r="B192" s="28" t="s">
        <v>56</v>
      </c>
      <c r="C192" s="28" t="s">
        <v>4498</v>
      </c>
      <c r="D192" s="28" t="s">
        <v>4256</v>
      </c>
      <c r="E192" s="28" t="s">
        <v>2382</v>
      </c>
      <c r="F192" s="28" t="s">
        <v>2383</v>
      </c>
      <c r="G192" s="28" t="s">
        <v>2634</v>
      </c>
      <c r="H192" s="28" t="s">
        <v>2635</v>
      </c>
      <c r="I192" s="28" t="s">
        <v>30</v>
      </c>
      <c r="J192" s="28" t="s">
        <v>2</v>
      </c>
      <c r="K192" s="28" t="s">
        <v>1564</v>
      </c>
      <c r="L192" s="28">
        <v>36.200000000000003</v>
      </c>
      <c r="M192" s="28"/>
      <c r="N192" s="28"/>
      <c r="O192" s="28"/>
      <c r="P192" s="28"/>
      <c r="Q192" s="28">
        <v>2023</v>
      </c>
      <c r="R192" s="28" t="s">
        <v>1534</v>
      </c>
      <c r="S192" s="86">
        <f t="shared" si="2"/>
        <v>4133560.7098064725</v>
      </c>
      <c r="T192" s="28"/>
      <c r="U192" s="73"/>
      <c r="V192" s="73"/>
    </row>
    <row r="193" spans="1:22" x14ac:dyDescent="0.25">
      <c r="A193" s="28" t="s">
        <v>4510</v>
      </c>
      <c r="B193" s="28" t="s">
        <v>56</v>
      </c>
      <c r="C193" s="28" t="s">
        <v>4498</v>
      </c>
      <c r="D193" s="28" t="s">
        <v>4256</v>
      </c>
      <c r="E193" s="28" t="s">
        <v>2628</v>
      </c>
      <c r="F193" s="28" t="s">
        <v>2629</v>
      </c>
      <c r="G193" s="28" t="s">
        <v>2382</v>
      </c>
      <c r="H193" s="28" t="s">
        <v>2383</v>
      </c>
      <c r="I193" s="28" t="s">
        <v>30</v>
      </c>
      <c r="J193" s="28" t="s">
        <v>2</v>
      </c>
      <c r="K193" s="28" t="s">
        <v>1564</v>
      </c>
      <c r="L193" s="28">
        <v>23.5</v>
      </c>
      <c r="M193" s="28"/>
      <c r="N193" s="28"/>
      <c r="O193" s="28"/>
      <c r="P193" s="28"/>
      <c r="Q193" s="28">
        <v>2023</v>
      </c>
      <c r="R193" s="28" t="s">
        <v>1534</v>
      </c>
      <c r="S193" s="86">
        <f t="shared" ref="S193:S256" si="3">L193*$Y$3</f>
        <v>2683388.8585760249</v>
      </c>
      <c r="T193" s="28"/>
      <c r="U193" s="73"/>
      <c r="V193" s="73"/>
    </row>
    <row r="194" spans="1:22" x14ac:dyDescent="0.25">
      <c r="A194" s="28" t="s">
        <v>4511</v>
      </c>
      <c r="B194" s="28" t="s">
        <v>56</v>
      </c>
      <c r="C194" s="28" t="s">
        <v>4498</v>
      </c>
      <c r="D194" s="28" t="s">
        <v>4256</v>
      </c>
      <c r="E194" s="28" t="s">
        <v>2640</v>
      </c>
      <c r="F194" s="28" t="s">
        <v>2641</v>
      </c>
      <c r="G194" s="28" t="s">
        <v>2628</v>
      </c>
      <c r="H194" s="28" t="s">
        <v>2629</v>
      </c>
      <c r="I194" s="28" t="s">
        <v>30</v>
      </c>
      <c r="J194" s="28" t="s">
        <v>2</v>
      </c>
      <c r="K194" s="28" t="s">
        <v>1564</v>
      </c>
      <c r="L194" s="28">
        <v>45.7</v>
      </c>
      <c r="M194" s="28"/>
      <c r="N194" s="28"/>
      <c r="O194" s="28"/>
      <c r="P194" s="28"/>
      <c r="Q194" s="28">
        <v>2023</v>
      </c>
      <c r="R194" s="28" t="s">
        <v>1534</v>
      </c>
      <c r="S194" s="86">
        <f t="shared" si="3"/>
        <v>5218334.9292308232</v>
      </c>
      <c r="T194" s="28"/>
      <c r="U194" s="73"/>
      <c r="V194" s="73"/>
    </row>
    <row r="195" spans="1:22" x14ac:dyDescent="0.25">
      <c r="A195" s="28" t="s">
        <v>4512</v>
      </c>
      <c r="B195" s="28" t="s">
        <v>56</v>
      </c>
      <c r="C195" s="28" t="s">
        <v>4498</v>
      </c>
      <c r="D195" s="28" t="s">
        <v>4256</v>
      </c>
      <c r="E195" s="28" t="s">
        <v>4513</v>
      </c>
      <c r="F195" s="28" t="s">
        <v>4514</v>
      </c>
      <c r="G195" s="28" t="s">
        <v>2640</v>
      </c>
      <c r="H195" s="28" t="s">
        <v>2641</v>
      </c>
      <c r="I195" s="28" t="s">
        <v>30</v>
      </c>
      <c r="J195" s="28" t="s">
        <v>2</v>
      </c>
      <c r="K195" s="28" t="s">
        <v>1564</v>
      </c>
      <c r="L195" s="28">
        <v>8.3000000000000007</v>
      </c>
      <c r="M195" s="28"/>
      <c r="N195" s="28"/>
      <c r="O195" s="28"/>
      <c r="P195" s="28"/>
      <c r="Q195" s="28">
        <v>2023</v>
      </c>
      <c r="R195" s="28" t="s">
        <v>1534</v>
      </c>
      <c r="S195" s="86">
        <f t="shared" si="3"/>
        <v>947750.10749706416</v>
      </c>
      <c r="T195" s="28"/>
      <c r="U195" s="73"/>
      <c r="V195" s="73"/>
    </row>
    <row r="196" spans="1:22" x14ac:dyDescent="0.25">
      <c r="A196" s="28" t="s">
        <v>4515</v>
      </c>
      <c r="B196" s="28" t="s">
        <v>56</v>
      </c>
      <c r="C196" s="28" t="s">
        <v>4498</v>
      </c>
      <c r="D196" s="28" t="s">
        <v>4256</v>
      </c>
      <c r="E196" s="28" t="s">
        <v>2604</v>
      </c>
      <c r="F196" s="28" t="s">
        <v>2605</v>
      </c>
      <c r="G196" s="28" t="s">
        <v>4516</v>
      </c>
      <c r="H196" s="28" t="s">
        <v>4517</v>
      </c>
      <c r="I196" s="28" t="s">
        <v>30</v>
      </c>
      <c r="J196" s="28" t="s">
        <v>2</v>
      </c>
      <c r="K196" s="28" t="s">
        <v>1564</v>
      </c>
      <c r="L196" s="28">
        <v>8.1999999999999993</v>
      </c>
      <c r="M196" s="28"/>
      <c r="N196" s="28"/>
      <c r="O196" s="28"/>
      <c r="P196" s="28"/>
      <c r="Q196" s="28">
        <v>2023</v>
      </c>
      <c r="R196" s="28" t="s">
        <v>1534</v>
      </c>
      <c r="S196" s="86">
        <f t="shared" si="3"/>
        <v>936331.43150312349</v>
      </c>
      <c r="T196" s="28"/>
      <c r="U196" s="73"/>
      <c r="V196" s="73"/>
    </row>
    <row r="197" spans="1:22" x14ac:dyDescent="0.25">
      <c r="A197" s="28" t="s">
        <v>4518</v>
      </c>
      <c r="B197" s="28" t="s">
        <v>56</v>
      </c>
      <c r="C197" s="28" t="s">
        <v>4498</v>
      </c>
      <c r="D197" s="28" t="s">
        <v>4256</v>
      </c>
      <c r="E197" s="28" t="s">
        <v>4519</v>
      </c>
      <c r="F197" s="28" t="s">
        <v>4520</v>
      </c>
      <c r="G197" s="28" t="s">
        <v>2604</v>
      </c>
      <c r="H197" s="28" t="s">
        <v>2605</v>
      </c>
      <c r="I197" s="28" t="s">
        <v>30</v>
      </c>
      <c r="J197" s="28" t="s">
        <v>2</v>
      </c>
      <c r="K197" s="28" t="s">
        <v>1564</v>
      </c>
      <c r="L197" s="28">
        <v>17.899999999999999</v>
      </c>
      <c r="M197" s="28"/>
      <c r="N197" s="28"/>
      <c r="O197" s="28"/>
      <c r="P197" s="28"/>
      <c r="Q197" s="28">
        <v>2023</v>
      </c>
      <c r="R197" s="28" t="s">
        <v>1534</v>
      </c>
      <c r="S197" s="86">
        <f t="shared" si="3"/>
        <v>2043943.0029153549</v>
      </c>
      <c r="T197" s="28"/>
      <c r="U197" s="73"/>
      <c r="V197" s="73"/>
    </row>
    <row r="198" spans="1:22" x14ac:dyDescent="0.25">
      <c r="A198" s="28" t="s">
        <v>4521</v>
      </c>
      <c r="B198" s="28" t="s">
        <v>56</v>
      </c>
      <c r="C198" s="28" t="s">
        <v>4498</v>
      </c>
      <c r="D198" s="28" t="s">
        <v>4256</v>
      </c>
      <c r="E198" s="28" t="s">
        <v>2616</v>
      </c>
      <c r="F198" s="28" t="s">
        <v>2617</v>
      </c>
      <c r="G198" s="28" t="s">
        <v>4522</v>
      </c>
      <c r="H198" s="28" t="s">
        <v>4523</v>
      </c>
      <c r="I198" s="28" t="s">
        <v>30</v>
      </c>
      <c r="J198" s="28" t="s">
        <v>2</v>
      </c>
      <c r="K198" s="28" t="s">
        <v>1564</v>
      </c>
      <c r="L198" s="28">
        <v>0.8</v>
      </c>
      <c r="M198" s="28"/>
      <c r="N198" s="28"/>
      <c r="O198" s="28"/>
      <c r="P198" s="28"/>
      <c r="Q198" s="28">
        <v>2023</v>
      </c>
      <c r="R198" s="28" t="s">
        <v>1534</v>
      </c>
      <c r="S198" s="86">
        <f t="shared" si="3"/>
        <v>91349.407951524248</v>
      </c>
      <c r="T198" s="28"/>
      <c r="U198" s="73"/>
      <c r="V198" s="73"/>
    </row>
    <row r="199" spans="1:22" x14ac:dyDescent="0.25">
      <c r="A199" s="28" t="s">
        <v>4524</v>
      </c>
      <c r="B199" s="28" t="s">
        <v>56</v>
      </c>
      <c r="C199" s="28" t="s">
        <v>4498</v>
      </c>
      <c r="D199" s="28" t="s">
        <v>4256</v>
      </c>
      <c r="E199" s="28" t="s">
        <v>2622</v>
      </c>
      <c r="F199" s="28" t="s">
        <v>2623</v>
      </c>
      <c r="G199" s="28" t="s">
        <v>2616</v>
      </c>
      <c r="H199" s="28" t="s">
        <v>2617</v>
      </c>
      <c r="I199" s="28" t="s">
        <v>30</v>
      </c>
      <c r="J199" s="28" t="s">
        <v>2</v>
      </c>
      <c r="K199" s="28" t="s">
        <v>1564</v>
      </c>
      <c r="L199" s="28">
        <v>9</v>
      </c>
      <c r="M199" s="28"/>
      <c r="N199" s="28"/>
      <c r="O199" s="28"/>
      <c r="P199" s="28"/>
      <c r="Q199" s="28">
        <v>2023</v>
      </c>
      <c r="R199" s="28" t="s">
        <v>1534</v>
      </c>
      <c r="S199" s="86">
        <f t="shared" si="3"/>
        <v>1027680.8394546479</v>
      </c>
      <c r="T199" s="28"/>
      <c r="U199" s="73"/>
      <c r="V199" s="73"/>
    </row>
    <row r="200" spans="1:22" x14ac:dyDescent="0.25">
      <c r="A200" s="28" t="s">
        <v>4525</v>
      </c>
      <c r="B200" s="28" t="s">
        <v>56</v>
      </c>
      <c r="C200" s="28" t="s">
        <v>4498</v>
      </c>
      <c r="D200" s="28" t="s">
        <v>4256</v>
      </c>
      <c r="E200" s="28" t="s">
        <v>2610</v>
      </c>
      <c r="F200" s="28" t="s">
        <v>2611</v>
      </c>
      <c r="G200" s="28" t="s">
        <v>2622</v>
      </c>
      <c r="H200" s="28" t="s">
        <v>2623</v>
      </c>
      <c r="I200" s="28" t="s">
        <v>30</v>
      </c>
      <c r="J200" s="28" t="s">
        <v>2</v>
      </c>
      <c r="K200" s="28" t="s">
        <v>1564</v>
      </c>
      <c r="L200" s="28">
        <v>32.1</v>
      </c>
      <c r="M200" s="28"/>
      <c r="N200" s="28"/>
      <c r="O200" s="28"/>
      <c r="P200" s="28"/>
      <c r="Q200" s="28">
        <v>2023</v>
      </c>
      <c r="R200" s="28" t="s">
        <v>1534</v>
      </c>
      <c r="S200" s="86">
        <f t="shared" si="3"/>
        <v>3665394.9940549107</v>
      </c>
      <c r="T200" s="28"/>
      <c r="U200" s="73"/>
      <c r="V200" s="73"/>
    </row>
    <row r="201" spans="1:22" x14ac:dyDescent="0.25">
      <c r="A201" s="28" t="s">
        <v>4526</v>
      </c>
      <c r="B201" s="28" t="s">
        <v>56</v>
      </c>
      <c r="C201" s="28" t="s">
        <v>4498</v>
      </c>
      <c r="D201" s="28" t="s">
        <v>4256</v>
      </c>
      <c r="E201" s="28" t="s">
        <v>4516</v>
      </c>
      <c r="F201" s="28" t="s">
        <v>4517</v>
      </c>
      <c r="G201" s="28" t="s">
        <v>2610</v>
      </c>
      <c r="H201" s="28" t="s">
        <v>2611</v>
      </c>
      <c r="I201" s="28" t="s">
        <v>30</v>
      </c>
      <c r="J201" s="28" t="s">
        <v>2</v>
      </c>
      <c r="K201" s="28" t="s">
        <v>1564</v>
      </c>
      <c r="L201" s="28">
        <v>3.9</v>
      </c>
      <c r="M201" s="28"/>
      <c r="N201" s="28"/>
      <c r="O201" s="28"/>
      <c r="P201" s="28"/>
      <c r="Q201" s="28">
        <v>2023</v>
      </c>
      <c r="R201" s="28" t="s">
        <v>1534</v>
      </c>
      <c r="S201" s="86">
        <f t="shared" si="3"/>
        <v>445328.36376368068</v>
      </c>
      <c r="T201" s="28"/>
      <c r="U201" s="73"/>
      <c r="V201" s="73"/>
    </row>
    <row r="202" spans="1:22" x14ac:dyDescent="0.25">
      <c r="A202" s="28" t="s">
        <v>4527</v>
      </c>
      <c r="B202" s="28" t="s">
        <v>56</v>
      </c>
      <c r="C202" s="28" t="s">
        <v>4498</v>
      </c>
      <c r="D202" s="28" t="s">
        <v>4256</v>
      </c>
      <c r="E202" s="28" t="s">
        <v>2394</v>
      </c>
      <c r="F202" s="28" t="s">
        <v>2395</v>
      </c>
      <c r="G202" s="28" t="s">
        <v>4528</v>
      </c>
      <c r="H202" s="28" t="s">
        <v>4529</v>
      </c>
      <c r="I202" s="28" t="s">
        <v>30</v>
      </c>
      <c r="J202" s="28" t="s">
        <v>2</v>
      </c>
      <c r="K202" s="28" t="s">
        <v>1564</v>
      </c>
      <c r="L202" s="28">
        <v>14.5</v>
      </c>
      <c r="M202" s="28"/>
      <c r="N202" s="28"/>
      <c r="O202" s="28"/>
      <c r="P202" s="28"/>
      <c r="Q202" s="28">
        <v>2023</v>
      </c>
      <c r="R202" s="28" t="s">
        <v>1534</v>
      </c>
      <c r="S202" s="86">
        <f t="shared" si="3"/>
        <v>1655708.019121377</v>
      </c>
      <c r="T202" s="28"/>
      <c r="U202" s="73"/>
      <c r="V202" s="73"/>
    </row>
    <row r="203" spans="1:22" x14ac:dyDescent="0.25">
      <c r="A203" s="28" t="s">
        <v>4530</v>
      </c>
      <c r="B203" s="28" t="s">
        <v>56</v>
      </c>
      <c r="C203" s="28" t="s">
        <v>4498</v>
      </c>
      <c r="D203" s="28" t="s">
        <v>4256</v>
      </c>
      <c r="E203" s="28" t="s">
        <v>2388</v>
      </c>
      <c r="F203" s="28" t="s">
        <v>2389</v>
      </c>
      <c r="G203" s="28" t="s">
        <v>2394</v>
      </c>
      <c r="H203" s="28" t="s">
        <v>2395</v>
      </c>
      <c r="I203" s="28" t="s">
        <v>30</v>
      </c>
      <c r="J203" s="28" t="s">
        <v>2</v>
      </c>
      <c r="K203" s="28" t="s">
        <v>1564</v>
      </c>
      <c r="L203" s="28">
        <v>11.6</v>
      </c>
      <c r="M203" s="28"/>
      <c r="N203" s="28"/>
      <c r="O203" s="28"/>
      <c r="P203" s="28"/>
      <c r="Q203" s="28">
        <v>2023</v>
      </c>
      <c r="R203" s="28" t="s">
        <v>1534</v>
      </c>
      <c r="S203" s="86">
        <f t="shared" si="3"/>
        <v>1324566.4152971015</v>
      </c>
      <c r="T203" s="28"/>
      <c r="U203" s="73"/>
      <c r="V203" s="73"/>
    </row>
    <row r="204" spans="1:22" x14ac:dyDescent="0.25">
      <c r="A204" s="28" t="s">
        <v>4531</v>
      </c>
      <c r="B204" s="28" t="s">
        <v>56</v>
      </c>
      <c r="C204" s="28" t="s">
        <v>4498</v>
      </c>
      <c r="D204" s="28" t="s">
        <v>4256</v>
      </c>
      <c r="E204" s="28" t="s">
        <v>2520</v>
      </c>
      <c r="F204" s="28" t="s">
        <v>2521</v>
      </c>
      <c r="G204" s="28" t="s">
        <v>4532</v>
      </c>
      <c r="H204" s="28" t="s">
        <v>4533</v>
      </c>
      <c r="I204" s="28" t="s">
        <v>30</v>
      </c>
      <c r="J204" s="28" t="s">
        <v>2</v>
      </c>
      <c r="K204" s="28" t="s">
        <v>1564</v>
      </c>
      <c r="L204" s="28">
        <v>2.5</v>
      </c>
      <c r="M204" s="28"/>
      <c r="N204" s="28"/>
      <c r="O204" s="28"/>
      <c r="P204" s="28"/>
      <c r="Q204" s="28">
        <v>2023</v>
      </c>
      <c r="R204" s="28" t="s">
        <v>1534</v>
      </c>
      <c r="S204" s="86">
        <f t="shared" si="3"/>
        <v>285466.89984851331</v>
      </c>
      <c r="T204" s="28"/>
      <c r="U204" s="73"/>
      <c r="V204" s="73"/>
    </row>
    <row r="205" spans="1:22" x14ac:dyDescent="0.25">
      <c r="A205" s="28" t="s">
        <v>4534</v>
      </c>
      <c r="B205" s="28" t="s">
        <v>56</v>
      </c>
      <c r="C205" s="28" t="s">
        <v>4498</v>
      </c>
      <c r="D205" s="28" t="s">
        <v>4256</v>
      </c>
      <c r="E205" s="28" t="s">
        <v>2526</v>
      </c>
      <c r="F205" s="28" t="s">
        <v>2527</v>
      </c>
      <c r="G205" s="28" t="s">
        <v>2520</v>
      </c>
      <c r="H205" s="28" t="s">
        <v>2521</v>
      </c>
      <c r="I205" s="28" t="s">
        <v>30</v>
      </c>
      <c r="J205" s="28" t="s">
        <v>2</v>
      </c>
      <c r="K205" s="28" t="s">
        <v>1564</v>
      </c>
      <c r="L205" s="28">
        <v>15.7</v>
      </c>
      <c r="M205" s="28"/>
      <c r="N205" s="28"/>
      <c r="O205" s="28"/>
      <c r="P205" s="28"/>
      <c r="Q205" s="28">
        <v>2023</v>
      </c>
      <c r="R205" s="28" t="s">
        <v>1534</v>
      </c>
      <c r="S205" s="86">
        <f t="shared" si="3"/>
        <v>1792732.1310486633</v>
      </c>
      <c r="T205" s="28"/>
      <c r="U205" s="73"/>
      <c r="V205" s="73"/>
    </row>
    <row r="206" spans="1:22" x14ac:dyDescent="0.25">
      <c r="A206" s="28" t="s">
        <v>4535</v>
      </c>
      <c r="B206" s="28" t="s">
        <v>56</v>
      </c>
      <c r="C206" s="28" t="s">
        <v>4498</v>
      </c>
      <c r="D206" s="28" t="s">
        <v>4256</v>
      </c>
      <c r="E206" s="28" t="s">
        <v>2532</v>
      </c>
      <c r="F206" s="28" t="s">
        <v>2533</v>
      </c>
      <c r="G206" s="28" t="s">
        <v>2526</v>
      </c>
      <c r="H206" s="28" t="s">
        <v>2527</v>
      </c>
      <c r="I206" s="28" t="s">
        <v>30</v>
      </c>
      <c r="J206" s="28" t="s">
        <v>2</v>
      </c>
      <c r="K206" s="28" t="s">
        <v>1564</v>
      </c>
      <c r="L206" s="28">
        <v>5.8</v>
      </c>
      <c r="M206" s="28"/>
      <c r="N206" s="28"/>
      <c r="O206" s="28"/>
      <c r="P206" s="28"/>
      <c r="Q206" s="28">
        <v>2023</v>
      </c>
      <c r="R206" s="28" t="s">
        <v>1534</v>
      </c>
      <c r="S206" s="86">
        <f t="shared" si="3"/>
        <v>662283.20764855074</v>
      </c>
      <c r="T206" s="28"/>
      <c r="U206" s="73"/>
      <c r="V206" s="73"/>
    </row>
    <row r="207" spans="1:22" x14ac:dyDescent="0.25">
      <c r="A207" s="28" t="s">
        <v>4536</v>
      </c>
      <c r="B207" s="28" t="s">
        <v>56</v>
      </c>
      <c r="C207" s="28" t="s">
        <v>4498</v>
      </c>
      <c r="D207" s="28" t="s">
        <v>4256</v>
      </c>
      <c r="E207" s="28" t="s">
        <v>2538</v>
      </c>
      <c r="F207" s="28" t="s">
        <v>2539</v>
      </c>
      <c r="G207" s="28" t="s">
        <v>2532</v>
      </c>
      <c r="H207" s="28" t="s">
        <v>2533</v>
      </c>
      <c r="I207" s="28" t="s">
        <v>30</v>
      </c>
      <c r="J207" s="28" t="s">
        <v>2</v>
      </c>
      <c r="K207" s="28" t="s">
        <v>1564</v>
      </c>
      <c r="L207" s="28">
        <v>22</v>
      </c>
      <c r="M207" s="28"/>
      <c r="N207" s="28"/>
      <c r="O207" s="28"/>
      <c r="P207" s="28"/>
      <c r="Q207" s="28">
        <v>2023</v>
      </c>
      <c r="R207" s="28" t="s">
        <v>1534</v>
      </c>
      <c r="S207" s="86">
        <f t="shared" si="3"/>
        <v>2512108.7186669167</v>
      </c>
      <c r="T207" s="28"/>
      <c r="U207" s="73"/>
      <c r="V207" s="73"/>
    </row>
    <row r="208" spans="1:22" x14ac:dyDescent="0.25">
      <c r="A208" s="28" t="s">
        <v>4537</v>
      </c>
      <c r="B208" s="28" t="s">
        <v>56</v>
      </c>
      <c r="C208" s="28" t="s">
        <v>4498</v>
      </c>
      <c r="D208" s="28" t="s">
        <v>4256</v>
      </c>
      <c r="E208" s="28" t="s">
        <v>2562</v>
      </c>
      <c r="F208" s="28" t="s">
        <v>2563</v>
      </c>
      <c r="G208" s="28" t="s">
        <v>2538</v>
      </c>
      <c r="H208" s="28" t="s">
        <v>2539</v>
      </c>
      <c r="I208" s="28" t="s">
        <v>30</v>
      </c>
      <c r="J208" s="28" t="s">
        <v>2</v>
      </c>
      <c r="K208" s="28" t="s">
        <v>1564</v>
      </c>
      <c r="L208" s="28">
        <v>9.5</v>
      </c>
      <c r="M208" s="28"/>
      <c r="N208" s="28"/>
      <c r="O208" s="28"/>
      <c r="P208" s="28"/>
      <c r="Q208" s="28">
        <v>2023</v>
      </c>
      <c r="R208" s="28" t="s">
        <v>1534</v>
      </c>
      <c r="S208" s="86">
        <f t="shared" si="3"/>
        <v>1084774.2194243504</v>
      </c>
      <c r="T208" s="28"/>
      <c r="U208" s="73"/>
      <c r="V208" s="73"/>
    </row>
    <row r="209" spans="1:22" x14ac:dyDescent="0.25">
      <c r="A209" s="28" t="s">
        <v>4538</v>
      </c>
      <c r="B209" s="28" t="s">
        <v>56</v>
      </c>
      <c r="C209" s="28" t="s">
        <v>4498</v>
      </c>
      <c r="D209" s="28" t="s">
        <v>4256</v>
      </c>
      <c r="E209" s="28" t="s">
        <v>4539</v>
      </c>
      <c r="F209" s="28" t="s">
        <v>4540</v>
      </c>
      <c r="G209" s="28" t="s">
        <v>2562</v>
      </c>
      <c r="H209" s="28" t="s">
        <v>2563</v>
      </c>
      <c r="I209" s="28" t="s">
        <v>30</v>
      </c>
      <c r="J209" s="28" t="s">
        <v>2</v>
      </c>
      <c r="K209" s="28" t="s">
        <v>1564</v>
      </c>
      <c r="L209" s="28">
        <v>2.2000000000000002</v>
      </c>
      <c r="M209" s="28"/>
      <c r="N209" s="28"/>
      <c r="O209" s="28"/>
      <c r="P209" s="28"/>
      <c r="Q209" s="28">
        <v>2023</v>
      </c>
      <c r="R209" s="28" t="s">
        <v>1534</v>
      </c>
      <c r="S209" s="86">
        <f t="shared" si="3"/>
        <v>251210.87186669171</v>
      </c>
      <c r="T209" s="28"/>
      <c r="U209" s="73"/>
      <c r="V209" s="73"/>
    </row>
    <row r="210" spans="1:22" x14ac:dyDescent="0.25">
      <c r="A210" s="28" t="s">
        <v>4541</v>
      </c>
      <c r="B210" s="28" t="s">
        <v>56</v>
      </c>
      <c r="C210" s="28" t="s">
        <v>4498</v>
      </c>
      <c r="D210" s="28" t="s">
        <v>4256</v>
      </c>
      <c r="E210" s="28" t="s">
        <v>2508</v>
      </c>
      <c r="F210" s="28" t="s">
        <v>2509</v>
      </c>
      <c r="G210" s="28" t="s">
        <v>2496</v>
      </c>
      <c r="H210" s="28" t="s">
        <v>2497</v>
      </c>
      <c r="I210" s="28" t="s">
        <v>30</v>
      </c>
      <c r="J210" s="28" t="s">
        <v>2</v>
      </c>
      <c r="K210" s="28" t="s">
        <v>1564</v>
      </c>
      <c r="L210" s="28">
        <v>20.5</v>
      </c>
      <c r="M210" s="28"/>
      <c r="N210" s="28"/>
      <c r="O210" s="28"/>
      <c r="P210" s="28"/>
      <c r="Q210" s="28">
        <v>2023</v>
      </c>
      <c r="R210" s="28" t="s">
        <v>1534</v>
      </c>
      <c r="S210" s="86">
        <f t="shared" si="3"/>
        <v>2340828.578757809</v>
      </c>
      <c r="T210" s="28"/>
      <c r="U210" s="73"/>
      <c r="V210" s="73"/>
    </row>
    <row r="211" spans="1:22" x14ac:dyDescent="0.25">
      <c r="A211" s="28" t="s">
        <v>4542</v>
      </c>
      <c r="B211" s="28" t="s">
        <v>56</v>
      </c>
      <c r="C211" s="28" t="s">
        <v>4498</v>
      </c>
      <c r="D211" s="28" t="s">
        <v>4256</v>
      </c>
      <c r="E211" s="28" t="s">
        <v>2514</v>
      </c>
      <c r="F211" s="28" t="s">
        <v>2515</v>
      </c>
      <c r="G211" s="28" t="s">
        <v>2508</v>
      </c>
      <c r="H211" s="28" t="s">
        <v>2509</v>
      </c>
      <c r="I211" s="28" t="s">
        <v>30</v>
      </c>
      <c r="J211" s="28" t="s">
        <v>2</v>
      </c>
      <c r="K211" s="28" t="s">
        <v>1564</v>
      </c>
      <c r="L211" s="28">
        <v>26.8</v>
      </c>
      <c r="M211" s="28"/>
      <c r="N211" s="28"/>
      <c r="O211" s="28"/>
      <c r="P211" s="28"/>
      <c r="Q211" s="28">
        <v>2023</v>
      </c>
      <c r="R211" s="28" t="s">
        <v>1534</v>
      </c>
      <c r="S211" s="86">
        <f t="shared" si="3"/>
        <v>3060205.1663760622</v>
      </c>
      <c r="T211" s="28"/>
      <c r="U211" s="73"/>
      <c r="V211" s="73"/>
    </row>
    <row r="212" spans="1:22" x14ac:dyDescent="0.25">
      <c r="A212" s="28" t="s">
        <v>4543</v>
      </c>
      <c r="B212" s="28" t="s">
        <v>56</v>
      </c>
      <c r="C212" s="28" t="s">
        <v>4498</v>
      </c>
      <c r="D212" s="28" t="s">
        <v>4256</v>
      </c>
      <c r="E212" s="28" t="s">
        <v>2026</v>
      </c>
      <c r="F212" s="28" t="s">
        <v>2272</v>
      </c>
      <c r="G212" s="28" t="s">
        <v>2514</v>
      </c>
      <c r="H212" s="28" t="s">
        <v>2515</v>
      </c>
      <c r="I212" s="28" t="s">
        <v>30</v>
      </c>
      <c r="J212" s="28" t="s">
        <v>2</v>
      </c>
      <c r="K212" s="28" t="s">
        <v>1564</v>
      </c>
      <c r="L212" s="28">
        <v>11.3</v>
      </c>
      <c r="M212" s="28"/>
      <c r="N212" s="28"/>
      <c r="O212" s="28"/>
      <c r="P212" s="28"/>
      <c r="Q212" s="28">
        <v>2023</v>
      </c>
      <c r="R212" s="28" t="s">
        <v>1534</v>
      </c>
      <c r="S212" s="86">
        <f t="shared" si="3"/>
        <v>1290310.38731528</v>
      </c>
      <c r="T212" s="28"/>
      <c r="U212" s="73"/>
      <c r="V212" s="73"/>
    </row>
    <row r="213" spans="1:22" x14ac:dyDescent="0.25">
      <c r="A213" s="28" t="s">
        <v>4544</v>
      </c>
      <c r="B213" s="28" t="s">
        <v>56</v>
      </c>
      <c r="C213" s="28" t="s">
        <v>4498</v>
      </c>
      <c r="D213" s="28" t="s">
        <v>4256</v>
      </c>
      <c r="E213" s="28" t="s">
        <v>4532</v>
      </c>
      <c r="F213" s="28" t="s">
        <v>4533</v>
      </c>
      <c r="G213" s="28" t="s">
        <v>2026</v>
      </c>
      <c r="H213" s="28" t="s">
        <v>2272</v>
      </c>
      <c r="I213" s="28" t="s">
        <v>30</v>
      </c>
      <c r="J213" s="28" t="s">
        <v>2</v>
      </c>
      <c r="K213" s="28" t="s">
        <v>1564</v>
      </c>
      <c r="L213" s="28">
        <v>17.600000000000001</v>
      </c>
      <c r="M213" s="28"/>
      <c r="N213" s="28"/>
      <c r="O213" s="28"/>
      <c r="P213" s="28"/>
      <c r="Q213" s="28">
        <v>2023</v>
      </c>
      <c r="R213" s="28" t="s">
        <v>1534</v>
      </c>
      <c r="S213" s="86">
        <f t="shared" si="3"/>
        <v>2009686.9749335337</v>
      </c>
      <c r="T213" s="28"/>
      <c r="U213" s="73"/>
      <c r="V213" s="73"/>
    </row>
    <row r="214" spans="1:22" x14ac:dyDescent="0.25">
      <c r="A214" s="28" t="s">
        <v>4545</v>
      </c>
      <c r="B214" s="28" t="s">
        <v>56</v>
      </c>
      <c r="C214" s="28" t="s">
        <v>4498</v>
      </c>
      <c r="D214" s="28" t="s">
        <v>4256</v>
      </c>
      <c r="E214" s="28" t="s">
        <v>2502</v>
      </c>
      <c r="F214" s="28" t="s">
        <v>2503</v>
      </c>
      <c r="G214" s="28" t="s">
        <v>2126</v>
      </c>
      <c r="H214" s="28" t="s">
        <v>4546</v>
      </c>
      <c r="I214" s="28" t="s">
        <v>30</v>
      </c>
      <c r="J214" s="28" t="s">
        <v>2</v>
      </c>
      <c r="K214" s="28" t="s">
        <v>1564</v>
      </c>
      <c r="L214" s="28">
        <v>31.6</v>
      </c>
      <c r="M214" s="28"/>
      <c r="N214" s="28"/>
      <c r="O214" s="28"/>
      <c r="P214" s="28"/>
      <c r="Q214" s="28">
        <v>2023</v>
      </c>
      <c r="R214" s="28" t="s">
        <v>1534</v>
      </c>
      <c r="S214" s="86">
        <f t="shared" si="3"/>
        <v>3608301.6140852082</v>
      </c>
      <c r="T214" s="28"/>
      <c r="U214" s="73"/>
      <c r="V214" s="73"/>
    </row>
    <row r="215" spans="1:22" x14ac:dyDescent="0.25">
      <c r="A215" s="28" t="s">
        <v>4547</v>
      </c>
      <c r="B215" s="28" t="s">
        <v>56</v>
      </c>
      <c r="C215" s="28" t="s">
        <v>4498</v>
      </c>
      <c r="D215" s="28" t="s">
        <v>4256</v>
      </c>
      <c r="E215" s="28" t="s">
        <v>2496</v>
      </c>
      <c r="F215" s="28" t="s">
        <v>2497</v>
      </c>
      <c r="G215" s="28" t="s">
        <v>2502</v>
      </c>
      <c r="H215" s="28" t="s">
        <v>2503</v>
      </c>
      <c r="I215" s="28" t="s">
        <v>30</v>
      </c>
      <c r="J215" s="28" t="s">
        <v>2</v>
      </c>
      <c r="K215" s="28" t="s">
        <v>1564</v>
      </c>
      <c r="L215" s="28">
        <v>9</v>
      </c>
      <c r="M215" s="28"/>
      <c r="N215" s="28"/>
      <c r="O215" s="28"/>
      <c r="P215" s="28"/>
      <c r="Q215" s="28">
        <v>2023</v>
      </c>
      <c r="R215" s="28" t="s">
        <v>1534</v>
      </c>
      <c r="S215" s="86">
        <f t="shared" si="3"/>
        <v>1027680.8394546479</v>
      </c>
      <c r="T215" s="28"/>
      <c r="U215" s="73"/>
      <c r="V215" s="73"/>
    </row>
    <row r="216" spans="1:22" x14ac:dyDescent="0.25">
      <c r="A216" s="28" t="s">
        <v>4548</v>
      </c>
      <c r="B216" s="28" t="s">
        <v>56</v>
      </c>
      <c r="C216" s="28" t="s">
        <v>4498</v>
      </c>
      <c r="D216" s="28" t="s">
        <v>4256</v>
      </c>
      <c r="E216" s="28" t="s">
        <v>2490</v>
      </c>
      <c r="F216" s="28" t="s">
        <v>2491</v>
      </c>
      <c r="G216" s="28" t="s">
        <v>4549</v>
      </c>
      <c r="H216" s="28" t="s">
        <v>4550</v>
      </c>
      <c r="I216" s="28" t="s">
        <v>30</v>
      </c>
      <c r="J216" s="28" t="s">
        <v>2</v>
      </c>
      <c r="K216" s="28" t="s">
        <v>1564</v>
      </c>
      <c r="L216" s="28">
        <v>29.4</v>
      </c>
      <c r="M216" s="28"/>
      <c r="N216" s="28"/>
      <c r="O216" s="28"/>
      <c r="P216" s="28"/>
      <c r="Q216" s="28">
        <v>2023</v>
      </c>
      <c r="R216" s="28" t="s">
        <v>1534</v>
      </c>
      <c r="S216" s="86">
        <f t="shared" si="3"/>
        <v>3357090.7422185158</v>
      </c>
      <c r="T216" s="28"/>
      <c r="U216" s="73"/>
      <c r="V216" s="73"/>
    </row>
    <row r="217" spans="1:22" x14ac:dyDescent="0.25">
      <c r="A217" s="28" t="s">
        <v>4551</v>
      </c>
      <c r="B217" s="28" t="s">
        <v>56</v>
      </c>
      <c r="C217" s="28" t="s">
        <v>4498</v>
      </c>
      <c r="D217" s="28" t="s">
        <v>4256</v>
      </c>
      <c r="E217" s="28" t="s">
        <v>2484</v>
      </c>
      <c r="F217" s="28" t="s">
        <v>2485</v>
      </c>
      <c r="G217" s="28" t="s">
        <v>2490</v>
      </c>
      <c r="H217" s="28" t="s">
        <v>2491</v>
      </c>
      <c r="I217" s="28" t="s">
        <v>30</v>
      </c>
      <c r="J217" s="28" t="s">
        <v>2</v>
      </c>
      <c r="K217" s="28" t="s">
        <v>1564</v>
      </c>
      <c r="L217" s="28">
        <v>3.7</v>
      </c>
      <c r="M217" s="28"/>
      <c r="N217" s="28"/>
      <c r="O217" s="28"/>
      <c r="P217" s="28"/>
      <c r="Q217" s="28">
        <v>2023</v>
      </c>
      <c r="R217" s="28" t="s">
        <v>1534</v>
      </c>
      <c r="S217" s="86">
        <f t="shared" si="3"/>
        <v>422491.01177579968</v>
      </c>
      <c r="T217" s="28"/>
      <c r="U217" s="73"/>
      <c r="V217" s="73"/>
    </row>
    <row r="218" spans="1:22" x14ac:dyDescent="0.25">
      <c r="A218" s="28" t="s">
        <v>4552</v>
      </c>
      <c r="B218" s="28" t="s">
        <v>56</v>
      </c>
      <c r="C218" s="28" t="s">
        <v>4498</v>
      </c>
      <c r="D218" s="28" t="s">
        <v>4256</v>
      </c>
      <c r="E218" s="28" t="s">
        <v>2126</v>
      </c>
      <c r="F218" s="28" t="s">
        <v>4546</v>
      </c>
      <c r="G218" s="28" t="s">
        <v>2484</v>
      </c>
      <c r="H218" s="28" t="s">
        <v>2485</v>
      </c>
      <c r="I218" s="28" t="s">
        <v>30</v>
      </c>
      <c r="J218" s="28" t="s">
        <v>2</v>
      </c>
      <c r="K218" s="28" t="s">
        <v>1564</v>
      </c>
      <c r="L218" s="28">
        <v>8.6999999999999993</v>
      </c>
      <c r="M218" s="28"/>
      <c r="N218" s="28"/>
      <c r="O218" s="28"/>
      <c r="P218" s="28"/>
      <c r="Q218" s="28">
        <v>2023</v>
      </c>
      <c r="R218" s="28" t="s">
        <v>1534</v>
      </c>
      <c r="S218" s="86">
        <f t="shared" si="3"/>
        <v>993424.81147282617</v>
      </c>
      <c r="T218" s="28"/>
      <c r="U218" s="73"/>
      <c r="V218" s="73"/>
    </row>
    <row r="219" spans="1:22" x14ac:dyDescent="0.25">
      <c r="A219" s="28" t="s">
        <v>4553</v>
      </c>
      <c r="B219" s="28" t="s">
        <v>56</v>
      </c>
      <c r="C219" s="28" t="s">
        <v>4498</v>
      </c>
      <c r="D219" s="28" t="s">
        <v>4256</v>
      </c>
      <c r="E219" s="28" t="s">
        <v>2412</v>
      </c>
      <c r="F219" s="28" t="s">
        <v>2413</v>
      </c>
      <c r="G219" s="28" t="s">
        <v>4504</v>
      </c>
      <c r="H219" s="28" t="s">
        <v>4505</v>
      </c>
      <c r="I219" s="28" t="s">
        <v>30</v>
      </c>
      <c r="J219" s="28" t="s">
        <v>2</v>
      </c>
      <c r="K219" s="28" t="s">
        <v>1564</v>
      </c>
      <c r="L219" s="28">
        <v>2.1</v>
      </c>
      <c r="M219" s="28"/>
      <c r="N219" s="28"/>
      <c r="O219" s="28"/>
      <c r="P219" s="28"/>
      <c r="Q219" s="28">
        <v>2023</v>
      </c>
      <c r="R219" s="28" t="s">
        <v>1534</v>
      </c>
      <c r="S219" s="86">
        <f t="shared" si="3"/>
        <v>239792.19587275115</v>
      </c>
      <c r="T219" s="28"/>
      <c r="U219" s="73"/>
      <c r="V219" s="73"/>
    </row>
    <row r="220" spans="1:22" x14ac:dyDescent="0.25">
      <c r="A220" s="28" t="s">
        <v>4554</v>
      </c>
      <c r="B220" s="28" t="s">
        <v>56</v>
      </c>
      <c r="C220" s="28" t="s">
        <v>4498</v>
      </c>
      <c r="D220" s="28" t="s">
        <v>4256</v>
      </c>
      <c r="E220" s="28" t="s">
        <v>2418</v>
      </c>
      <c r="F220" s="28" t="s">
        <v>2419</v>
      </c>
      <c r="G220" s="28" t="s">
        <v>2412</v>
      </c>
      <c r="H220" s="28" t="s">
        <v>2413</v>
      </c>
      <c r="I220" s="28" t="s">
        <v>30</v>
      </c>
      <c r="J220" s="28" t="s">
        <v>2</v>
      </c>
      <c r="K220" s="28" t="s">
        <v>1564</v>
      </c>
      <c r="L220" s="28">
        <v>13.8</v>
      </c>
      <c r="M220" s="28"/>
      <c r="N220" s="28"/>
      <c r="O220" s="28"/>
      <c r="P220" s="28"/>
      <c r="Q220" s="28">
        <v>2023</v>
      </c>
      <c r="R220" s="28" t="s">
        <v>1534</v>
      </c>
      <c r="S220" s="86">
        <f t="shared" si="3"/>
        <v>1575777.2871637933</v>
      </c>
      <c r="T220" s="28"/>
      <c r="U220" s="73"/>
      <c r="V220" s="73"/>
    </row>
    <row r="221" spans="1:22" x14ac:dyDescent="0.25">
      <c r="A221" s="28" t="s">
        <v>4555</v>
      </c>
      <c r="B221" s="28" t="s">
        <v>56</v>
      </c>
      <c r="C221" s="28" t="s">
        <v>4498</v>
      </c>
      <c r="D221" s="28" t="s">
        <v>4256</v>
      </c>
      <c r="E221" s="28" t="s">
        <v>2466</v>
      </c>
      <c r="F221" s="28" t="s">
        <v>2467</v>
      </c>
      <c r="G221" s="28" t="s">
        <v>2418</v>
      </c>
      <c r="H221" s="28" t="s">
        <v>2419</v>
      </c>
      <c r="I221" s="28" t="s">
        <v>30</v>
      </c>
      <c r="J221" s="28" t="s">
        <v>2</v>
      </c>
      <c r="K221" s="28" t="s">
        <v>1564</v>
      </c>
      <c r="L221" s="28">
        <v>8.4</v>
      </c>
      <c r="M221" s="28"/>
      <c r="N221" s="28"/>
      <c r="O221" s="28"/>
      <c r="P221" s="28"/>
      <c r="Q221" s="28">
        <v>2023</v>
      </c>
      <c r="R221" s="28" t="s">
        <v>1534</v>
      </c>
      <c r="S221" s="86">
        <f t="shared" si="3"/>
        <v>959168.78349100461</v>
      </c>
      <c r="T221" s="28"/>
      <c r="U221" s="73"/>
      <c r="V221" s="73"/>
    </row>
    <row r="222" spans="1:22" x14ac:dyDescent="0.25">
      <c r="A222" s="28" t="s">
        <v>4556</v>
      </c>
      <c r="B222" s="28" t="s">
        <v>56</v>
      </c>
      <c r="C222" s="28" t="s">
        <v>4498</v>
      </c>
      <c r="D222" s="28" t="s">
        <v>4256</v>
      </c>
      <c r="E222" s="28" t="s">
        <v>2472</v>
      </c>
      <c r="F222" s="28" t="s">
        <v>2473</v>
      </c>
      <c r="G222" s="28" t="s">
        <v>2466</v>
      </c>
      <c r="H222" s="28" t="s">
        <v>2467</v>
      </c>
      <c r="I222" s="28" t="s">
        <v>30</v>
      </c>
      <c r="J222" s="28" t="s">
        <v>2</v>
      </c>
      <c r="K222" s="28" t="s">
        <v>1564</v>
      </c>
      <c r="L222" s="28">
        <v>16.3</v>
      </c>
      <c r="M222" s="28"/>
      <c r="N222" s="28"/>
      <c r="O222" s="28"/>
      <c r="P222" s="28"/>
      <c r="Q222" s="28">
        <v>2023</v>
      </c>
      <c r="R222" s="28" t="s">
        <v>1534</v>
      </c>
      <c r="S222" s="86">
        <f t="shared" si="3"/>
        <v>1861244.1870123066</v>
      </c>
      <c r="T222" s="28"/>
      <c r="U222" s="73"/>
      <c r="V222" s="73"/>
    </row>
    <row r="223" spans="1:22" x14ac:dyDescent="0.25">
      <c r="A223" s="28" t="s">
        <v>4557</v>
      </c>
      <c r="B223" s="28" t="s">
        <v>56</v>
      </c>
      <c r="C223" s="28" t="s">
        <v>4498</v>
      </c>
      <c r="D223" s="28" t="s">
        <v>4256</v>
      </c>
      <c r="E223" s="28" t="s">
        <v>2478</v>
      </c>
      <c r="F223" s="28" t="s">
        <v>2479</v>
      </c>
      <c r="G223" s="28" t="s">
        <v>2472</v>
      </c>
      <c r="H223" s="28" t="s">
        <v>2473</v>
      </c>
      <c r="I223" s="28" t="s">
        <v>30</v>
      </c>
      <c r="J223" s="28" t="s">
        <v>2</v>
      </c>
      <c r="K223" s="28" t="s">
        <v>1564</v>
      </c>
      <c r="L223" s="28">
        <v>37.299999999999997</v>
      </c>
      <c r="M223" s="28"/>
      <c r="N223" s="28"/>
      <c r="O223" s="28"/>
      <c r="P223" s="28"/>
      <c r="Q223" s="28">
        <v>2023</v>
      </c>
      <c r="R223" s="28" t="s">
        <v>1534</v>
      </c>
      <c r="S223" s="86">
        <f t="shared" si="3"/>
        <v>4259166.145739818</v>
      </c>
      <c r="T223" s="28"/>
      <c r="U223" s="73"/>
      <c r="V223" s="73"/>
    </row>
    <row r="224" spans="1:22" x14ac:dyDescent="0.25">
      <c r="A224" s="28" t="s">
        <v>4558</v>
      </c>
      <c r="B224" s="28" t="s">
        <v>56</v>
      </c>
      <c r="C224" s="28" t="s">
        <v>4498</v>
      </c>
      <c r="D224" s="28" t="s">
        <v>4256</v>
      </c>
      <c r="E224" s="28" t="s">
        <v>4549</v>
      </c>
      <c r="F224" s="28" t="s">
        <v>4550</v>
      </c>
      <c r="G224" s="28" t="s">
        <v>2478</v>
      </c>
      <c r="H224" s="28" t="s">
        <v>2479</v>
      </c>
      <c r="I224" s="28" t="s">
        <v>30</v>
      </c>
      <c r="J224" s="28" t="s">
        <v>2</v>
      </c>
      <c r="K224" s="28" t="s">
        <v>1564</v>
      </c>
      <c r="L224" s="28">
        <v>2.2999999999999998</v>
      </c>
      <c r="M224" s="28"/>
      <c r="N224" s="28"/>
      <c r="O224" s="28"/>
      <c r="P224" s="28"/>
      <c r="Q224" s="28">
        <v>2023</v>
      </c>
      <c r="R224" s="28" t="s">
        <v>1534</v>
      </c>
      <c r="S224" s="86">
        <f t="shared" si="3"/>
        <v>262629.54786063218</v>
      </c>
      <c r="T224" s="28"/>
      <c r="U224" s="73"/>
      <c r="V224" s="73"/>
    </row>
    <row r="225" spans="1:22" x14ac:dyDescent="0.25">
      <c r="A225" s="28" t="s">
        <v>4559</v>
      </c>
      <c r="B225" s="28" t="s">
        <v>56</v>
      </c>
      <c r="C225" s="28" t="s">
        <v>4498</v>
      </c>
      <c r="D225" s="28" t="s">
        <v>4256</v>
      </c>
      <c r="E225" s="28" t="s">
        <v>2400</v>
      </c>
      <c r="F225" s="28" t="s">
        <v>2401</v>
      </c>
      <c r="G225" s="28" t="s">
        <v>2568</v>
      </c>
      <c r="H225" s="28" t="s">
        <v>2569</v>
      </c>
      <c r="I225" s="28" t="s">
        <v>30</v>
      </c>
      <c r="J225" s="28" t="s">
        <v>2</v>
      </c>
      <c r="K225" s="28" t="s">
        <v>1564</v>
      </c>
      <c r="L225" s="28">
        <v>13.8</v>
      </c>
      <c r="M225" s="28"/>
      <c r="N225" s="28"/>
      <c r="O225" s="28"/>
      <c r="P225" s="28"/>
      <c r="Q225" s="28">
        <v>2023</v>
      </c>
      <c r="R225" s="28" t="s">
        <v>1534</v>
      </c>
      <c r="S225" s="86">
        <f t="shared" si="3"/>
        <v>1575777.2871637933</v>
      </c>
      <c r="T225" s="28"/>
      <c r="U225" s="73"/>
      <c r="V225" s="73"/>
    </row>
    <row r="226" spans="1:22" x14ac:dyDescent="0.25">
      <c r="A226" s="28" t="s">
        <v>4560</v>
      </c>
      <c r="B226" s="28" t="s">
        <v>56</v>
      </c>
      <c r="C226" s="28" t="s">
        <v>4498</v>
      </c>
      <c r="D226" s="28" t="s">
        <v>4256</v>
      </c>
      <c r="E226" s="28" t="s">
        <v>2406</v>
      </c>
      <c r="F226" s="28" t="s">
        <v>2407</v>
      </c>
      <c r="G226" s="28" t="s">
        <v>2400</v>
      </c>
      <c r="H226" s="28" t="s">
        <v>2401</v>
      </c>
      <c r="I226" s="28" t="s">
        <v>30</v>
      </c>
      <c r="J226" s="28" t="s">
        <v>2</v>
      </c>
      <c r="K226" s="28" t="s">
        <v>1564</v>
      </c>
      <c r="L226" s="28">
        <v>25.5</v>
      </c>
      <c r="M226" s="28"/>
      <c r="N226" s="28"/>
      <c r="O226" s="28"/>
      <c r="P226" s="28"/>
      <c r="Q226" s="28">
        <v>2023</v>
      </c>
      <c r="R226" s="28" t="s">
        <v>1534</v>
      </c>
      <c r="S226" s="86">
        <f t="shared" si="3"/>
        <v>2911762.3784548356</v>
      </c>
      <c r="T226" s="28"/>
      <c r="U226" s="73"/>
      <c r="V226" s="73"/>
    </row>
    <row r="227" spans="1:22" x14ac:dyDescent="0.25">
      <c r="A227" s="28" t="s">
        <v>4561</v>
      </c>
      <c r="B227" s="28" t="s">
        <v>56</v>
      </c>
      <c r="C227" s="28" t="s">
        <v>4498</v>
      </c>
      <c r="D227" s="28" t="s">
        <v>4256</v>
      </c>
      <c r="E227" s="28" t="s">
        <v>4506</v>
      </c>
      <c r="F227" s="28" t="s">
        <v>4507</v>
      </c>
      <c r="G227" s="28" t="s">
        <v>2406</v>
      </c>
      <c r="H227" s="28" t="s">
        <v>2407</v>
      </c>
      <c r="I227" s="28" t="s">
        <v>30</v>
      </c>
      <c r="J227" s="28" t="s">
        <v>2</v>
      </c>
      <c r="K227" s="28" t="s">
        <v>1564</v>
      </c>
      <c r="L227" s="28">
        <v>1.4</v>
      </c>
      <c r="M227" s="28"/>
      <c r="N227" s="28"/>
      <c r="O227" s="28"/>
      <c r="P227" s="28"/>
      <c r="Q227" s="28">
        <v>2023</v>
      </c>
      <c r="R227" s="28" t="s">
        <v>1534</v>
      </c>
      <c r="S227" s="86">
        <f t="shared" si="3"/>
        <v>159861.46391516743</v>
      </c>
      <c r="T227" s="28"/>
      <c r="U227" s="73"/>
      <c r="V227" s="73"/>
    </row>
    <row r="228" spans="1:22" x14ac:dyDescent="0.25">
      <c r="A228" s="28" t="s">
        <v>4562</v>
      </c>
      <c r="B228" s="28" t="s">
        <v>56</v>
      </c>
      <c r="C228" s="28" t="s">
        <v>4498</v>
      </c>
      <c r="D228" s="28" t="s">
        <v>4256</v>
      </c>
      <c r="E228" s="28" t="s">
        <v>2430</v>
      </c>
      <c r="F228" s="28" t="s">
        <v>2431</v>
      </c>
      <c r="G228" s="28" t="s">
        <v>2436</v>
      </c>
      <c r="H228" s="28" t="s">
        <v>2437</v>
      </c>
      <c r="I228" s="28" t="s">
        <v>30</v>
      </c>
      <c r="J228" s="28" t="s">
        <v>2</v>
      </c>
      <c r="K228" s="28" t="s">
        <v>1564</v>
      </c>
      <c r="L228" s="28">
        <v>7.3</v>
      </c>
      <c r="M228" s="28"/>
      <c r="N228" s="28"/>
      <c r="O228" s="28"/>
      <c r="P228" s="28"/>
      <c r="Q228" s="28">
        <v>2023</v>
      </c>
      <c r="R228" s="28" t="s">
        <v>1534</v>
      </c>
      <c r="S228" s="86">
        <f t="shared" si="3"/>
        <v>833563.3475576588</v>
      </c>
      <c r="T228" s="28"/>
      <c r="U228" s="73"/>
      <c r="V228" s="73"/>
    </row>
    <row r="229" spans="1:22" x14ac:dyDescent="0.25">
      <c r="A229" s="28" t="s">
        <v>4563</v>
      </c>
      <c r="B229" s="28" t="s">
        <v>56</v>
      </c>
      <c r="C229" s="28" t="s">
        <v>4498</v>
      </c>
      <c r="D229" s="28" t="s">
        <v>4256</v>
      </c>
      <c r="E229" s="28" t="s">
        <v>2556</v>
      </c>
      <c r="F229" s="28" t="s">
        <v>2557</v>
      </c>
      <c r="G229" s="28" t="s">
        <v>2430</v>
      </c>
      <c r="H229" s="28" t="s">
        <v>2431</v>
      </c>
      <c r="I229" s="28" t="s">
        <v>30</v>
      </c>
      <c r="J229" s="28" t="s">
        <v>2</v>
      </c>
      <c r="K229" s="28" t="s">
        <v>1564</v>
      </c>
      <c r="L229" s="28">
        <v>5.6</v>
      </c>
      <c r="M229" s="28"/>
      <c r="N229" s="28"/>
      <c r="O229" s="28"/>
      <c r="P229" s="28"/>
      <c r="Q229" s="28">
        <v>2023</v>
      </c>
      <c r="R229" s="28" t="s">
        <v>1534</v>
      </c>
      <c r="S229" s="86">
        <f t="shared" si="3"/>
        <v>639445.85566066974</v>
      </c>
      <c r="T229" s="28"/>
      <c r="U229" s="73"/>
      <c r="V229" s="73"/>
    </row>
    <row r="230" spans="1:22" x14ac:dyDescent="0.25">
      <c r="A230" s="28" t="s">
        <v>4564</v>
      </c>
      <c r="B230" s="28" t="s">
        <v>56</v>
      </c>
      <c r="C230" s="28" t="s">
        <v>4498</v>
      </c>
      <c r="D230" s="28" t="s">
        <v>4256</v>
      </c>
      <c r="E230" s="28" t="s">
        <v>2544</v>
      </c>
      <c r="F230" s="28" t="s">
        <v>2545</v>
      </c>
      <c r="G230" s="28" t="s">
        <v>2556</v>
      </c>
      <c r="H230" s="28" t="s">
        <v>2557</v>
      </c>
      <c r="I230" s="28" t="s">
        <v>30</v>
      </c>
      <c r="J230" s="28" t="s">
        <v>2</v>
      </c>
      <c r="K230" s="28" t="s">
        <v>1564</v>
      </c>
      <c r="L230" s="28">
        <v>17.7</v>
      </c>
      <c r="M230" s="28"/>
      <c r="N230" s="28"/>
      <c r="O230" s="28"/>
      <c r="P230" s="28"/>
      <c r="Q230" s="28">
        <v>2023</v>
      </c>
      <c r="R230" s="28" t="s">
        <v>1534</v>
      </c>
      <c r="S230" s="86">
        <f t="shared" si="3"/>
        <v>2021105.650927474</v>
      </c>
      <c r="T230" s="28"/>
      <c r="U230" s="73"/>
      <c r="V230" s="73"/>
    </row>
    <row r="231" spans="1:22" x14ac:dyDescent="0.25">
      <c r="A231" s="28" t="s">
        <v>4565</v>
      </c>
      <c r="B231" s="28" t="s">
        <v>56</v>
      </c>
      <c r="C231" s="28" t="s">
        <v>4498</v>
      </c>
      <c r="D231" s="28" t="s">
        <v>4256</v>
      </c>
      <c r="E231" s="28" t="s">
        <v>4566</v>
      </c>
      <c r="F231" s="28" t="s">
        <v>4567</v>
      </c>
      <c r="G231" s="28" t="s">
        <v>2544</v>
      </c>
      <c r="H231" s="28" t="s">
        <v>2545</v>
      </c>
      <c r="I231" s="28" t="s">
        <v>30</v>
      </c>
      <c r="J231" s="28" t="s">
        <v>2</v>
      </c>
      <c r="K231" s="28" t="s">
        <v>1564</v>
      </c>
      <c r="L231" s="28">
        <v>7.6</v>
      </c>
      <c r="M231" s="28"/>
      <c r="N231" s="28"/>
      <c r="O231" s="28"/>
      <c r="P231" s="28"/>
      <c r="Q231" s="28">
        <v>2023</v>
      </c>
      <c r="R231" s="28" t="s">
        <v>1534</v>
      </c>
      <c r="S231" s="86">
        <f t="shared" si="3"/>
        <v>867819.37553948036</v>
      </c>
      <c r="T231" s="28"/>
      <c r="U231" s="73"/>
      <c r="V231" s="73"/>
    </row>
    <row r="232" spans="1:22" x14ac:dyDescent="0.25">
      <c r="A232" s="28" t="s">
        <v>4568</v>
      </c>
      <c r="B232" s="28" t="s">
        <v>56</v>
      </c>
      <c r="C232" s="28" t="s">
        <v>4498</v>
      </c>
      <c r="D232" s="28" t="s">
        <v>4256</v>
      </c>
      <c r="E232" s="28" t="s">
        <v>2598</v>
      </c>
      <c r="F232" s="28" t="s">
        <v>2599</v>
      </c>
      <c r="G232" s="28" t="s">
        <v>4566</v>
      </c>
      <c r="H232" s="28" t="s">
        <v>4567</v>
      </c>
      <c r="I232" s="28" t="s">
        <v>30</v>
      </c>
      <c r="J232" s="28" t="s">
        <v>2</v>
      </c>
      <c r="K232" s="28" t="s">
        <v>1564</v>
      </c>
      <c r="L232" s="28">
        <v>13.4</v>
      </c>
      <c r="M232" s="28"/>
      <c r="N232" s="28"/>
      <c r="O232" s="28"/>
      <c r="P232" s="28"/>
      <c r="Q232" s="28">
        <v>2023</v>
      </c>
      <c r="R232" s="28" t="s">
        <v>1534</v>
      </c>
      <c r="S232" s="86">
        <f t="shared" si="3"/>
        <v>1530102.5831880311</v>
      </c>
      <c r="T232" s="28"/>
      <c r="U232" s="73"/>
      <c r="V232" s="73"/>
    </row>
    <row r="233" spans="1:22" x14ac:dyDescent="0.25">
      <c r="A233" s="28" t="s">
        <v>4569</v>
      </c>
      <c r="B233" s="28" t="s">
        <v>56</v>
      </c>
      <c r="C233" s="28" t="s">
        <v>4498</v>
      </c>
      <c r="D233" s="28" t="s">
        <v>4256</v>
      </c>
      <c r="E233" s="28" t="s">
        <v>2592</v>
      </c>
      <c r="F233" s="28" t="s">
        <v>2593</v>
      </c>
      <c r="G233" s="28" t="s">
        <v>2598</v>
      </c>
      <c r="H233" s="28" t="s">
        <v>2599</v>
      </c>
      <c r="I233" s="28" t="s">
        <v>30</v>
      </c>
      <c r="J233" s="28" t="s">
        <v>2</v>
      </c>
      <c r="K233" s="28" t="s">
        <v>1564</v>
      </c>
      <c r="L233" s="28">
        <v>5.0999999999999996</v>
      </c>
      <c r="M233" s="28"/>
      <c r="N233" s="28"/>
      <c r="O233" s="28"/>
      <c r="P233" s="28"/>
      <c r="Q233" s="28">
        <v>2023</v>
      </c>
      <c r="R233" s="28" t="s">
        <v>1534</v>
      </c>
      <c r="S233" s="86">
        <f t="shared" si="3"/>
        <v>582352.47569096705</v>
      </c>
      <c r="T233" s="28"/>
      <c r="U233" s="73"/>
      <c r="V233" s="73"/>
    </row>
    <row r="234" spans="1:22" x14ac:dyDescent="0.25">
      <c r="A234" s="28" t="s">
        <v>4570</v>
      </c>
      <c r="B234" s="28" t="s">
        <v>56</v>
      </c>
      <c r="C234" s="28" t="s">
        <v>4498</v>
      </c>
      <c r="D234" s="28" t="s">
        <v>4256</v>
      </c>
      <c r="E234" s="28" t="s">
        <v>2586</v>
      </c>
      <c r="F234" s="28" t="s">
        <v>2587</v>
      </c>
      <c r="G234" s="28" t="s">
        <v>2592</v>
      </c>
      <c r="H234" s="28" t="s">
        <v>2593</v>
      </c>
      <c r="I234" s="28" t="s">
        <v>30</v>
      </c>
      <c r="J234" s="28" t="s">
        <v>2</v>
      </c>
      <c r="K234" s="28" t="s">
        <v>1564</v>
      </c>
      <c r="L234" s="28">
        <v>20</v>
      </c>
      <c r="M234" s="28"/>
      <c r="N234" s="28"/>
      <c r="O234" s="28"/>
      <c r="P234" s="28"/>
      <c r="Q234" s="28">
        <v>2023</v>
      </c>
      <c r="R234" s="28" t="s">
        <v>1534</v>
      </c>
      <c r="S234" s="86">
        <f t="shared" si="3"/>
        <v>2283735.1987881064</v>
      </c>
      <c r="T234" s="28"/>
      <c r="U234" s="73"/>
      <c r="V234" s="73"/>
    </row>
    <row r="235" spans="1:22" x14ac:dyDescent="0.25">
      <c r="A235" s="28" t="s">
        <v>4571</v>
      </c>
      <c r="B235" s="28" t="s">
        <v>56</v>
      </c>
      <c r="C235" s="28" t="s">
        <v>4498</v>
      </c>
      <c r="D235" s="28" t="s">
        <v>4256</v>
      </c>
      <c r="E235" s="28" t="s">
        <v>2580</v>
      </c>
      <c r="F235" s="28" t="s">
        <v>2581</v>
      </c>
      <c r="G235" s="28" t="s">
        <v>2586</v>
      </c>
      <c r="H235" s="28" t="s">
        <v>2587</v>
      </c>
      <c r="I235" s="28" t="s">
        <v>30</v>
      </c>
      <c r="J235" s="28" t="s">
        <v>2</v>
      </c>
      <c r="K235" s="28" t="s">
        <v>1564</v>
      </c>
      <c r="L235" s="28">
        <v>0.2</v>
      </c>
      <c r="M235" s="28"/>
      <c r="N235" s="28"/>
      <c r="O235" s="28"/>
      <c r="P235" s="28"/>
      <c r="Q235" s="28">
        <v>2023</v>
      </c>
      <c r="R235" s="28" t="s">
        <v>1534</v>
      </c>
      <c r="S235" s="86">
        <f t="shared" si="3"/>
        <v>22837.351987881062</v>
      </c>
      <c r="T235" s="28"/>
      <c r="U235" s="73"/>
      <c r="V235" s="73"/>
    </row>
    <row r="236" spans="1:22" x14ac:dyDescent="0.25">
      <c r="A236" s="28" t="s">
        <v>4572</v>
      </c>
      <c r="B236" s="28" t="s">
        <v>56</v>
      </c>
      <c r="C236" s="28" t="s">
        <v>4498</v>
      </c>
      <c r="D236" s="28" t="s">
        <v>4256</v>
      </c>
      <c r="E236" s="28" t="s">
        <v>2325</v>
      </c>
      <c r="F236" s="28" t="s">
        <v>2326</v>
      </c>
      <c r="G236" s="28" t="s">
        <v>2580</v>
      </c>
      <c r="H236" s="28" t="s">
        <v>2581</v>
      </c>
      <c r="I236" s="28" t="s">
        <v>30</v>
      </c>
      <c r="J236" s="28" t="s">
        <v>2</v>
      </c>
      <c r="K236" s="28" t="s">
        <v>1564</v>
      </c>
      <c r="L236" s="28">
        <v>25</v>
      </c>
      <c r="M236" s="28"/>
      <c r="N236" s="28"/>
      <c r="O236" s="28"/>
      <c r="P236" s="28"/>
      <c r="Q236" s="28">
        <v>2023</v>
      </c>
      <c r="R236" s="28" t="s">
        <v>1534</v>
      </c>
      <c r="S236" s="86">
        <f t="shared" si="3"/>
        <v>2854668.9984851326</v>
      </c>
      <c r="T236" s="28"/>
      <c r="U236" s="73"/>
      <c r="V236" s="73"/>
    </row>
    <row r="237" spans="1:22" x14ac:dyDescent="0.25">
      <c r="A237" s="28" t="s">
        <v>4573</v>
      </c>
      <c r="B237" s="28" t="s">
        <v>56</v>
      </c>
      <c r="C237" s="28" t="s">
        <v>4498</v>
      </c>
      <c r="D237" s="28" t="s">
        <v>4256</v>
      </c>
      <c r="E237" s="28" t="s">
        <v>2319</v>
      </c>
      <c r="F237" s="28" t="s">
        <v>2320</v>
      </c>
      <c r="G237" s="28" t="s">
        <v>2325</v>
      </c>
      <c r="H237" s="28" t="s">
        <v>2326</v>
      </c>
      <c r="I237" s="28" t="s">
        <v>30</v>
      </c>
      <c r="J237" s="28" t="s">
        <v>2</v>
      </c>
      <c r="K237" s="28" t="s">
        <v>1564</v>
      </c>
      <c r="L237" s="28">
        <v>3.1</v>
      </c>
      <c r="M237" s="28"/>
      <c r="N237" s="28"/>
      <c r="O237" s="28"/>
      <c r="P237" s="28"/>
      <c r="Q237" s="28">
        <v>2023</v>
      </c>
      <c r="R237" s="28" t="s">
        <v>1534</v>
      </c>
      <c r="S237" s="86">
        <f t="shared" si="3"/>
        <v>353978.95581215649</v>
      </c>
      <c r="T237" s="28"/>
      <c r="U237" s="73"/>
      <c r="V237" s="73"/>
    </row>
    <row r="238" spans="1:22" x14ac:dyDescent="0.25">
      <c r="A238" s="28" t="s">
        <v>4574</v>
      </c>
      <c r="B238" s="28" t="s">
        <v>56</v>
      </c>
      <c r="C238" s="28" t="s">
        <v>4498</v>
      </c>
      <c r="D238" s="28" t="s">
        <v>4256</v>
      </c>
      <c r="E238" s="28" t="s">
        <v>4501</v>
      </c>
      <c r="F238" s="28" t="s">
        <v>4502</v>
      </c>
      <c r="G238" s="28" t="s">
        <v>2319</v>
      </c>
      <c r="H238" s="28" t="s">
        <v>2320</v>
      </c>
      <c r="I238" s="28" t="s">
        <v>30</v>
      </c>
      <c r="J238" s="28" t="s">
        <v>2</v>
      </c>
      <c r="K238" s="28" t="s">
        <v>1564</v>
      </c>
      <c r="L238" s="28">
        <v>10.1</v>
      </c>
      <c r="M238" s="28"/>
      <c r="N238" s="28"/>
      <c r="O238" s="28"/>
      <c r="P238" s="28"/>
      <c r="Q238" s="28">
        <v>2023</v>
      </c>
      <c r="R238" s="28" t="s">
        <v>1534</v>
      </c>
      <c r="S238" s="86">
        <f t="shared" si="3"/>
        <v>1153286.2753879935</v>
      </c>
      <c r="T238" s="28"/>
      <c r="U238" s="73"/>
      <c r="V238" s="73"/>
    </row>
    <row r="239" spans="1:22" x14ac:dyDescent="0.25">
      <c r="A239" s="28" t="s">
        <v>4575</v>
      </c>
      <c r="B239" s="28" t="s">
        <v>56</v>
      </c>
      <c r="C239" s="28" t="s">
        <v>4498</v>
      </c>
      <c r="D239" s="28" t="s">
        <v>4256</v>
      </c>
      <c r="E239" s="28" t="s">
        <v>2331</v>
      </c>
      <c r="F239" s="28" t="s">
        <v>2332</v>
      </c>
      <c r="G239" s="28" t="s">
        <v>2313</v>
      </c>
      <c r="H239" s="28" t="s">
        <v>2314</v>
      </c>
      <c r="I239" s="28" t="s">
        <v>30</v>
      </c>
      <c r="J239" s="28" t="s">
        <v>2</v>
      </c>
      <c r="K239" s="28" t="s">
        <v>1564</v>
      </c>
      <c r="L239" s="28">
        <v>5.8</v>
      </c>
      <c r="M239" s="28"/>
      <c r="N239" s="28"/>
      <c r="O239" s="28"/>
      <c r="P239" s="28"/>
      <c r="Q239" s="28">
        <v>2023</v>
      </c>
      <c r="R239" s="28" t="s">
        <v>1534</v>
      </c>
      <c r="S239" s="86">
        <f t="shared" si="3"/>
        <v>662283.20764855074</v>
      </c>
      <c r="T239" s="28"/>
      <c r="U239" s="73"/>
      <c r="V239" s="73"/>
    </row>
    <row r="240" spans="1:22" x14ac:dyDescent="0.25">
      <c r="A240" s="28" t="s">
        <v>4576</v>
      </c>
      <c r="B240" s="28" t="s">
        <v>56</v>
      </c>
      <c r="C240" s="28" t="s">
        <v>4498</v>
      </c>
      <c r="D240" s="28" t="s">
        <v>4256</v>
      </c>
      <c r="E240" s="28" t="s">
        <v>2337</v>
      </c>
      <c r="F240" s="28" t="s">
        <v>2338</v>
      </c>
      <c r="G240" s="28" t="s">
        <v>2331</v>
      </c>
      <c r="H240" s="28" t="s">
        <v>2332</v>
      </c>
      <c r="I240" s="28" t="s">
        <v>30</v>
      </c>
      <c r="J240" s="28" t="s">
        <v>2</v>
      </c>
      <c r="K240" s="28" t="s">
        <v>1564</v>
      </c>
      <c r="L240" s="28">
        <v>16.100000000000001</v>
      </c>
      <c r="M240" s="28"/>
      <c r="N240" s="28"/>
      <c r="O240" s="28"/>
      <c r="P240" s="28"/>
      <c r="Q240" s="28">
        <v>2023</v>
      </c>
      <c r="R240" s="28" t="s">
        <v>1534</v>
      </c>
      <c r="S240" s="86">
        <f t="shared" si="3"/>
        <v>1838406.8350244258</v>
      </c>
      <c r="T240" s="28"/>
      <c r="U240" s="73"/>
      <c r="V240" s="73"/>
    </row>
    <row r="241" spans="1:22" x14ac:dyDescent="0.25">
      <c r="A241" s="28" t="s">
        <v>4577</v>
      </c>
      <c r="B241" s="28" t="s">
        <v>56</v>
      </c>
      <c r="C241" s="28" t="s">
        <v>4498</v>
      </c>
      <c r="D241" s="28" t="s">
        <v>4256</v>
      </c>
      <c r="E241" s="28" t="s">
        <v>2343</v>
      </c>
      <c r="F241" s="28" t="s">
        <v>2344</v>
      </c>
      <c r="G241" s="28" t="s">
        <v>2337</v>
      </c>
      <c r="H241" s="28" t="s">
        <v>2338</v>
      </c>
      <c r="I241" s="28" t="s">
        <v>30</v>
      </c>
      <c r="J241" s="28" t="s">
        <v>2</v>
      </c>
      <c r="K241" s="28" t="s">
        <v>1564</v>
      </c>
      <c r="L241" s="28">
        <v>8.1999999999999993</v>
      </c>
      <c r="M241" s="28"/>
      <c r="N241" s="28"/>
      <c r="O241" s="28"/>
      <c r="P241" s="28"/>
      <c r="Q241" s="28">
        <v>2023</v>
      </c>
      <c r="R241" s="28" t="s">
        <v>1534</v>
      </c>
      <c r="S241" s="86">
        <f t="shared" si="3"/>
        <v>936331.43150312349</v>
      </c>
      <c r="T241" s="28"/>
      <c r="U241" s="73"/>
      <c r="V241" s="73"/>
    </row>
    <row r="242" spans="1:22" x14ac:dyDescent="0.25">
      <c r="A242" s="28" t="s">
        <v>4578</v>
      </c>
      <c r="B242" s="28" t="s">
        <v>56</v>
      </c>
      <c r="C242" s="28" t="s">
        <v>4498</v>
      </c>
      <c r="D242" s="28" t="s">
        <v>4256</v>
      </c>
      <c r="E242" s="28" t="s">
        <v>4579</v>
      </c>
      <c r="F242" s="28" t="s">
        <v>4580</v>
      </c>
      <c r="G242" s="28" t="s">
        <v>2343</v>
      </c>
      <c r="H242" s="28" t="s">
        <v>2344</v>
      </c>
      <c r="I242" s="28" t="s">
        <v>30</v>
      </c>
      <c r="J242" s="28" t="s">
        <v>2</v>
      </c>
      <c r="K242" s="28" t="s">
        <v>1564</v>
      </c>
      <c r="L242" s="28">
        <v>4.7</v>
      </c>
      <c r="M242" s="28"/>
      <c r="N242" s="28"/>
      <c r="O242" s="28"/>
      <c r="P242" s="28"/>
      <c r="Q242" s="28">
        <v>2023</v>
      </c>
      <c r="R242" s="28" t="s">
        <v>1534</v>
      </c>
      <c r="S242" s="86">
        <f t="shared" si="3"/>
        <v>536677.77171520493</v>
      </c>
      <c r="T242" s="28"/>
      <c r="U242" s="73"/>
      <c r="V242" s="73"/>
    </row>
    <row r="243" spans="1:22" x14ac:dyDescent="0.25">
      <c r="A243" s="28" t="s">
        <v>4581</v>
      </c>
      <c r="B243" s="28" t="s">
        <v>56</v>
      </c>
      <c r="C243" s="28" t="s">
        <v>4498</v>
      </c>
      <c r="D243" s="28" t="s">
        <v>4256</v>
      </c>
      <c r="E243" s="28" t="s">
        <v>2349</v>
      </c>
      <c r="F243" s="28" t="s">
        <v>2350</v>
      </c>
      <c r="G243" s="28" t="s">
        <v>4579</v>
      </c>
      <c r="H243" s="28" t="s">
        <v>4580</v>
      </c>
      <c r="I243" s="28" t="s">
        <v>30</v>
      </c>
      <c r="J243" s="28" t="s">
        <v>2</v>
      </c>
      <c r="K243" s="28" t="s">
        <v>1564</v>
      </c>
      <c r="L243" s="28">
        <v>8.3000000000000007</v>
      </c>
      <c r="M243" s="28"/>
      <c r="N243" s="28"/>
      <c r="O243" s="28"/>
      <c r="P243" s="28"/>
      <c r="Q243" s="28">
        <v>2023</v>
      </c>
      <c r="R243" s="28" t="s">
        <v>1534</v>
      </c>
      <c r="S243" s="86">
        <f t="shared" si="3"/>
        <v>947750.10749706416</v>
      </c>
      <c r="T243" s="28"/>
      <c r="U243" s="73"/>
      <c r="V243" s="73"/>
    </row>
    <row r="244" spans="1:22" x14ac:dyDescent="0.25">
      <c r="A244" s="28" t="s">
        <v>4582</v>
      </c>
      <c r="B244" s="28" t="s">
        <v>56</v>
      </c>
      <c r="C244" s="28" t="s">
        <v>4498</v>
      </c>
      <c r="D244" s="28" t="s">
        <v>4256</v>
      </c>
      <c r="E244" s="28" t="s">
        <v>2355</v>
      </c>
      <c r="F244" s="28" t="s">
        <v>2356</v>
      </c>
      <c r="G244" s="28" t="s">
        <v>2349</v>
      </c>
      <c r="H244" s="28" t="s">
        <v>2350</v>
      </c>
      <c r="I244" s="28" t="s">
        <v>30</v>
      </c>
      <c r="J244" s="28" t="s">
        <v>2</v>
      </c>
      <c r="K244" s="28" t="s">
        <v>1564</v>
      </c>
      <c r="L244" s="28">
        <v>2</v>
      </c>
      <c r="M244" s="28"/>
      <c r="N244" s="28"/>
      <c r="O244" s="28"/>
      <c r="P244" s="28"/>
      <c r="Q244" s="28">
        <v>2023</v>
      </c>
      <c r="R244" s="28" t="s">
        <v>1534</v>
      </c>
      <c r="S244" s="86">
        <f t="shared" si="3"/>
        <v>228373.51987881062</v>
      </c>
      <c r="T244" s="28"/>
      <c r="U244" s="73"/>
      <c r="V244" s="73"/>
    </row>
    <row r="245" spans="1:22" x14ac:dyDescent="0.25">
      <c r="A245" s="28" t="s">
        <v>4583</v>
      </c>
      <c r="B245" s="28" t="s">
        <v>56</v>
      </c>
      <c r="C245" s="28" t="s">
        <v>4498</v>
      </c>
      <c r="D245" s="28" t="s">
        <v>4256</v>
      </c>
      <c r="E245" s="28" t="s">
        <v>2361</v>
      </c>
      <c r="F245" s="28" t="s">
        <v>2362</v>
      </c>
      <c r="G245" s="28" t="s">
        <v>2355</v>
      </c>
      <c r="H245" s="28" t="s">
        <v>2356</v>
      </c>
      <c r="I245" s="28" t="s">
        <v>30</v>
      </c>
      <c r="J245" s="28" t="s">
        <v>2</v>
      </c>
      <c r="K245" s="28" t="s">
        <v>1564</v>
      </c>
      <c r="L245" s="28">
        <v>2.8</v>
      </c>
      <c r="M245" s="28"/>
      <c r="N245" s="28"/>
      <c r="O245" s="28"/>
      <c r="P245" s="28"/>
      <c r="Q245" s="28">
        <v>2023</v>
      </c>
      <c r="R245" s="28" t="s">
        <v>1534</v>
      </c>
      <c r="S245" s="86">
        <f t="shared" si="3"/>
        <v>319722.92783033487</v>
      </c>
      <c r="T245" s="28"/>
      <c r="U245" s="73"/>
      <c r="V245" s="73"/>
    </row>
    <row r="246" spans="1:22" x14ac:dyDescent="0.25">
      <c r="A246" s="28" t="s">
        <v>4584</v>
      </c>
      <c r="B246" s="28" t="s">
        <v>56</v>
      </c>
      <c r="C246" s="28" t="s">
        <v>4498</v>
      </c>
      <c r="D246" s="28" t="s">
        <v>4256</v>
      </c>
      <c r="E246" s="28" t="s">
        <v>2366</v>
      </c>
      <c r="F246" s="28" t="s">
        <v>2367</v>
      </c>
      <c r="G246" s="28" t="s">
        <v>2361</v>
      </c>
      <c r="H246" s="28" t="s">
        <v>2362</v>
      </c>
      <c r="I246" s="28" t="s">
        <v>30</v>
      </c>
      <c r="J246" s="28" t="s">
        <v>2</v>
      </c>
      <c r="K246" s="28" t="s">
        <v>1564</v>
      </c>
      <c r="L246" s="28">
        <v>15.7</v>
      </c>
      <c r="M246" s="28"/>
      <c r="N246" s="28"/>
      <c r="O246" s="28"/>
      <c r="P246" s="28"/>
      <c r="Q246" s="28">
        <v>2023</v>
      </c>
      <c r="R246" s="28" t="s">
        <v>1534</v>
      </c>
      <c r="S246" s="86">
        <f t="shared" si="3"/>
        <v>1792732.1310486633</v>
      </c>
      <c r="T246" s="28"/>
      <c r="U246" s="73"/>
      <c r="V246" s="73"/>
    </row>
    <row r="247" spans="1:22" x14ac:dyDescent="0.25">
      <c r="A247" s="28" t="s">
        <v>4585</v>
      </c>
      <c r="B247" s="28" t="s">
        <v>56</v>
      </c>
      <c r="C247" s="28" t="s">
        <v>4498</v>
      </c>
      <c r="D247" s="28" t="s">
        <v>4256</v>
      </c>
      <c r="E247" s="28" t="s">
        <v>2277</v>
      </c>
      <c r="F247" s="28" t="s">
        <v>2278</v>
      </c>
      <c r="G247" s="28" t="s">
        <v>2366</v>
      </c>
      <c r="H247" s="28" t="s">
        <v>2367</v>
      </c>
      <c r="I247" s="28" t="s">
        <v>30</v>
      </c>
      <c r="J247" s="28" t="s">
        <v>2</v>
      </c>
      <c r="K247" s="28" t="s">
        <v>1564</v>
      </c>
      <c r="L247" s="28">
        <v>5.7</v>
      </c>
      <c r="M247" s="28"/>
      <c r="N247" s="28"/>
      <c r="O247" s="28"/>
      <c r="P247" s="28"/>
      <c r="Q247" s="28">
        <v>2023</v>
      </c>
      <c r="R247" s="28" t="s">
        <v>1534</v>
      </c>
      <c r="S247" s="86">
        <f t="shared" si="3"/>
        <v>650864.5316546103</v>
      </c>
      <c r="T247" s="28"/>
      <c r="U247" s="73"/>
      <c r="V247" s="73"/>
    </row>
    <row r="248" spans="1:22" x14ac:dyDescent="0.25">
      <c r="A248" s="28" t="s">
        <v>4586</v>
      </c>
      <c r="B248" s="28" t="s">
        <v>56</v>
      </c>
      <c r="C248" s="28" t="s">
        <v>4498</v>
      </c>
      <c r="D248" s="28" t="s">
        <v>4256</v>
      </c>
      <c r="E248" s="28" t="s">
        <v>2283</v>
      </c>
      <c r="F248" s="28" t="s">
        <v>2284</v>
      </c>
      <c r="G248" s="28" t="s">
        <v>2277</v>
      </c>
      <c r="H248" s="28" t="s">
        <v>2278</v>
      </c>
      <c r="I248" s="28" t="s">
        <v>30</v>
      </c>
      <c r="J248" s="28" t="s">
        <v>2</v>
      </c>
      <c r="K248" s="28" t="s">
        <v>1564</v>
      </c>
      <c r="L248" s="28">
        <v>37.200000000000003</v>
      </c>
      <c r="M248" s="28"/>
      <c r="N248" s="28"/>
      <c r="O248" s="28"/>
      <c r="P248" s="28"/>
      <c r="Q248" s="28">
        <v>2023</v>
      </c>
      <c r="R248" s="28" t="s">
        <v>1534</v>
      </c>
      <c r="S248" s="86">
        <f t="shared" si="3"/>
        <v>4247747.4697458781</v>
      </c>
      <c r="T248" s="28"/>
      <c r="U248" s="73"/>
      <c r="V248" s="73"/>
    </row>
    <row r="249" spans="1:22" x14ac:dyDescent="0.25">
      <c r="A249" s="28" t="s">
        <v>4587</v>
      </c>
      <c r="B249" s="28" t="s">
        <v>56</v>
      </c>
      <c r="C249" s="28" t="s">
        <v>4498</v>
      </c>
      <c r="D249" s="28" t="s">
        <v>4256</v>
      </c>
      <c r="E249" s="28" t="s">
        <v>2289</v>
      </c>
      <c r="F249" s="28" t="s">
        <v>2290</v>
      </c>
      <c r="G249" s="28" t="s">
        <v>2283</v>
      </c>
      <c r="H249" s="28" t="s">
        <v>2284</v>
      </c>
      <c r="I249" s="28" t="s">
        <v>30</v>
      </c>
      <c r="J249" s="28" t="s">
        <v>2</v>
      </c>
      <c r="K249" s="28" t="s">
        <v>1564</v>
      </c>
      <c r="L249" s="28">
        <v>4.0999999999999996</v>
      </c>
      <c r="M249" s="28"/>
      <c r="N249" s="28"/>
      <c r="O249" s="28"/>
      <c r="P249" s="28"/>
      <c r="Q249" s="28">
        <v>2023</v>
      </c>
      <c r="R249" s="28" t="s">
        <v>1534</v>
      </c>
      <c r="S249" s="86">
        <f t="shared" si="3"/>
        <v>468165.71575156174</v>
      </c>
      <c r="T249" s="28"/>
      <c r="U249" s="73"/>
      <c r="V249" s="73"/>
    </row>
    <row r="250" spans="1:22" x14ac:dyDescent="0.25">
      <c r="A250" s="28" t="s">
        <v>4588</v>
      </c>
      <c r="B250" s="28" t="s">
        <v>56</v>
      </c>
      <c r="C250" s="28" t="s">
        <v>4498</v>
      </c>
      <c r="D250" s="28" t="s">
        <v>4256</v>
      </c>
      <c r="E250" s="28" t="s">
        <v>4589</v>
      </c>
      <c r="F250" s="28" t="s">
        <v>4590</v>
      </c>
      <c r="G250" s="28" t="s">
        <v>2289</v>
      </c>
      <c r="H250" s="28" t="s">
        <v>2290</v>
      </c>
      <c r="I250" s="28" t="s">
        <v>30</v>
      </c>
      <c r="J250" s="28" t="s">
        <v>2</v>
      </c>
      <c r="K250" s="28" t="s">
        <v>1564</v>
      </c>
      <c r="L250" s="28">
        <v>3</v>
      </c>
      <c r="M250" s="28"/>
      <c r="N250" s="28"/>
      <c r="O250" s="28"/>
      <c r="P250" s="28"/>
      <c r="Q250" s="28">
        <v>2023</v>
      </c>
      <c r="R250" s="28" t="s">
        <v>1534</v>
      </c>
      <c r="S250" s="86">
        <f t="shared" si="3"/>
        <v>342560.27981821593</v>
      </c>
      <c r="T250" s="28"/>
      <c r="U250" s="73"/>
      <c r="V250" s="73"/>
    </row>
    <row r="251" spans="1:22" x14ac:dyDescent="0.25">
      <c r="A251" s="28" t="s">
        <v>4591</v>
      </c>
      <c r="B251" s="28" t="s">
        <v>56</v>
      </c>
      <c r="C251" s="28" t="s">
        <v>4498</v>
      </c>
      <c r="D251" s="28" t="s">
        <v>4256</v>
      </c>
      <c r="E251" s="28" t="s">
        <v>2372</v>
      </c>
      <c r="F251" s="28" t="s">
        <v>2296</v>
      </c>
      <c r="G251" s="28" t="s">
        <v>4589</v>
      </c>
      <c r="H251" s="28" t="s">
        <v>4590</v>
      </c>
      <c r="I251" s="28" t="s">
        <v>30</v>
      </c>
      <c r="J251" s="28" t="s">
        <v>2</v>
      </c>
      <c r="K251" s="28" t="s">
        <v>1564</v>
      </c>
      <c r="L251" s="28">
        <v>18.2</v>
      </c>
      <c r="M251" s="28"/>
      <c r="N251" s="28"/>
      <c r="O251" s="28"/>
      <c r="P251" s="28"/>
      <c r="Q251" s="28">
        <v>2023</v>
      </c>
      <c r="R251" s="28" t="s">
        <v>1534</v>
      </c>
      <c r="S251" s="86">
        <f t="shared" si="3"/>
        <v>2078199.0308971766</v>
      </c>
      <c r="T251" s="28"/>
      <c r="U251" s="73"/>
      <c r="V251" s="73"/>
    </row>
    <row r="252" spans="1:22" x14ac:dyDescent="0.25">
      <c r="A252" s="28" t="s">
        <v>4592</v>
      </c>
      <c r="B252" s="28" t="s">
        <v>56</v>
      </c>
      <c r="C252" s="28" t="s">
        <v>4498</v>
      </c>
      <c r="D252" s="28" t="s">
        <v>4256</v>
      </c>
      <c r="E252" s="28" t="s">
        <v>2295</v>
      </c>
      <c r="F252" s="28" t="s">
        <v>2296</v>
      </c>
      <c r="G252" s="28" t="s">
        <v>2372</v>
      </c>
      <c r="H252" s="28" t="s">
        <v>2296</v>
      </c>
      <c r="I252" s="28" t="s">
        <v>30</v>
      </c>
      <c r="J252" s="28" t="s">
        <v>2</v>
      </c>
      <c r="K252" s="28" t="s">
        <v>1564</v>
      </c>
      <c r="L252" s="28">
        <v>0</v>
      </c>
      <c r="M252" s="28"/>
      <c r="N252" s="28"/>
      <c r="O252" s="28"/>
      <c r="P252" s="28"/>
      <c r="Q252" s="28">
        <v>2023</v>
      </c>
      <c r="R252" s="28" t="s">
        <v>1534</v>
      </c>
      <c r="S252" s="86">
        <f t="shared" si="3"/>
        <v>0</v>
      </c>
      <c r="T252" s="28"/>
      <c r="U252" s="73"/>
      <c r="V252" s="73"/>
    </row>
    <row r="253" spans="1:22" x14ac:dyDescent="0.25">
      <c r="A253" s="28" t="s">
        <v>4593</v>
      </c>
      <c r="B253" s="28" t="s">
        <v>56</v>
      </c>
      <c r="C253" s="28" t="s">
        <v>4498</v>
      </c>
      <c r="D253" s="28" t="s">
        <v>4256</v>
      </c>
      <c r="E253" s="28" t="s">
        <v>2301</v>
      </c>
      <c r="F253" s="28" t="s">
        <v>2302</v>
      </c>
      <c r="G253" s="28" t="s">
        <v>2295</v>
      </c>
      <c r="H253" s="28" t="s">
        <v>2296</v>
      </c>
      <c r="I253" s="28" t="s">
        <v>30</v>
      </c>
      <c r="J253" s="28" t="s">
        <v>2</v>
      </c>
      <c r="K253" s="28" t="s">
        <v>1564</v>
      </c>
      <c r="L253" s="28">
        <v>18.5</v>
      </c>
      <c r="M253" s="28"/>
      <c r="N253" s="28"/>
      <c r="O253" s="28"/>
      <c r="P253" s="28"/>
      <c r="Q253" s="28">
        <v>2023</v>
      </c>
      <c r="R253" s="28" t="s">
        <v>1534</v>
      </c>
      <c r="S253" s="86">
        <f t="shared" si="3"/>
        <v>2112455.0588789983</v>
      </c>
      <c r="T253" s="28"/>
      <c r="U253" s="73"/>
      <c r="V253" s="73"/>
    </row>
    <row r="254" spans="1:22" x14ac:dyDescent="0.25">
      <c r="A254" s="28" t="s">
        <v>4594</v>
      </c>
      <c r="B254" s="28" t="s">
        <v>56</v>
      </c>
      <c r="C254" s="28" t="s">
        <v>4498</v>
      </c>
      <c r="D254" s="28" t="s">
        <v>4256</v>
      </c>
      <c r="E254" s="28" t="s">
        <v>2307</v>
      </c>
      <c r="F254" s="28" t="s">
        <v>2308</v>
      </c>
      <c r="G254" s="28" t="s">
        <v>2301</v>
      </c>
      <c r="H254" s="28" t="s">
        <v>2302</v>
      </c>
      <c r="I254" s="28" t="s">
        <v>30</v>
      </c>
      <c r="J254" s="28" t="s">
        <v>2</v>
      </c>
      <c r="K254" s="28" t="s">
        <v>1564</v>
      </c>
      <c r="L254" s="28">
        <v>2</v>
      </c>
      <c r="M254" s="28"/>
      <c r="N254" s="28"/>
      <c r="O254" s="28"/>
      <c r="P254" s="28"/>
      <c r="Q254" s="28">
        <v>2023</v>
      </c>
      <c r="R254" s="28" t="s">
        <v>1534</v>
      </c>
      <c r="S254" s="86">
        <f t="shared" si="3"/>
        <v>228373.51987881062</v>
      </c>
      <c r="T254" s="28"/>
      <c r="U254" s="73"/>
      <c r="V254" s="73"/>
    </row>
    <row r="255" spans="1:22" x14ac:dyDescent="0.25">
      <c r="A255" s="28" t="s">
        <v>4595</v>
      </c>
      <c r="B255" s="28" t="s">
        <v>56</v>
      </c>
      <c r="C255" s="28" t="s">
        <v>4498</v>
      </c>
      <c r="D255" s="28" t="s">
        <v>4256</v>
      </c>
      <c r="E255" s="28" t="s">
        <v>2658</v>
      </c>
      <c r="F255" s="28" t="s">
        <v>2659</v>
      </c>
      <c r="G255" s="28" t="s">
        <v>2307</v>
      </c>
      <c r="H255" s="28" t="s">
        <v>2308</v>
      </c>
      <c r="I255" s="28" t="s">
        <v>30</v>
      </c>
      <c r="J255" s="28" t="s">
        <v>2</v>
      </c>
      <c r="K255" s="28" t="s">
        <v>1564</v>
      </c>
      <c r="L255" s="28">
        <v>0.9</v>
      </c>
      <c r="M255" s="28"/>
      <c r="N255" s="28"/>
      <c r="O255" s="28"/>
      <c r="P255" s="28"/>
      <c r="Q255" s="28">
        <v>2023</v>
      </c>
      <c r="R255" s="28" t="s">
        <v>1534</v>
      </c>
      <c r="S255" s="86">
        <f t="shared" si="3"/>
        <v>102768.08394546478</v>
      </c>
      <c r="T255" s="28"/>
      <c r="U255" s="73"/>
      <c r="V255" s="73"/>
    </row>
    <row r="256" spans="1:22" x14ac:dyDescent="0.25">
      <c r="A256" s="28" t="s">
        <v>4596</v>
      </c>
      <c r="B256" s="28" t="s">
        <v>56</v>
      </c>
      <c r="C256" s="28" t="s">
        <v>4498</v>
      </c>
      <c r="D256" s="28" t="s">
        <v>4256</v>
      </c>
      <c r="E256" s="28" t="s">
        <v>2663</v>
      </c>
      <c r="F256" s="28" t="s">
        <v>2664</v>
      </c>
      <c r="G256" s="28" t="s">
        <v>2658</v>
      </c>
      <c r="H256" s="28" t="s">
        <v>2659</v>
      </c>
      <c r="I256" s="28" t="s">
        <v>30</v>
      </c>
      <c r="J256" s="28" t="s">
        <v>2</v>
      </c>
      <c r="K256" s="28" t="s">
        <v>1564</v>
      </c>
      <c r="L256" s="28">
        <v>9.1999999999999993</v>
      </c>
      <c r="M256" s="28"/>
      <c r="N256" s="28"/>
      <c r="O256" s="28"/>
      <c r="P256" s="28"/>
      <c r="Q256" s="28">
        <v>2023</v>
      </c>
      <c r="R256" s="28" t="s">
        <v>1534</v>
      </c>
      <c r="S256" s="86">
        <f t="shared" si="3"/>
        <v>1050518.1914425287</v>
      </c>
      <c r="T256" s="28"/>
      <c r="U256" s="73"/>
      <c r="V256" s="73"/>
    </row>
    <row r="257" spans="1:22" x14ac:dyDescent="0.25">
      <c r="A257" s="28" t="s">
        <v>4597</v>
      </c>
      <c r="B257" s="28" t="s">
        <v>56</v>
      </c>
      <c r="C257" s="28" t="s">
        <v>4498</v>
      </c>
      <c r="D257" s="28" t="s">
        <v>4256</v>
      </c>
      <c r="E257" s="28" t="s">
        <v>2669</v>
      </c>
      <c r="F257" s="28" t="s">
        <v>2670</v>
      </c>
      <c r="G257" s="28" t="s">
        <v>2663</v>
      </c>
      <c r="H257" s="28" t="s">
        <v>2664</v>
      </c>
      <c r="I257" s="28" t="s">
        <v>30</v>
      </c>
      <c r="J257" s="28" t="s">
        <v>2</v>
      </c>
      <c r="K257" s="28" t="s">
        <v>1564</v>
      </c>
      <c r="L257" s="28">
        <v>7</v>
      </c>
      <c r="M257" s="28"/>
      <c r="N257" s="28"/>
      <c r="O257" s="28"/>
      <c r="P257" s="28"/>
      <c r="Q257" s="28">
        <v>2023</v>
      </c>
      <c r="R257" s="28" t="s">
        <v>1534</v>
      </c>
      <c r="S257" s="86">
        <f t="shared" ref="S257:S320" si="4">L257*$Y$3</f>
        <v>799307.31957583711</v>
      </c>
      <c r="T257" s="28"/>
      <c r="U257" s="73"/>
      <c r="V257" s="73"/>
    </row>
    <row r="258" spans="1:22" x14ac:dyDescent="0.25">
      <c r="A258" s="28" t="s">
        <v>4598</v>
      </c>
      <c r="B258" s="28" t="s">
        <v>56</v>
      </c>
      <c r="C258" s="28" t="s">
        <v>4498</v>
      </c>
      <c r="D258" s="28" t="s">
        <v>4256</v>
      </c>
      <c r="E258" s="28" t="s">
        <v>2574</v>
      </c>
      <c r="F258" s="28" t="s">
        <v>2575</v>
      </c>
      <c r="G258" s="28" t="s">
        <v>2669</v>
      </c>
      <c r="H258" s="28" t="s">
        <v>2670</v>
      </c>
      <c r="I258" s="28" t="s">
        <v>30</v>
      </c>
      <c r="J258" s="28" t="s">
        <v>2</v>
      </c>
      <c r="K258" s="28" t="s">
        <v>1564</v>
      </c>
      <c r="L258" s="28">
        <v>2.2999999999999998</v>
      </c>
      <c r="M258" s="28"/>
      <c r="N258" s="28"/>
      <c r="O258" s="28"/>
      <c r="P258" s="28"/>
      <c r="Q258" s="28">
        <v>2023</v>
      </c>
      <c r="R258" s="28" t="s">
        <v>1534</v>
      </c>
      <c r="S258" s="86">
        <f t="shared" si="4"/>
        <v>262629.54786063218</v>
      </c>
      <c r="T258" s="28"/>
      <c r="U258" s="73"/>
      <c r="V258" s="73"/>
    </row>
    <row r="259" spans="1:22" x14ac:dyDescent="0.25">
      <c r="A259" s="28" t="s">
        <v>4599</v>
      </c>
      <c r="B259" s="28" t="s">
        <v>56</v>
      </c>
      <c r="C259" s="28" t="s">
        <v>4498</v>
      </c>
      <c r="D259" s="28" t="s">
        <v>4256</v>
      </c>
      <c r="E259" s="28" t="s">
        <v>4600</v>
      </c>
      <c r="F259" s="28" t="s">
        <v>4601</v>
      </c>
      <c r="G259" s="28" t="s">
        <v>2574</v>
      </c>
      <c r="H259" s="28" t="s">
        <v>2575</v>
      </c>
      <c r="I259" s="28" t="s">
        <v>30</v>
      </c>
      <c r="J259" s="28" t="s">
        <v>2</v>
      </c>
      <c r="K259" s="28" t="s">
        <v>1564</v>
      </c>
      <c r="L259" s="28">
        <v>2.6</v>
      </c>
      <c r="M259" s="28"/>
      <c r="N259" s="28"/>
      <c r="O259" s="28"/>
      <c r="P259" s="28"/>
      <c r="Q259" s="28">
        <v>2023</v>
      </c>
      <c r="R259" s="28" t="s">
        <v>1534</v>
      </c>
      <c r="S259" s="86">
        <f t="shared" si="4"/>
        <v>296885.57584245381</v>
      </c>
      <c r="T259" s="28"/>
      <c r="U259" s="73"/>
      <c r="V259" s="73"/>
    </row>
    <row r="260" spans="1:22" x14ac:dyDescent="0.25">
      <c r="A260" s="28" t="s">
        <v>4602</v>
      </c>
      <c r="B260" s="28" t="s">
        <v>56</v>
      </c>
      <c r="C260" s="28" t="s">
        <v>4498</v>
      </c>
      <c r="D260" s="28" t="s">
        <v>4256</v>
      </c>
      <c r="E260" s="28" t="s">
        <v>2675</v>
      </c>
      <c r="F260" s="28" t="s">
        <v>2676</v>
      </c>
      <c r="G260" s="28" t="s">
        <v>4600</v>
      </c>
      <c r="H260" s="28" t="s">
        <v>4601</v>
      </c>
      <c r="I260" s="28" t="s">
        <v>30</v>
      </c>
      <c r="J260" s="28" t="s">
        <v>2</v>
      </c>
      <c r="K260" s="28" t="s">
        <v>1564</v>
      </c>
      <c r="L260" s="28">
        <v>16.3</v>
      </c>
      <c r="M260" s="28"/>
      <c r="N260" s="28"/>
      <c r="O260" s="28"/>
      <c r="P260" s="28"/>
      <c r="Q260" s="28">
        <v>2023</v>
      </c>
      <c r="R260" s="28" t="s">
        <v>1534</v>
      </c>
      <c r="S260" s="86">
        <f t="shared" si="4"/>
        <v>1861244.1870123066</v>
      </c>
      <c r="T260" s="28"/>
      <c r="U260" s="73"/>
      <c r="V260" s="73"/>
    </row>
    <row r="261" spans="1:22" x14ac:dyDescent="0.25">
      <c r="A261" s="28" t="s">
        <v>4603</v>
      </c>
      <c r="B261" s="28" t="s">
        <v>56</v>
      </c>
      <c r="C261" s="28" t="s">
        <v>4498</v>
      </c>
      <c r="D261" s="28" t="s">
        <v>4256</v>
      </c>
      <c r="E261" s="28" t="s">
        <v>2681</v>
      </c>
      <c r="F261" s="28" t="s">
        <v>2288</v>
      </c>
      <c r="G261" s="28" t="s">
        <v>2675</v>
      </c>
      <c r="H261" s="28" t="s">
        <v>2676</v>
      </c>
      <c r="I261" s="28" t="s">
        <v>30</v>
      </c>
      <c r="J261" s="28" t="s">
        <v>2</v>
      </c>
      <c r="K261" s="28" t="s">
        <v>1564</v>
      </c>
      <c r="L261" s="28">
        <v>4.0999999999999996</v>
      </c>
      <c r="M261" s="28"/>
      <c r="N261" s="28"/>
      <c r="O261" s="28"/>
      <c r="P261" s="28"/>
      <c r="Q261" s="28">
        <v>2023</v>
      </c>
      <c r="R261" s="28" t="s">
        <v>1534</v>
      </c>
      <c r="S261" s="86">
        <f t="shared" si="4"/>
        <v>468165.71575156174</v>
      </c>
      <c r="T261" s="28"/>
      <c r="U261" s="73"/>
      <c r="V261" s="73"/>
    </row>
    <row r="262" spans="1:22" x14ac:dyDescent="0.25">
      <c r="A262" s="28" t="s">
        <v>4604</v>
      </c>
      <c r="B262" s="28" t="s">
        <v>56</v>
      </c>
      <c r="C262" s="28" t="s">
        <v>4498</v>
      </c>
      <c r="D262" s="28" t="s">
        <v>4256</v>
      </c>
      <c r="E262" s="28" t="s">
        <v>2454</v>
      </c>
      <c r="F262" s="28" t="s">
        <v>2455</v>
      </c>
      <c r="G262" s="28" t="s">
        <v>2681</v>
      </c>
      <c r="H262" s="28" t="s">
        <v>2288</v>
      </c>
      <c r="I262" s="28" t="s">
        <v>30</v>
      </c>
      <c r="J262" s="28" t="s">
        <v>2</v>
      </c>
      <c r="K262" s="28" t="s">
        <v>1564</v>
      </c>
      <c r="L262" s="28">
        <v>11.1</v>
      </c>
      <c r="M262" s="28"/>
      <c r="N262" s="28"/>
      <c r="O262" s="28"/>
      <c r="P262" s="28"/>
      <c r="Q262" s="28">
        <v>2023</v>
      </c>
      <c r="R262" s="28" t="s">
        <v>1534</v>
      </c>
      <c r="S262" s="86">
        <f t="shared" si="4"/>
        <v>1267473.0353273989</v>
      </c>
      <c r="T262" s="28"/>
      <c r="U262" s="73"/>
      <c r="V262" s="73"/>
    </row>
    <row r="263" spans="1:22" x14ac:dyDescent="0.25">
      <c r="A263" s="28" t="s">
        <v>4605</v>
      </c>
      <c r="B263" s="28" t="s">
        <v>56</v>
      </c>
      <c r="C263" s="28" t="s">
        <v>4498</v>
      </c>
      <c r="D263" s="28" t="s">
        <v>4256</v>
      </c>
      <c r="E263" s="28" t="s">
        <v>2686</v>
      </c>
      <c r="F263" s="28" t="s">
        <v>2687</v>
      </c>
      <c r="G263" s="28" t="s">
        <v>2454</v>
      </c>
      <c r="H263" s="28" t="s">
        <v>2455</v>
      </c>
      <c r="I263" s="28" t="s">
        <v>30</v>
      </c>
      <c r="J263" s="28" t="s">
        <v>2</v>
      </c>
      <c r="K263" s="28" t="s">
        <v>1564</v>
      </c>
      <c r="L263" s="28">
        <v>8</v>
      </c>
      <c r="M263" s="28"/>
      <c r="N263" s="28"/>
      <c r="O263" s="28"/>
      <c r="P263" s="28"/>
      <c r="Q263" s="28">
        <v>2023</v>
      </c>
      <c r="R263" s="28" t="s">
        <v>1534</v>
      </c>
      <c r="S263" s="86">
        <f t="shared" si="4"/>
        <v>913494.07951524248</v>
      </c>
      <c r="T263" s="28"/>
      <c r="U263" s="73"/>
      <c r="V263" s="73"/>
    </row>
    <row r="264" spans="1:22" x14ac:dyDescent="0.25">
      <c r="A264" s="28" t="s">
        <v>4606</v>
      </c>
      <c r="B264" s="28" t="s">
        <v>56</v>
      </c>
      <c r="C264" s="28" t="s">
        <v>4498</v>
      </c>
      <c r="D264" s="28" t="s">
        <v>4256</v>
      </c>
      <c r="E264" s="28" t="s">
        <v>2460</v>
      </c>
      <c r="F264" s="28" t="s">
        <v>2461</v>
      </c>
      <c r="G264" s="28" t="s">
        <v>2686</v>
      </c>
      <c r="H264" s="28" t="s">
        <v>2687</v>
      </c>
      <c r="I264" s="28" t="s">
        <v>30</v>
      </c>
      <c r="J264" s="28" t="s">
        <v>2</v>
      </c>
      <c r="K264" s="28" t="s">
        <v>1564</v>
      </c>
      <c r="L264" s="28">
        <v>2.1</v>
      </c>
      <c r="M264" s="28"/>
      <c r="N264" s="28"/>
      <c r="O264" s="28"/>
      <c r="P264" s="28"/>
      <c r="Q264" s="28">
        <v>2023</v>
      </c>
      <c r="R264" s="28" t="s">
        <v>1534</v>
      </c>
      <c r="S264" s="86">
        <f t="shared" si="4"/>
        <v>239792.19587275115</v>
      </c>
      <c r="T264" s="28"/>
      <c r="U264" s="73"/>
      <c r="V264" s="73"/>
    </row>
    <row r="265" spans="1:22" x14ac:dyDescent="0.25">
      <c r="A265" s="28" t="s">
        <v>4607</v>
      </c>
      <c r="B265" s="28" t="s">
        <v>56</v>
      </c>
      <c r="C265" s="28" t="s">
        <v>4498</v>
      </c>
      <c r="D265" s="28" t="s">
        <v>4256</v>
      </c>
      <c r="E265" s="28" t="s">
        <v>4608</v>
      </c>
      <c r="F265" s="28" t="s">
        <v>4609</v>
      </c>
      <c r="G265" s="28" t="s">
        <v>2460</v>
      </c>
      <c r="H265" s="28" t="s">
        <v>2461</v>
      </c>
      <c r="I265" s="28" t="s">
        <v>30</v>
      </c>
      <c r="J265" s="28" t="s">
        <v>2</v>
      </c>
      <c r="K265" s="28" t="s">
        <v>1564</v>
      </c>
      <c r="L265" s="28">
        <v>33.4</v>
      </c>
      <c r="M265" s="28"/>
      <c r="N265" s="28"/>
      <c r="O265" s="28"/>
      <c r="P265" s="28"/>
      <c r="Q265" s="28">
        <v>2023</v>
      </c>
      <c r="R265" s="28" t="s">
        <v>1534</v>
      </c>
      <c r="S265" s="86">
        <f t="shared" si="4"/>
        <v>3813837.7819761373</v>
      </c>
      <c r="T265" s="28"/>
      <c r="U265" s="73"/>
      <c r="V265" s="73"/>
    </row>
    <row r="266" spans="1:22" x14ac:dyDescent="0.25">
      <c r="A266" s="28" t="s">
        <v>4610</v>
      </c>
      <c r="B266" s="28" t="s">
        <v>56</v>
      </c>
      <c r="C266" s="28" t="s">
        <v>4498</v>
      </c>
      <c r="D266" s="28" t="s">
        <v>4256</v>
      </c>
      <c r="E266" s="28" t="s">
        <v>2442</v>
      </c>
      <c r="F266" s="28" t="s">
        <v>2443</v>
      </c>
      <c r="G266" s="28" t="s">
        <v>4608</v>
      </c>
      <c r="H266" s="28" t="s">
        <v>4609</v>
      </c>
      <c r="I266" s="28" t="s">
        <v>30</v>
      </c>
      <c r="J266" s="28" t="s">
        <v>2</v>
      </c>
      <c r="K266" s="28" t="s">
        <v>1564</v>
      </c>
      <c r="L266" s="28">
        <v>5.9</v>
      </c>
      <c r="M266" s="28"/>
      <c r="N266" s="28"/>
      <c r="O266" s="28"/>
      <c r="P266" s="28"/>
      <c r="Q266" s="28">
        <v>2023</v>
      </c>
      <c r="R266" s="28" t="s">
        <v>1534</v>
      </c>
      <c r="S266" s="86">
        <f t="shared" si="4"/>
        <v>673701.88364249142</v>
      </c>
      <c r="T266" s="28"/>
      <c r="U266" s="73"/>
      <c r="V266" s="73"/>
    </row>
    <row r="267" spans="1:22" x14ac:dyDescent="0.25">
      <c r="A267" s="28" t="s">
        <v>4611</v>
      </c>
      <c r="B267" s="28" t="s">
        <v>56</v>
      </c>
      <c r="C267" s="28" t="s">
        <v>4498</v>
      </c>
      <c r="D267" s="28" t="s">
        <v>4256</v>
      </c>
      <c r="E267" s="28" t="s">
        <v>2236</v>
      </c>
      <c r="F267" s="28" t="s">
        <v>2237</v>
      </c>
      <c r="G267" s="28" t="s">
        <v>2442</v>
      </c>
      <c r="H267" s="28" t="s">
        <v>2443</v>
      </c>
      <c r="I267" s="28" t="s">
        <v>30</v>
      </c>
      <c r="J267" s="28" t="s">
        <v>2</v>
      </c>
      <c r="K267" s="28" t="s">
        <v>1564</v>
      </c>
      <c r="L267" s="28">
        <v>0.5</v>
      </c>
      <c r="M267" s="28"/>
      <c r="N267" s="28"/>
      <c r="O267" s="28"/>
      <c r="P267" s="28"/>
      <c r="Q267" s="28">
        <v>2023</v>
      </c>
      <c r="R267" s="28" t="s">
        <v>1534</v>
      </c>
      <c r="S267" s="86">
        <f t="shared" si="4"/>
        <v>57093.379969702655</v>
      </c>
      <c r="T267" s="28"/>
      <c r="U267" s="73"/>
      <c r="V267" s="73"/>
    </row>
    <row r="268" spans="1:22" x14ac:dyDescent="0.25">
      <c r="A268" s="28" t="s">
        <v>4612</v>
      </c>
      <c r="B268" s="28" t="s">
        <v>56</v>
      </c>
      <c r="C268" s="28" t="s">
        <v>4498</v>
      </c>
      <c r="D268" s="28" t="s">
        <v>4256</v>
      </c>
      <c r="E268" s="28" t="s">
        <v>2230</v>
      </c>
      <c r="F268" s="28" t="s">
        <v>2231</v>
      </c>
      <c r="G268" s="28" t="s">
        <v>2236</v>
      </c>
      <c r="H268" s="28" t="s">
        <v>2237</v>
      </c>
      <c r="I268" s="28" t="s">
        <v>30</v>
      </c>
      <c r="J268" s="28" t="s">
        <v>2</v>
      </c>
      <c r="K268" s="28" t="s">
        <v>1564</v>
      </c>
      <c r="L268" s="28">
        <v>19.8</v>
      </c>
      <c r="M268" s="28"/>
      <c r="N268" s="28"/>
      <c r="O268" s="28"/>
      <c r="P268" s="28"/>
      <c r="Q268" s="28">
        <v>2023</v>
      </c>
      <c r="R268" s="28" t="s">
        <v>1534</v>
      </c>
      <c r="S268" s="86">
        <f t="shared" si="4"/>
        <v>2260897.8468002253</v>
      </c>
      <c r="T268" s="28"/>
      <c r="U268" s="73"/>
      <c r="V268" s="73"/>
    </row>
    <row r="269" spans="1:22" x14ac:dyDescent="0.25">
      <c r="A269" s="28" t="s">
        <v>4613</v>
      </c>
      <c r="B269" s="28" t="s">
        <v>56</v>
      </c>
      <c r="C269" s="28" t="s">
        <v>4498</v>
      </c>
      <c r="D269" s="28" t="s">
        <v>4256</v>
      </c>
      <c r="E269" s="28" t="s">
        <v>2424</v>
      </c>
      <c r="F269" s="28" t="s">
        <v>2425</v>
      </c>
      <c r="G269" s="28" t="s">
        <v>2230</v>
      </c>
      <c r="H269" s="28" t="s">
        <v>2231</v>
      </c>
      <c r="I269" s="28" t="s">
        <v>30</v>
      </c>
      <c r="J269" s="28" t="s">
        <v>2</v>
      </c>
      <c r="K269" s="28" t="s">
        <v>1564</v>
      </c>
      <c r="L269" s="28">
        <v>0.4</v>
      </c>
      <c r="M269" s="28"/>
      <c r="N269" s="28"/>
      <c r="O269" s="28"/>
      <c r="P269" s="28"/>
      <c r="Q269" s="28">
        <v>2023</v>
      </c>
      <c r="R269" s="28" t="s">
        <v>1534</v>
      </c>
      <c r="S269" s="86">
        <f t="shared" si="4"/>
        <v>45674.703975762124</v>
      </c>
      <c r="T269" s="28"/>
      <c r="U269" s="73"/>
      <c r="V269" s="73"/>
    </row>
    <row r="270" spans="1:22" x14ac:dyDescent="0.25">
      <c r="A270" s="28" t="s">
        <v>4614</v>
      </c>
      <c r="B270" s="28" t="s">
        <v>56</v>
      </c>
      <c r="C270" s="28" t="s">
        <v>4498</v>
      </c>
      <c r="D270" s="28" t="s">
        <v>4256</v>
      </c>
      <c r="E270" s="28" t="s">
        <v>2652</v>
      </c>
      <c r="F270" s="28" t="s">
        <v>2653</v>
      </c>
      <c r="G270" s="28" t="s">
        <v>2424</v>
      </c>
      <c r="H270" s="28" t="s">
        <v>2425</v>
      </c>
      <c r="I270" s="28" t="s">
        <v>30</v>
      </c>
      <c r="J270" s="28" t="s">
        <v>2</v>
      </c>
      <c r="K270" s="28" t="s">
        <v>1564</v>
      </c>
      <c r="L270" s="28">
        <v>12.5</v>
      </c>
      <c r="M270" s="28"/>
      <c r="N270" s="28"/>
      <c r="O270" s="28"/>
      <c r="P270" s="28"/>
      <c r="Q270" s="28">
        <v>2023</v>
      </c>
      <c r="R270" s="28" t="s">
        <v>1534</v>
      </c>
      <c r="S270" s="86">
        <f t="shared" si="4"/>
        <v>1427334.4992425663</v>
      </c>
      <c r="T270" s="28"/>
      <c r="U270" s="73"/>
      <c r="V270" s="73"/>
    </row>
    <row r="271" spans="1:22" x14ac:dyDescent="0.25">
      <c r="A271" s="28" t="s">
        <v>4615</v>
      </c>
      <c r="B271" s="28" t="s">
        <v>56</v>
      </c>
      <c r="C271" s="28" t="s">
        <v>4498</v>
      </c>
      <c r="D271" s="28" t="s">
        <v>4256</v>
      </c>
      <c r="E271" s="28" t="s">
        <v>2266</v>
      </c>
      <c r="F271" s="28" t="s">
        <v>2267</v>
      </c>
      <c r="G271" s="28" t="s">
        <v>2652</v>
      </c>
      <c r="H271" s="28" t="s">
        <v>2653</v>
      </c>
      <c r="I271" s="28" t="s">
        <v>30</v>
      </c>
      <c r="J271" s="28" t="s">
        <v>2</v>
      </c>
      <c r="K271" s="28" t="s">
        <v>1564</v>
      </c>
      <c r="L271" s="28">
        <v>11.1</v>
      </c>
      <c r="M271" s="28"/>
      <c r="N271" s="28"/>
      <c r="O271" s="28"/>
      <c r="P271" s="28"/>
      <c r="Q271" s="28">
        <v>2023</v>
      </c>
      <c r="R271" s="28" t="s">
        <v>1534</v>
      </c>
      <c r="S271" s="86">
        <f t="shared" si="4"/>
        <v>1267473.0353273989</v>
      </c>
      <c r="T271" s="28"/>
      <c r="U271" s="73"/>
      <c r="V271" s="73"/>
    </row>
    <row r="272" spans="1:22" x14ac:dyDescent="0.25">
      <c r="A272" s="28" t="s">
        <v>4616</v>
      </c>
      <c r="B272" s="28" t="s">
        <v>56</v>
      </c>
      <c r="C272" s="28" t="s">
        <v>4498</v>
      </c>
      <c r="D272" s="28" t="s">
        <v>4256</v>
      </c>
      <c r="E272" s="28" t="s">
        <v>2260</v>
      </c>
      <c r="F272" s="28" t="s">
        <v>2261</v>
      </c>
      <c r="G272" s="28" t="s">
        <v>2266</v>
      </c>
      <c r="H272" s="28" t="s">
        <v>2267</v>
      </c>
      <c r="I272" s="28" t="s">
        <v>30</v>
      </c>
      <c r="J272" s="28" t="s">
        <v>2</v>
      </c>
      <c r="K272" s="28" t="s">
        <v>1564</v>
      </c>
      <c r="L272" s="28">
        <v>0.9</v>
      </c>
      <c r="M272" s="28"/>
      <c r="N272" s="28"/>
      <c r="O272" s="28"/>
      <c r="P272" s="28"/>
      <c r="Q272" s="28">
        <v>2023</v>
      </c>
      <c r="R272" s="28" t="s">
        <v>1534</v>
      </c>
      <c r="S272" s="86">
        <f t="shared" si="4"/>
        <v>102768.08394546478</v>
      </c>
      <c r="T272" s="28"/>
      <c r="U272" s="73"/>
      <c r="V272" s="73"/>
    </row>
    <row r="273" spans="1:22" x14ac:dyDescent="0.25">
      <c r="A273" s="28" t="s">
        <v>4617</v>
      </c>
      <c r="B273" s="28" t="s">
        <v>56</v>
      </c>
      <c r="C273" s="28" t="s">
        <v>4498</v>
      </c>
      <c r="D273" s="28" t="s">
        <v>4256</v>
      </c>
      <c r="E273" s="28" t="s">
        <v>2550</v>
      </c>
      <c r="F273" s="28" t="s">
        <v>2551</v>
      </c>
      <c r="G273" s="28" t="s">
        <v>2260</v>
      </c>
      <c r="H273" s="28" t="s">
        <v>2261</v>
      </c>
      <c r="I273" s="28" t="s">
        <v>30</v>
      </c>
      <c r="J273" s="28" t="s">
        <v>2</v>
      </c>
      <c r="K273" s="28" t="s">
        <v>1564</v>
      </c>
      <c r="L273" s="28">
        <v>23.1</v>
      </c>
      <c r="M273" s="28"/>
      <c r="N273" s="28"/>
      <c r="O273" s="28"/>
      <c r="P273" s="28"/>
      <c r="Q273" s="28">
        <v>2023</v>
      </c>
      <c r="R273" s="28" t="s">
        <v>1534</v>
      </c>
      <c r="S273" s="86">
        <f t="shared" si="4"/>
        <v>2637714.1546002626</v>
      </c>
      <c r="T273" s="28"/>
      <c r="U273" s="73"/>
      <c r="V273" s="73"/>
    </row>
    <row r="274" spans="1:22" x14ac:dyDescent="0.25">
      <c r="A274" s="28" t="s">
        <v>4618</v>
      </c>
      <c r="B274" s="28" t="s">
        <v>56</v>
      </c>
      <c r="C274" s="28" t="s">
        <v>4498</v>
      </c>
      <c r="D274" s="28" t="s">
        <v>4256</v>
      </c>
      <c r="E274" s="28" t="s">
        <v>2254</v>
      </c>
      <c r="F274" s="28" t="s">
        <v>2255</v>
      </c>
      <c r="G274" s="28" t="s">
        <v>2550</v>
      </c>
      <c r="H274" s="28" t="s">
        <v>2551</v>
      </c>
      <c r="I274" s="28" t="s">
        <v>30</v>
      </c>
      <c r="J274" s="28" t="s">
        <v>2</v>
      </c>
      <c r="K274" s="28" t="s">
        <v>1564</v>
      </c>
      <c r="L274" s="28">
        <v>1.4</v>
      </c>
      <c r="M274" s="28"/>
      <c r="N274" s="28"/>
      <c r="O274" s="28"/>
      <c r="P274" s="28"/>
      <c r="Q274" s="28">
        <v>2023</v>
      </c>
      <c r="R274" s="28" t="s">
        <v>1534</v>
      </c>
      <c r="S274" s="86">
        <f t="shared" si="4"/>
        <v>159861.46391516743</v>
      </c>
      <c r="T274" s="28"/>
      <c r="U274" s="73"/>
      <c r="V274" s="73"/>
    </row>
    <row r="275" spans="1:22" x14ac:dyDescent="0.25">
      <c r="A275" s="28" t="s">
        <v>4619</v>
      </c>
      <c r="B275" s="28" t="s">
        <v>56</v>
      </c>
      <c r="C275" s="28" t="s">
        <v>4498</v>
      </c>
      <c r="D275" s="28" t="s">
        <v>4256</v>
      </c>
      <c r="E275" s="28" t="s">
        <v>2248</v>
      </c>
      <c r="F275" s="28" t="s">
        <v>2249</v>
      </c>
      <c r="G275" s="28" t="s">
        <v>2254</v>
      </c>
      <c r="H275" s="28" t="s">
        <v>2255</v>
      </c>
      <c r="I275" s="28" t="s">
        <v>30</v>
      </c>
      <c r="J275" s="28" t="s">
        <v>2</v>
      </c>
      <c r="K275" s="28" t="s">
        <v>1564</v>
      </c>
      <c r="L275" s="28">
        <v>4.4000000000000004</v>
      </c>
      <c r="M275" s="28"/>
      <c r="N275" s="28"/>
      <c r="O275" s="28"/>
      <c r="P275" s="28"/>
      <c r="Q275" s="28">
        <v>2023</v>
      </c>
      <c r="R275" s="28" t="s">
        <v>1534</v>
      </c>
      <c r="S275" s="86">
        <f t="shared" si="4"/>
        <v>502421.74373338342</v>
      </c>
      <c r="T275" s="28"/>
      <c r="U275" s="73"/>
      <c r="V275" s="73"/>
    </row>
    <row r="276" spans="1:22" x14ac:dyDescent="0.25">
      <c r="A276" s="28" t="s">
        <v>4620</v>
      </c>
      <c r="B276" s="28" t="s">
        <v>56</v>
      </c>
      <c r="C276" s="28" t="s">
        <v>4498</v>
      </c>
      <c r="D276" s="28" t="s">
        <v>4256</v>
      </c>
      <c r="E276" s="28" t="s">
        <v>2646</v>
      </c>
      <c r="F276" s="28" t="s">
        <v>2647</v>
      </c>
      <c r="G276" s="28" t="s">
        <v>2248</v>
      </c>
      <c r="H276" s="28" t="s">
        <v>2249</v>
      </c>
      <c r="I276" s="28" t="s">
        <v>30</v>
      </c>
      <c r="J276" s="28" t="s">
        <v>2</v>
      </c>
      <c r="K276" s="28" t="s">
        <v>1564</v>
      </c>
      <c r="L276" s="28">
        <v>12.7</v>
      </c>
      <c r="M276" s="28"/>
      <c r="N276" s="28"/>
      <c r="O276" s="28"/>
      <c r="P276" s="28"/>
      <c r="Q276" s="28">
        <v>2023</v>
      </c>
      <c r="R276" s="28" t="s">
        <v>1534</v>
      </c>
      <c r="S276" s="86">
        <f t="shared" si="4"/>
        <v>1450171.8512304474</v>
      </c>
      <c r="T276" s="28"/>
      <c r="U276" s="73"/>
      <c r="V276" s="73"/>
    </row>
    <row r="277" spans="1:22" x14ac:dyDescent="0.25">
      <c r="A277" s="28" t="s">
        <v>4621</v>
      </c>
      <c r="B277" s="28" t="s">
        <v>56</v>
      </c>
      <c r="C277" s="28" t="s">
        <v>4498</v>
      </c>
      <c r="D277" s="28" t="s">
        <v>4256</v>
      </c>
      <c r="E277" s="28" t="s">
        <v>2377</v>
      </c>
      <c r="F277" s="28" t="s">
        <v>2247</v>
      </c>
      <c r="G277" s="28" t="s">
        <v>2646</v>
      </c>
      <c r="H277" s="28" t="s">
        <v>2647</v>
      </c>
      <c r="I277" s="28" t="s">
        <v>30</v>
      </c>
      <c r="J277" s="28" t="s">
        <v>2</v>
      </c>
      <c r="K277" s="28" t="s">
        <v>1564</v>
      </c>
      <c r="L277" s="28">
        <v>21.8</v>
      </c>
      <c r="M277" s="28"/>
      <c r="N277" s="28"/>
      <c r="O277" s="28"/>
      <c r="P277" s="28"/>
      <c r="Q277" s="28">
        <v>2023</v>
      </c>
      <c r="R277" s="28" t="s">
        <v>1534</v>
      </c>
      <c r="S277" s="86">
        <f t="shared" si="4"/>
        <v>2489271.3666790361</v>
      </c>
      <c r="T277" s="28"/>
      <c r="U277" s="73"/>
      <c r="V277" s="73"/>
    </row>
    <row r="278" spans="1:22" x14ac:dyDescent="0.25">
      <c r="A278" s="28" t="s">
        <v>4622</v>
      </c>
      <c r="B278" s="28" t="s">
        <v>56</v>
      </c>
      <c r="C278" s="28" t="s">
        <v>4498</v>
      </c>
      <c r="D278" s="28" t="s">
        <v>4256</v>
      </c>
      <c r="E278" s="28" t="s">
        <v>2242</v>
      </c>
      <c r="F278" s="28" t="s">
        <v>2243</v>
      </c>
      <c r="G278" s="28" t="s">
        <v>2377</v>
      </c>
      <c r="H278" s="28" t="s">
        <v>2247</v>
      </c>
      <c r="I278" s="28" t="s">
        <v>30</v>
      </c>
      <c r="J278" s="28" t="s">
        <v>2</v>
      </c>
      <c r="K278" s="28" t="s">
        <v>1564</v>
      </c>
      <c r="L278" s="28">
        <v>11.8</v>
      </c>
      <c r="M278" s="28"/>
      <c r="N278" s="28"/>
      <c r="O278" s="28"/>
      <c r="P278" s="28"/>
      <c r="Q278" s="28">
        <v>2023</v>
      </c>
      <c r="R278" s="28" t="s">
        <v>1534</v>
      </c>
      <c r="S278" s="86">
        <f t="shared" si="4"/>
        <v>1347403.7672849828</v>
      </c>
      <c r="T278" s="28"/>
      <c r="U278" s="73"/>
      <c r="V278" s="73"/>
    </row>
    <row r="279" spans="1:22" x14ac:dyDescent="0.25">
      <c r="A279" s="28" t="s">
        <v>4623</v>
      </c>
      <c r="B279" s="28" t="s">
        <v>56</v>
      </c>
      <c r="C279" s="28" t="s">
        <v>4498</v>
      </c>
      <c r="D279" s="28" t="s">
        <v>4256</v>
      </c>
      <c r="E279" s="28" t="s">
        <v>2448</v>
      </c>
      <c r="F279" s="28" t="s">
        <v>2449</v>
      </c>
      <c r="G279" s="28" t="s">
        <v>2242</v>
      </c>
      <c r="H279" s="28" t="s">
        <v>2243</v>
      </c>
      <c r="I279" s="28" t="s">
        <v>30</v>
      </c>
      <c r="J279" s="28" t="s">
        <v>2</v>
      </c>
      <c r="K279" s="28" t="s">
        <v>1564</v>
      </c>
      <c r="L279" s="28">
        <v>5</v>
      </c>
      <c r="M279" s="28"/>
      <c r="N279" s="28"/>
      <c r="O279" s="28"/>
      <c r="P279" s="28"/>
      <c r="Q279" s="28">
        <v>2023</v>
      </c>
      <c r="R279" s="28" t="s">
        <v>1534</v>
      </c>
      <c r="S279" s="86">
        <f t="shared" si="4"/>
        <v>570933.79969702661</v>
      </c>
      <c r="T279" s="28"/>
      <c r="U279" s="73"/>
      <c r="V279" s="73"/>
    </row>
    <row r="280" spans="1:22" x14ac:dyDescent="0.25">
      <c r="A280" s="28" t="s">
        <v>4624</v>
      </c>
      <c r="B280" s="28" t="s">
        <v>56</v>
      </c>
      <c r="C280" s="28" t="s">
        <v>4498</v>
      </c>
      <c r="D280" s="28" t="s">
        <v>4256</v>
      </c>
      <c r="E280" s="28" t="s">
        <v>4338</v>
      </c>
      <c r="F280" s="28" t="s">
        <v>4339</v>
      </c>
      <c r="G280" s="28" t="s">
        <v>2448</v>
      </c>
      <c r="H280" s="28" t="s">
        <v>2449</v>
      </c>
      <c r="I280" s="28" t="s">
        <v>30</v>
      </c>
      <c r="J280" s="28" t="s">
        <v>2</v>
      </c>
      <c r="K280" s="28" t="s">
        <v>1564</v>
      </c>
      <c r="L280" s="28">
        <v>20.6</v>
      </c>
      <c r="M280" s="28"/>
      <c r="N280" s="28"/>
      <c r="O280" s="28"/>
      <c r="P280" s="28"/>
      <c r="Q280" s="28">
        <v>2023</v>
      </c>
      <c r="R280" s="28" t="s">
        <v>1534</v>
      </c>
      <c r="S280" s="86">
        <f t="shared" si="4"/>
        <v>2352247.2547517493</v>
      </c>
      <c r="T280" s="28"/>
      <c r="U280" s="73"/>
      <c r="V280" s="73"/>
    </row>
    <row r="281" spans="1:22" x14ac:dyDescent="0.25">
      <c r="A281" s="28" t="s">
        <v>4625</v>
      </c>
      <c r="B281" s="28" t="s">
        <v>56</v>
      </c>
      <c r="C281" s="28" t="s">
        <v>4498</v>
      </c>
      <c r="D281" s="28" t="s">
        <v>4256</v>
      </c>
      <c r="E281" s="28" t="s">
        <v>2698</v>
      </c>
      <c r="F281" s="28" t="s">
        <v>2699</v>
      </c>
      <c r="G281" s="28" t="s">
        <v>4338</v>
      </c>
      <c r="H281" s="28" t="s">
        <v>4339</v>
      </c>
      <c r="I281" s="28" t="s">
        <v>30</v>
      </c>
      <c r="J281" s="28" t="s">
        <v>2</v>
      </c>
      <c r="K281" s="28" t="s">
        <v>1564</v>
      </c>
      <c r="L281" s="28">
        <v>10.5</v>
      </c>
      <c r="M281" s="28"/>
      <c r="N281" s="28"/>
      <c r="O281" s="28"/>
      <c r="P281" s="28"/>
      <c r="Q281" s="28">
        <v>2023</v>
      </c>
      <c r="R281" s="28" t="s">
        <v>1534</v>
      </c>
      <c r="S281" s="86">
        <f t="shared" si="4"/>
        <v>1198960.9793637558</v>
      </c>
      <c r="T281" s="28"/>
      <c r="U281" s="73"/>
      <c r="V281" s="73"/>
    </row>
    <row r="282" spans="1:22" x14ac:dyDescent="0.25">
      <c r="A282" s="28" t="s">
        <v>4626</v>
      </c>
      <c r="B282" s="28" t="s">
        <v>56</v>
      </c>
      <c r="C282" s="28" t="s">
        <v>4498</v>
      </c>
      <c r="D282" s="28" t="s">
        <v>4256</v>
      </c>
      <c r="E282" s="28" t="s">
        <v>2224</v>
      </c>
      <c r="F282" s="28" t="s">
        <v>2225</v>
      </c>
      <c r="G282" s="28" t="s">
        <v>2698</v>
      </c>
      <c r="H282" s="28" t="s">
        <v>2699</v>
      </c>
      <c r="I282" s="28" t="s">
        <v>30</v>
      </c>
      <c r="J282" s="28" t="s">
        <v>2</v>
      </c>
      <c r="K282" s="28" t="s">
        <v>1564</v>
      </c>
      <c r="L282" s="28">
        <v>22.8</v>
      </c>
      <c r="M282" s="28"/>
      <c r="N282" s="28"/>
      <c r="O282" s="28"/>
      <c r="P282" s="28"/>
      <c r="Q282" s="28">
        <v>2023</v>
      </c>
      <c r="R282" s="28" t="s">
        <v>1534</v>
      </c>
      <c r="S282" s="86">
        <f t="shared" si="4"/>
        <v>2603458.1266184412</v>
      </c>
      <c r="T282" s="28"/>
      <c r="U282" s="73"/>
      <c r="V282" s="73"/>
    </row>
    <row r="283" spans="1:22" x14ac:dyDescent="0.25">
      <c r="A283" s="28" t="s">
        <v>4627</v>
      </c>
      <c r="B283" s="28" t="s">
        <v>56</v>
      </c>
      <c r="C283" s="28" t="s">
        <v>4498</v>
      </c>
      <c r="D283" s="28" t="s">
        <v>4256</v>
      </c>
      <c r="E283" s="28" t="s">
        <v>2692</v>
      </c>
      <c r="F283" s="28" t="s">
        <v>2693</v>
      </c>
      <c r="G283" s="28" t="s">
        <v>2224</v>
      </c>
      <c r="H283" s="28" t="s">
        <v>2225</v>
      </c>
      <c r="I283" s="28" t="s">
        <v>30</v>
      </c>
      <c r="J283" s="28" t="s">
        <v>2</v>
      </c>
      <c r="K283" s="28" t="s">
        <v>1564</v>
      </c>
      <c r="L283" s="28">
        <v>18.3</v>
      </c>
      <c r="M283" s="28"/>
      <c r="N283" s="28"/>
      <c r="O283" s="28"/>
      <c r="P283" s="28"/>
      <c r="Q283" s="28">
        <v>2023</v>
      </c>
      <c r="R283" s="28" t="s">
        <v>1534</v>
      </c>
      <c r="S283" s="86">
        <f t="shared" si="4"/>
        <v>2089617.7068911172</v>
      </c>
      <c r="T283" s="28"/>
      <c r="U283" s="73"/>
      <c r="V283" s="73"/>
    </row>
    <row r="284" spans="1:22" x14ac:dyDescent="0.25">
      <c r="A284" s="28" t="s">
        <v>4628</v>
      </c>
      <c r="B284" s="28" t="s">
        <v>56</v>
      </c>
      <c r="C284" s="28" t="s">
        <v>4498</v>
      </c>
      <c r="D284" s="28" t="s">
        <v>4256</v>
      </c>
      <c r="E284" s="28" t="s">
        <v>4629</v>
      </c>
      <c r="F284" s="28" t="s">
        <v>4630</v>
      </c>
      <c r="G284" s="28" t="s">
        <v>4513</v>
      </c>
      <c r="H284" s="28" t="s">
        <v>4514</v>
      </c>
      <c r="I284" s="28" t="s">
        <v>30</v>
      </c>
      <c r="J284" s="28" t="s">
        <v>2</v>
      </c>
      <c r="K284" s="28" t="s">
        <v>1564</v>
      </c>
      <c r="L284" s="28">
        <v>41.4</v>
      </c>
      <c r="M284" s="28"/>
      <c r="N284" s="28"/>
      <c r="O284" s="28"/>
      <c r="P284" s="28"/>
      <c r="Q284" s="28">
        <v>2023</v>
      </c>
      <c r="R284" s="28" t="s">
        <v>1534</v>
      </c>
      <c r="S284" s="86">
        <f t="shared" si="4"/>
        <v>4727331.8614913793</v>
      </c>
      <c r="T284" s="28"/>
      <c r="U284" s="73"/>
      <c r="V284" s="73"/>
    </row>
    <row r="285" spans="1:22" x14ac:dyDescent="0.25">
      <c r="A285" s="28" t="s">
        <v>4631</v>
      </c>
      <c r="B285" s="28" t="s">
        <v>56</v>
      </c>
      <c r="C285" s="28" t="s">
        <v>4498</v>
      </c>
      <c r="D285" s="28" t="s">
        <v>4256</v>
      </c>
      <c r="E285" s="28" t="s">
        <v>4387</v>
      </c>
      <c r="F285" s="28" t="s">
        <v>4388</v>
      </c>
      <c r="G285" s="28" t="s">
        <v>4629</v>
      </c>
      <c r="H285" s="28" t="s">
        <v>4630</v>
      </c>
      <c r="I285" s="28" t="s">
        <v>30</v>
      </c>
      <c r="J285" s="28" t="s">
        <v>2</v>
      </c>
      <c r="K285" s="28" t="s">
        <v>1564</v>
      </c>
      <c r="L285" s="28">
        <v>9.1999999999999993</v>
      </c>
      <c r="M285" s="28"/>
      <c r="N285" s="28"/>
      <c r="O285" s="28"/>
      <c r="P285" s="28"/>
      <c r="Q285" s="28">
        <v>2023</v>
      </c>
      <c r="R285" s="28" t="s">
        <v>1534</v>
      </c>
      <c r="S285" s="86">
        <f t="shared" si="4"/>
        <v>1050518.1914425287</v>
      </c>
      <c r="T285" s="28"/>
      <c r="U285" s="73"/>
      <c r="V285" s="73"/>
    </row>
    <row r="286" spans="1:22" x14ac:dyDescent="0.25">
      <c r="A286" s="28" t="s">
        <v>4632</v>
      </c>
      <c r="B286" s="28" t="s">
        <v>56</v>
      </c>
      <c r="C286" s="28" t="s">
        <v>4498</v>
      </c>
      <c r="D286" s="28" t="s">
        <v>4256</v>
      </c>
      <c r="E286" s="28" t="s">
        <v>4633</v>
      </c>
      <c r="F286" s="28" t="s">
        <v>4634</v>
      </c>
      <c r="G286" s="28" t="s">
        <v>4387</v>
      </c>
      <c r="H286" s="28" t="s">
        <v>4388</v>
      </c>
      <c r="I286" s="28" t="s">
        <v>30</v>
      </c>
      <c r="J286" s="28" t="s">
        <v>2</v>
      </c>
      <c r="K286" s="28" t="s">
        <v>1564</v>
      </c>
      <c r="L286" s="28">
        <v>49.7</v>
      </c>
      <c r="M286" s="28"/>
      <c r="N286" s="28"/>
      <c r="O286" s="28"/>
      <c r="P286" s="28"/>
      <c r="Q286" s="28">
        <v>2023</v>
      </c>
      <c r="R286" s="28" t="s">
        <v>1534</v>
      </c>
      <c r="S286" s="86">
        <f t="shared" si="4"/>
        <v>5675081.9689884447</v>
      </c>
      <c r="T286" s="28"/>
      <c r="U286" s="73"/>
      <c r="V286" s="73"/>
    </row>
    <row r="287" spans="1:22" x14ac:dyDescent="0.25">
      <c r="A287" s="28" t="s">
        <v>4635</v>
      </c>
      <c r="B287" s="28" t="s">
        <v>56</v>
      </c>
      <c r="C287" s="28" t="s">
        <v>4498</v>
      </c>
      <c r="D287" s="28" t="s">
        <v>4256</v>
      </c>
      <c r="E287" s="28" t="s">
        <v>4636</v>
      </c>
      <c r="F287" s="28" t="s">
        <v>4637</v>
      </c>
      <c r="G287" s="28" t="s">
        <v>4638</v>
      </c>
      <c r="H287" s="28" t="s">
        <v>4639</v>
      </c>
      <c r="I287" s="28" t="s">
        <v>30</v>
      </c>
      <c r="J287" s="28" t="s">
        <v>2</v>
      </c>
      <c r="K287" s="28" t="s">
        <v>1564</v>
      </c>
      <c r="L287" s="28">
        <v>2.1</v>
      </c>
      <c r="M287" s="28"/>
      <c r="N287" s="28"/>
      <c r="O287" s="28"/>
      <c r="P287" s="28"/>
      <c r="Q287" s="28">
        <v>2023</v>
      </c>
      <c r="R287" s="28" t="s">
        <v>1534</v>
      </c>
      <c r="S287" s="86">
        <f t="shared" si="4"/>
        <v>239792.19587275115</v>
      </c>
      <c r="T287" s="28"/>
      <c r="U287" s="73"/>
      <c r="V287" s="73"/>
    </row>
    <row r="288" spans="1:22" x14ac:dyDescent="0.25">
      <c r="A288" s="28" t="s">
        <v>4640</v>
      </c>
      <c r="B288" s="28" t="s">
        <v>56</v>
      </c>
      <c r="C288" s="28" t="s">
        <v>4498</v>
      </c>
      <c r="D288" s="28" t="s">
        <v>4256</v>
      </c>
      <c r="E288" s="28" t="s">
        <v>4641</v>
      </c>
      <c r="F288" s="28" t="s">
        <v>4642</v>
      </c>
      <c r="G288" s="28" t="s">
        <v>4519</v>
      </c>
      <c r="H288" s="28" t="s">
        <v>4520</v>
      </c>
      <c r="I288" s="28" t="s">
        <v>30</v>
      </c>
      <c r="J288" s="28" t="s">
        <v>2</v>
      </c>
      <c r="K288" s="28" t="s">
        <v>1564</v>
      </c>
      <c r="L288" s="28">
        <v>21.3</v>
      </c>
      <c r="M288" s="28"/>
      <c r="N288" s="28"/>
      <c r="O288" s="28"/>
      <c r="P288" s="28"/>
      <c r="Q288" s="28">
        <v>2023</v>
      </c>
      <c r="R288" s="28" t="s">
        <v>1534</v>
      </c>
      <c r="S288" s="86">
        <f t="shared" si="4"/>
        <v>2432177.986709333</v>
      </c>
      <c r="T288" s="28"/>
      <c r="U288" s="73"/>
      <c r="V288" s="73"/>
    </row>
    <row r="289" spans="1:22" x14ac:dyDescent="0.25">
      <c r="A289" s="28" t="s">
        <v>4643</v>
      </c>
      <c r="B289" s="28" t="s">
        <v>56</v>
      </c>
      <c r="C289" s="28" t="s">
        <v>4498</v>
      </c>
      <c r="D289" s="28" t="s">
        <v>4256</v>
      </c>
      <c r="E289" s="28" t="s">
        <v>4644</v>
      </c>
      <c r="F289" s="28" t="s">
        <v>4645</v>
      </c>
      <c r="G289" s="28" t="s">
        <v>4641</v>
      </c>
      <c r="H289" s="28" t="s">
        <v>4642</v>
      </c>
      <c r="I289" s="28" t="s">
        <v>30</v>
      </c>
      <c r="J289" s="28" t="s">
        <v>2</v>
      </c>
      <c r="K289" s="28" t="s">
        <v>1564</v>
      </c>
      <c r="L289" s="28">
        <v>7.6</v>
      </c>
      <c r="M289" s="28"/>
      <c r="N289" s="28"/>
      <c r="O289" s="28"/>
      <c r="P289" s="28"/>
      <c r="Q289" s="28">
        <v>2023</v>
      </c>
      <c r="R289" s="28" t="s">
        <v>1534</v>
      </c>
      <c r="S289" s="86">
        <f t="shared" si="4"/>
        <v>867819.37553948036</v>
      </c>
      <c r="T289" s="28"/>
      <c r="U289" s="73"/>
      <c r="V289" s="73"/>
    </row>
    <row r="290" spans="1:22" x14ac:dyDescent="0.25">
      <c r="A290" s="28" t="s">
        <v>4646</v>
      </c>
      <c r="B290" s="28" t="s">
        <v>56</v>
      </c>
      <c r="C290" s="28" t="s">
        <v>4498</v>
      </c>
      <c r="D290" s="28" t="s">
        <v>4256</v>
      </c>
      <c r="E290" s="28" t="s">
        <v>4638</v>
      </c>
      <c r="F290" s="28" t="s">
        <v>4639</v>
      </c>
      <c r="G290" s="28" t="s">
        <v>4644</v>
      </c>
      <c r="H290" s="28" t="s">
        <v>4645</v>
      </c>
      <c r="I290" s="28" t="s">
        <v>30</v>
      </c>
      <c r="J290" s="28" t="s">
        <v>2</v>
      </c>
      <c r="K290" s="28" t="s">
        <v>1564</v>
      </c>
      <c r="L290" s="28">
        <v>44.7</v>
      </c>
      <c r="M290" s="28"/>
      <c r="N290" s="28"/>
      <c r="O290" s="28"/>
      <c r="P290" s="28"/>
      <c r="Q290" s="28">
        <v>2023</v>
      </c>
      <c r="R290" s="28" t="s">
        <v>1534</v>
      </c>
      <c r="S290" s="86">
        <f t="shared" si="4"/>
        <v>5104148.169291418</v>
      </c>
      <c r="T290" s="28"/>
      <c r="U290" s="73"/>
      <c r="V290" s="73"/>
    </row>
    <row r="291" spans="1:22" x14ac:dyDescent="0.25">
      <c r="A291" s="28" t="s">
        <v>4647</v>
      </c>
      <c r="B291" s="28" t="s">
        <v>56</v>
      </c>
      <c r="C291" s="28" t="s">
        <v>4498</v>
      </c>
      <c r="D291" s="28" t="s">
        <v>4256</v>
      </c>
      <c r="E291" s="28" t="s">
        <v>4539</v>
      </c>
      <c r="F291" s="28" t="s">
        <v>4540</v>
      </c>
      <c r="G291" s="28" t="s">
        <v>2436</v>
      </c>
      <c r="H291" s="28" t="s">
        <v>2437</v>
      </c>
      <c r="I291" s="28" t="s">
        <v>30</v>
      </c>
      <c r="J291" s="28" t="s">
        <v>2</v>
      </c>
      <c r="K291" s="28" t="s">
        <v>1564</v>
      </c>
      <c r="L291" s="28">
        <v>8.3000000000000007</v>
      </c>
      <c r="M291" s="28"/>
      <c r="N291" s="28"/>
      <c r="O291" s="28"/>
      <c r="P291" s="28"/>
      <c r="Q291" s="28">
        <v>2023</v>
      </c>
      <c r="R291" s="28" t="s">
        <v>1534</v>
      </c>
      <c r="S291" s="86">
        <f t="shared" si="4"/>
        <v>947750.10749706416</v>
      </c>
      <c r="T291" s="28"/>
      <c r="U291" s="73"/>
      <c r="V291" s="73"/>
    </row>
    <row r="292" spans="1:22" x14ac:dyDescent="0.25">
      <c r="A292" s="28" t="s">
        <v>4648</v>
      </c>
      <c r="B292" s="28" t="s">
        <v>56</v>
      </c>
      <c r="C292" s="28" t="s">
        <v>4498</v>
      </c>
      <c r="D292" s="28" t="s">
        <v>4256</v>
      </c>
      <c r="E292" s="28" t="s">
        <v>2436</v>
      </c>
      <c r="F292" s="28" t="s">
        <v>2437</v>
      </c>
      <c r="G292" s="28" t="s">
        <v>4633</v>
      </c>
      <c r="H292" s="28" t="s">
        <v>4634</v>
      </c>
      <c r="I292" s="28" t="s">
        <v>30</v>
      </c>
      <c r="J292" s="28" t="s">
        <v>2</v>
      </c>
      <c r="K292" s="28" t="s">
        <v>1564</v>
      </c>
      <c r="L292" s="28">
        <v>45.3</v>
      </c>
      <c r="M292" s="28"/>
      <c r="N292" s="28"/>
      <c r="O292" s="28"/>
      <c r="P292" s="28"/>
      <c r="Q292" s="28">
        <v>2023</v>
      </c>
      <c r="R292" s="28" t="s">
        <v>1534</v>
      </c>
      <c r="S292" s="86">
        <f t="shared" si="4"/>
        <v>5172660.22525506</v>
      </c>
      <c r="T292" s="28"/>
      <c r="U292" s="73"/>
      <c r="V292" s="73"/>
    </row>
    <row r="293" spans="1:22" x14ac:dyDescent="0.25">
      <c r="A293" s="28" t="s">
        <v>4649</v>
      </c>
      <c r="B293" s="28" t="s">
        <v>56</v>
      </c>
      <c r="C293" s="28" t="s">
        <v>4650</v>
      </c>
      <c r="D293" s="28" t="s">
        <v>4256</v>
      </c>
      <c r="E293" s="28" t="s">
        <v>4651</v>
      </c>
      <c r="F293" s="28" t="s">
        <v>4652</v>
      </c>
      <c r="G293" s="28" t="s">
        <v>4489</v>
      </c>
      <c r="H293" s="28" t="s">
        <v>4490</v>
      </c>
      <c r="I293" s="28" t="s">
        <v>30</v>
      </c>
      <c r="J293" s="28" t="s">
        <v>2</v>
      </c>
      <c r="K293" s="28" t="s">
        <v>1564</v>
      </c>
      <c r="L293" s="28">
        <v>2.4</v>
      </c>
      <c r="M293" s="28"/>
      <c r="N293" s="28"/>
      <c r="O293" s="28"/>
      <c r="P293" s="28"/>
      <c r="Q293" s="28">
        <v>2023</v>
      </c>
      <c r="R293" s="28" t="s">
        <v>1534</v>
      </c>
      <c r="S293" s="86">
        <f t="shared" si="4"/>
        <v>274048.22385457275</v>
      </c>
      <c r="T293" s="28"/>
      <c r="U293" s="73"/>
      <c r="V293" s="73"/>
    </row>
    <row r="294" spans="1:22" x14ac:dyDescent="0.25">
      <c r="A294" s="28" t="s">
        <v>4653</v>
      </c>
      <c r="B294" s="28" t="s">
        <v>56</v>
      </c>
      <c r="C294" s="28" t="s">
        <v>4650</v>
      </c>
      <c r="D294" s="28" t="s">
        <v>4256</v>
      </c>
      <c r="E294" s="28" t="s">
        <v>4654</v>
      </c>
      <c r="F294" s="28" t="s">
        <v>4655</v>
      </c>
      <c r="G294" s="28" t="s">
        <v>4656</v>
      </c>
      <c r="H294" s="28" t="s">
        <v>4657</v>
      </c>
      <c r="I294" s="28" t="s">
        <v>30</v>
      </c>
      <c r="J294" s="28" t="s">
        <v>2</v>
      </c>
      <c r="K294" s="28" t="s">
        <v>1564</v>
      </c>
      <c r="L294" s="28">
        <v>5.8</v>
      </c>
      <c r="M294" s="28"/>
      <c r="N294" s="28"/>
      <c r="O294" s="28"/>
      <c r="P294" s="28"/>
      <c r="Q294" s="28">
        <v>2023</v>
      </c>
      <c r="R294" s="28" t="s">
        <v>1534</v>
      </c>
      <c r="S294" s="86">
        <f t="shared" si="4"/>
        <v>662283.20764855074</v>
      </c>
      <c r="T294" s="28"/>
      <c r="U294" s="73"/>
      <c r="V294" s="73"/>
    </row>
    <row r="295" spans="1:22" x14ac:dyDescent="0.25">
      <c r="A295" s="28" t="s">
        <v>4658</v>
      </c>
      <c r="B295" s="28" t="s">
        <v>56</v>
      </c>
      <c r="C295" s="28" t="s">
        <v>4650</v>
      </c>
      <c r="D295" s="28" t="s">
        <v>4256</v>
      </c>
      <c r="E295" s="28" t="s">
        <v>4659</v>
      </c>
      <c r="F295" s="28" t="s">
        <v>4660</v>
      </c>
      <c r="G295" s="28" t="s">
        <v>4661</v>
      </c>
      <c r="H295" s="28" t="s">
        <v>4662</v>
      </c>
      <c r="I295" s="28" t="s">
        <v>30</v>
      </c>
      <c r="J295" s="28" t="s">
        <v>2</v>
      </c>
      <c r="K295" s="28" t="s">
        <v>1564</v>
      </c>
      <c r="L295" s="28">
        <v>16.399999999999999</v>
      </c>
      <c r="M295" s="28"/>
      <c r="N295" s="28"/>
      <c r="O295" s="28"/>
      <c r="P295" s="28"/>
      <c r="Q295" s="28">
        <v>2023</v>
      </c>
      <c r="R295" s="28" t="s">
        <v>1534</v>
      </c>
      <c r="S295" s="86">
        <f t="shared" si="4"/>
        <v>1872662.863006247</v>
      </c>
      <c r="T295" s="28"/>
      <c r="U295" s="73"/>
      <c r="V295" s="73"/>
    </row>
    <row r="296" spans="1:22" x14ac:dyDescent="0.25">
      <c r="A296" s="28" t="s">
        <v>4663</v>
      </c>
      <c r="B296" s="28" t="s">
        <v>56</v>
      </c>
      <c r="C296" s="28" t="s">
        <v>4650</v>
      </c>
      <c r="D296" s="28" t="s">
        <v>4256</v>
      </c>
      <c r="E296" s="28" t="s">
        <v>4664</v>
      </c>
      <c r="F296" s="28" t="s">
        <v>4665</v>
      </c>
      <c r="G296" s="28" t="s">
        <v>4659</v>
      </c>
      <c r="H296" s="28" t="s">
        <v>4660</v>
      </c>
      <c r="I296" s="28" t="s">
        <v>30</v>
      </c>
      <c r="J296" s="28" t="s">
        <v>2</v>
      </c>
      <c r="K296" s="28" t="s">
        <v>1564</v>
      </c>
      <c r="L296" s="28">
        <v>20.2</v>
      </c>
      <c r="M296" s="28"/>
      <c r="N296" s="28"/>
      <c r="O296" s="28"/>
      <c r="P296" s="28"/>
      <c r="Q296" s="28">
        <v>2023</v>
      </c>
      <c r="R296" s="28" t="s">
        <v>1534</v>
      </c>
      <c r="S296" s="86">
        <f t="shared" si="4"/>
        <v>2306572.5507759871</v>
      </c>
      <c r="T296" s="28"/>
      <c r="U296" s="73"/>
      <c r="V296" s="73"/>
    </row>
    <row r="297" spans="1:22" x14ac:dyDescent="0.25">
      <c r="A297" s="28" t="s">
        <v>4666</v>
      </c>
      <c r="B297" s="28" t="s">
        <v>56</v>
      </c>
      <c r="C297" s="28" t="s">
        <v>4650</v>
      </c>
      <c r="D297" s="28" t="s">
        <v>4256</v>
      </c>
      <c r="E297" s="28" t="s">
        <v>2734</v>
      </c>
      <c r="F297" s="28" t="s">
        <v>2735</v>
      </c>
      <c r="G297" s="28" t="s">
        <v>4667</v>
      </c>
      <c r="H297" s="28" t="s">
        <v>4668</v>
      </c>
      <c r="I297" s="28" t="s">
        <v>30</v>
      </c>
      <c r="J297" s="28" t="s">
        <v>2</v>
      </c>
      <c r="K297" s="28" t="s">
        <v>1564</v>
      </c>
      <c r="L297" s="28">
        <v>3.8</v>
      </c>
      <c r="M297" s="28"/>
      <c r="N297" s="28"/>
      <c r="O297" s="28"/>
      <c r="P297" s="28"/>
      <c r="Q297" s="28">
        <v>2023</v>
      </c>
      <c r="R297" s="28" t="s">
        <v>1534</v>
      </c>
      <c r="S297" s="86">
        <f t="shared" si="4"/>
        <v>433909.68776974018</v>
      </c>
      <c r="T297" s="28"/>
      <c r="U297" s="73"/>
      <c r="V297" s="73"/>
    </row>
    <row r="298" spans="1:22" x14ac:dyDescent="0.25">
      <c r="A298" s="28" t="s">
        <v>4669</v>
      </c>
      <c r="B298" s="28" t="s">
        <v>56</v>
      </c>
      <c r="C298" s="28" t="s">
        <v>4650</v>
      </c>
      <c r="D298" s="28" t="s">
        <v>4256</v>
      </c>
      <c r="E298" s="28" t="s">
        <v>4661</v>
      </c>
      <c r="F298" s="28" t="s">
        <v>4662</v>
      </c>
      <c r="G298" s="28" t="s">
        <v>2734</v>
      </c>
      <c r="H298" s="28" t="s">
        <v>2735</v>
      </c>
      <c r="I298" s="28" t="s">
        <v>30</v>
      </c>
      <c r="J298" s="28" t="s">
        <v>2</v>
      </c>
      <c r="K298" s="28" t="s">
        <v>1564</v>
      </c>
      <c r="L298" s="28">
        <v>39.9</v>
      </c>
      <c r="M298" s="28"/>
      <c r="N298" s="28"/>
      <c r="O298" s="28"/>
      <c r="P298" s="28"/>
      <c r="Q298" s="28">
        <v>2023</v>
      </c>
      <c r="R298" s="28" t="s">
        <v>1534</v>
      </c>
      <c r="S298" s="86">
        <f t="shared" si="4"/>
        <v>4556051.7215822721</v>
      </c>
      <c r="T298" s="28"/>
      <c r="U298" s="73"/>
      <c r="V298" s="73"/>
    </row>
    <row r="299" spans="1:22" x14ac:dyDescent="0.25">
      <c r="A299" s="28" t="s">
        <v>4670</v>
      </c>
      <c r="B299" s="28" t="s">
        <v>56</v>
      </c>
      <c r="C299" s="28" t="s">
        <v>4650</v>
      </c>
      <c r="D299" s="28" t="s">
        <v>4256</v>
      </c>
      <c r="E299" s="28" t="s">
        <v>2752</v>
      </c>
      <c r="F299" s="28" t="s">
        <v>2753</v>
      </c>
      <c r="G299" s="28" t="s">
        <v>4671</v>
      </c>
      <c r="H299" s="28" t="s">
        <v>4672</v>
      </c>
      <c r="I299" s="28" t="s">
        <v>30</v>
      </c>
      <c r="J299" s="28" t="s">
        <v>2</v>
      </c>
      <c r="K299" s="28" t="s">
        <v>1564</v>
      </c>
      <c r="L299" s="28">
        <v>2.4</v>
      </c>
      <c r="M299" s="28"/>
      <c r="N299" s="28"/>
      <c r="O299" s="28"/>
      <c r="P299" s="28"/>
      <c r="Q299" s="28">
        <v>2023</v>
      </c>
      <c r="R299" s="28" t="s">
        <v>1534</v>
      </c>
      <c r="S299" s="86">
        <f t="shared" si="4"/>
        <v>274048.22385457275</v>
      </c>
      <c r="T299" s="28"/>
      <c r="U299" s="73"/>
      <c r="V299" s="73"/>
    </row>
    <row r="300" spans="1:22" x14ac:dyDescent="0.25">
      <c r="A300" s="28" t="s">
        <v>4673</v>
      </c>
      <c r="B300" s="28" t="s">
        <v>56</v>
      </c>
      <c r="C300" s="28" t="s">
        <v>4650</v>
      </c>
      <c r="D300" s="28" t="s">
        <v>4256</v>
      </c>
      <c r="E300" s="28" t="s">
        <v>2746</v>
      </c>
      <c r="F300" s="28" t="s">
        <v>2747</v>
      </c>
      <c r="G300" s="28" t="s">
        <v>2752</v>
      </c>
      <c r="H300" s="28" t="s">
        <v>2753</v>
      </c>
      <c r="I300" s="28" t="s">
        <v>30</v>
      </c>
      <c r="J300" s="28" t="s">
        <v>2</v>
      </c>
      <c r="K300" s="28" t="s">
        <v>1564</v>
      </c>
      <c r="L300" s="28">
        <v>15.5</v>
      </c>
      <c r="M300" s="28"/>
      <c r="N300" s="28"/>
      <c r="O300" s="28"/>
      <c r="P300" s="28"/>
      <c r="Q300" s="28">
        <v>2023</v>
      </c>
      <c r="R300" s="28" t="s">
        <v>1534</v>
      </c>
      <c r="S300" s="86">
        <f t="shared" si="4"/>
        <v>1769894.7790607824</v>
      </c>
      <c r="T300" s="28"/>
      <c r="U300" s="73"/>
      <c r="V300" s="73"/>
    </row>
    <row r="301" spans="1:22" x14ac:dyDescent="0.25">
      <c r="A301" s="28" t="s">
        <v>4674</v>
      </c>
      <c r="B301" s="28" t="s">
        <v>56</v>
      </c>
      <c r="C301" s="28" t="s">
        <v>4650</v>
      </c>
      <c r="D301" s="28" t="s">
        <v>4256</v>
      </c>
      <c r="E301" s="28" t="s">
        <v>4675</v>
      </c>
      <c r="F301" s="28" t="s">
        <v>4676</v>
      </c>
      <c r="G301" s="28" t="s">
        <v>2746</v>
      </c>
      <c r="H301" s="28" t="s">
        <v>2747</v>
      </c>
      <c r="I301" s="28" t="s">
        <v>30</v>
      </c>
      <c r="J301" s="28" t="s">
        <v>2</v>
      </c>
      <c r="K301" s="28" t="s">
        <v>1564</v>
      </c>
      <c r="L301" s="28">
        <v>46.8</v>
      </c>
      <c r="M301" s="28"/>
      <c r="N301" s="28"/>
      <c r="O301" s="28"/>
      <c r="P301" s="28"/>
      <c r="Q301" s="28">
        <v>2023</v>
      </c>
      <c r="R301" s="28" t="s">
        <v>1534</v>
      </c>
      <c r="S301" s="86">
        <f t="shared" si="4"/>
        <v>5343940.3651641682</v>
      </c>
      <c r="T301" s="28"/>
      <c r="U301" s="73"/>
      <c r="V301" s="73"/>
    </row>
    <row r="302" spans="1:22" x14ac:dyDescent="0.25">
      <c r="A302" s="28" t="s">
        <v>4677</v>
      </c>
      <c r="B302" s="28" t="s">
        <v>56</v>
      </c>
      <c r="C302" s="28" t="s">
        <v>4650</v>
      </c>
      <c r="D302" s="28" t="s">
        <v>4256</v>
      </c>
      <c r="E302" s="28" t="s">
        <v>4656</v>
      </c>
      <c r="F302" s="28" t="s">
        <v>4657</v>
      </c>
      <c r="G302" s="28" t="s">
        <v>4678</v>
      </c>
      <c r="H302" s="28" t="s">
        <v>4679</v>
      </c>
      <c r="I302" s="28" t="s">
        <v>30</v>
      </c>
      <c r="J302" s="28" t="s">
        <v>2</v>
      </c>
      <c r="K302" s="28" t="s">
        <v>1564</v>
      </c>
      <c r="L302" s="28">
        <v>19.100000000000001</v>
      </c>
      <c r="M302" s="28"/>
      <c r="N302" s="28"/>
      <c r="O302" s="28"/>
      <c r="P302" s="28"/>
      <c r="Q302" s="28">
        <v>2023</v>
      </c>
      <c r="R302" s="28" t="s">
        <v>1534</v>
      </c>
      <c r="S302" s="86">
        <f t="shared" si="4"/>
        <v>2180967.1148426416</v>
      </c>
      <c r="T302" s="28"/>
      <c r="U302" s="73"/>
      <c r="V302" s="73"/>
    </row>
    <row r="303" spans="1:22" x14ac:dyDescent="0.25">
      <c r="A303" s="28" t="s">
        <v>4680</v>
      </c>
      <c r="B303" s="28" t="s">
        <v>56</v>
      </c>
      <c r="C303" s="28" t="s">
        <v>4650</v>
      </c>
      <c r="D303" s="28" t="s">
        <v>4256</v>
      </c>
      <c r="E303" s="28" t="s">
        <v>4681</v>
      </c>
      <c r="F303" s="28" t="s">
        <v>4682</v>
      </c>
      <c r="G303" s="28" t="s">
        <v>4675</v>
      </c>
      <c r="H303" s="28" t="s">
        <v>4676</v>
      </c>
      <c r="I303" s="28" t="s">
        <v>30</v>
      </c>
      <c r="J303" s="28" t="s">
        <v>2</v>
      </c>
      <c r="K303" s="28" t="s">
        <v>1564</v>
      </c>
      <c r="L303" s="28">
        <v>49.8</v>
      </c>
      <c r="M303" s="28"/>
      <c r="N303" s="28"/>
      <c r="O303" s="28"/>
      <c r="P303" s="28"/>
      <c r="Q303" s="28">
        <v>2023</v>
      </c>
      <c r="R303" s="28" t="s">
        <v>1534</v>
      </c>
      <c r="S303" s="86">
        <f t="shared" si="4"/>
        <v>5686500.6449823845</v>
      </c>
      <c r="T303" s="28"/>
      <c r="U303" s="73"/>
      <c r="V303" s="73"/>
    </row>
    <row r="304" spans="1:22" x14ac:dyDescent="0.25">
      <c r="A304" s="28" t="s">
        <v>4683</v>
      </c>
      <c r="B304" s="28" t="s">
        <v>56</v>
      </c>
      <c r="C304" s="28" t="s">
        <v>4650</v>
      </c>
      <c r="D304" s="28" t="s">
        <v>4256</v>
      </c>
      <c r="E304" s="28" t="s">
        <v>4684</v>
      </c>
      <c r="F304" s="28" t="s">
        <v>4685</v>
      </c>
      <c r="G304" s="28" t="s">
        <v>4681</v>
      </c>
      <c r="H304" s="28" t="s">
        <v>4682</v>
      </c>
      <c r="I304" s="28" t="s">
        <v>30</v>
      </c>
      <c r="J304" s="28" t="s">
        <v>2</v>
      </c>
      <c r="K304" s="28" t="s">
        <v>1564</v>
      </c>
      <c r="L304" s="28">
        <v>13</v>
      </c>
      <c r="M304" s="28"/>
      <c r="N304" s="28"/>
      <c r="O304" s="28"/>
      <c r="P304" s="28"/>
      <c r="Q304" s="28">
        <v>2023</v>
      </c>
      <c r="R304" s="28" t="s">
        <v>1534</v>
      </c>
      <c r="S304" s="86">
        <f t="shared" si="4"/>
        <v>1484427.8792122691</v>
      </c>
      <c r="T304" s="28"/>
      <c r="U304" s="73"/>
      <c r="V304" s="73"/>
    </row>
    <row r="305" spans="1:22" x14ac:dyDescent="0.25">
      <c r="A305" s="28" t="s">
        <v>4686</v>
      </c>
      <c r="B305" s="28" t="s">
        <v>56</v>
      </c>
      <c r="C305" s="28" t="s">
        <v>4650</v>
      </c>
      <c r="D305" s="28" t="s">
        <v>4256</v>
      </c>
      <c r="E305" s="28" t="s">
        <v>4687</v>
      </c>
      <c r="F305" s="28" t="s">
        <v>4688</v>
      </c>
      <c r="G305" s="28" t="s">
        <v>4664</v>
      </c>
      <c r="H305" s="28" t="s">
        <v>4665</v>
      </c>
      <c r="I305" s="28" t="s">
        <v>30</v>
      </c>
      <c r="J305" s="28" t="s">
        <v>2</v>
      </c>
      <c r="K305" s="28" t="s">
        <v>1564</v>
      </c>
      <c r="L305" s="28">
        <v>15.6</v>
      </c>
      <c r="M305" s="28"/>
      <c r="N305" s="28"/>
      <c r="O305" s="28"/>
      <c r="P305" s="28"/>
      <c r="Q305" s="28">
        <v>2023</v>
      </c>
      <c r="R305" s="28" t="s">
        <v>1534</v>
      </c>
      <c r="S305" s="86">
        <f t="shared" si="4"/>
        <v>1781313.4550547227</v>
      </c>
      <c r="T305" s="28"/>
      <c r="U305" s="73"/>
      <c r="V305" s="73"/>
    </row>
    <row r="306" spans="1:22" x14ac:dyDescent="0.25">
      <c r="A306" s="28" t="s">
        <v>4689</v>
      </c>
      <c r="B306" s="28" t="s">
        <v>56</v>
      </c>
      <c r="C306" s="28" t="s">
        <v>4650</v>
      </c>
      <c r="D306" s="28" t="s">
        <v>4256</v>
      </c>
      <c r="E306" s="28" t="s">
        <v>4678</v>
      </c>
      <c r="F306" s="28" t="s">
        <v>4679</v>
      </c>
      <c r="G306" s="28" t="s">
        <v>4687</v>
      </c>
      <c r="H306" s="28" t="s">
        <v>4688</v>
      </c>
      <c r="I306" s="28" t="s">
        <v>30</v>
      </c>
      <c r="J306" s="28" t="s">
        <v>2</v>
      </c>
      <c r="K306" s="28" t="s">
        <v>1564</v>
      </c>
      <c r="L306" s="28">
        <v>16.600000000000001</v>
      </c>
      <c r="M306" s="28"/>
      <c r="N306" s="28"/>
      <c r="O306" s="28"/>
      <c r="P306" s="28"/>
      <c r="Q306" s="28">
        <v>2023</v>
      </c>
      <c r="R306" s="28" t="s">
        <v>1534</v>
      </c>
      <c r="S306" s="86">
        <f t="shared" si="4"/>
        <v>1895500.2149941283</v>
      </c>
      <c r="T306" s="28"/>
      <c r="U306" s="73"/>
      <c r="V306" s="73"/>
    </row>
    <row r="307" spans="1:22" x14ac:dyDescent="0.25">
      <c r="A307" s="28" t="s">
        <v>4690</v>
      </c>
      <c r="B307" s="28" t="s">
        <v>56</v>
      </c>
      <c r="C307" s="28" t="s">
        <v>4650</v>
      </c>
      <c r="D307" s="28" t="s">
        <v>4256</v>
      </c>
      <c r="E307" s="28" t="s">
        <v>4659</v>
      </c>
      <c r="F307" s="28" t="s">
        <v>4660</v>
      </c>
      <c r="G307" s="28" t="s">
        <v>2758</v>
      </c>
      <c r="H307" s="28" t="s">
        <v>2759</v>
      </c>
      <c r="I307" s="28" t="s">
        <v>30</v>
      </c>
      <c r="J307" s="28" t="s">
        <v>2</v>
      </c>
      <c r="K307" s="28" t="s">
        <v>1564</v>
      </c>
      <c r="L307" s="28">
        <v>14.4</v>
      </c>
      <c r="M307" s="28"/>
      <c r="N307" s="28"/>
      <c r="O307" s="28"/>
      <c r="P307" s="28"/>
      <c r="Q307" s="28">
        <v>2023</v>
      </c>
      <c r="R307" s="28" t="s">
        <v>1534</v>
      </c>
      <c r="S307" s="86">
        <f t="shared" si="4"/>
        <v>1644289.3431274365</v>
      </c>
      <c r="T307" s="28"/>
      <c r="U307" s="73"/>
      <c r="V307" s="73"/>
    </row>
    <row r="308" spans="1:22" x14ac:dyDescent="0.25">
      <c r="A308" s="28" t="s">
        <v>4691</v>
      </c>
      <c r="B308" s="28" t="s">
        <v>56</v>
      </c>
      <c r="C308" s="28" t="s">
        <v>4692</v>
      </c>
      <c r="D308" s="28" t="s">
        <v>4256</v>
      </c>
      <c r="E308" s="28" t="s">
        <v>4693</v>
      </c>
      <c r="F308" s="28" t="s">
        <v>4694</v>
      </c>
      <c r="G308" s="28" t="s">
        <v>4695</v>
      </c>
      <c r="H308" s="28" t="s">
        <v>4696</v>
      </c>
      <c r="I308" s="28" t="s">
        <v>30</v>
      </c>
      <c r="J308" s="28" t="s">
        <v>2</v>
      </c>
      <c r="K308" s="28" t="s">
        <v>1564</v>
      </c>
      <c r="L308" s="28">
        <v>23.1</v>
      </c>
      <c r="M308" s="28"/>
      <c r="N308" s="28"/>
      <c r="O308" s="28"/>
      <c r="P308" s="28"/>
      <c r="Q308" s="28">
        <v>2023</v>
      </c>
      <c r="R308" s="28" t="s">
        <v>1534</v>
      </c>
      <c r="S308" s="86">
        <f t="shared" si="4"/>
        <v>2637714.1546002626</v>
      </c>
      <c r="T308" s="28"/>
      <c r="U308" s="73"/>
      <c r="V308" s="73"/>
    </row>
    <row r="309" spans="1:22" x14ac:dyDescent="0.25">
      <c r="A309" s="28" t="s">
        <v>4697</v>
      </c>
      <c r="B309" s="28" t="s">
        <v>56</v>
      </c>
      <c r="C309" s="28" t="s">
        <v>4692</v>
      </c>
      <c r="D309" s="28" t="s">
        <v>4256</v>
      </c>
      <c r="E309" s="28" t="s">
        <v>4698</v>
      </c>
      <c r="F309" s="28" t="s">
        <v>4699</v>
      </c>
      <c r="G309" s="28" t="s">
        <v>4700</v>
      </c>
      <c r="H309" s="28" t="s">
        <v>4701</v>
      </c>
      <c r="I309" s="28" t="s">
        <v>30</v>
      </c>
      <c r="J309" s="28" t="s">
        <v>2</v>
      </c>
      <c r="K309" s="28" t="s">
        <v>1564</v>
      </c>
      <c r="L309" s="28">
        <v>3</v>
      </c>
      <c r="M309" s="28"/>
      <c r="N309" s="28"/>
      <c r="O309" s="28"/>
      <c r="P309" s="28"/>
      <c r="Q309" s="28">
        <v>2023</v>
      </c>
      <c r="R309" s="28" t="s">
        <v>1534</v>
      </c>
      <c r="S309" s="86">
        <f t="shared" si="4"/>
        <v>342560.27981821593</v>
      </c>
      <c r="T309" s="28"/>
      <c r="U309" s="73"/>
      <c r="V309" s="73"/>
    </row>
    <row r="310" spans="1:22" x14ac:dyDescent="0.25">
      <c r="A310" s="28" t="s">
        <v>4702</v>
      </c>
      <c r="B310" s="28" t="s">
        <v>56</v>
      </c>
      <c r="C310" s="28" t="s">
        <v>4692</v>
      </c>
      <c r="D310" s="28" t="s">
        <v>4256</v>
      </c>
      <c r="E310" s="28" t="s">
        <v>4700</v>
      </c>
      <c r="F310" s="28" t="s">
        <v>4701</v>
      </c>
      <c r="G310" s="28" t="s">
        <v>4684</v>
      </c>
      <c r="H310" s="28" t="s">
        <v>4685</v>
      </c>
      <c r="I310" s="28" t="s">
        <v>30</v>
      </c>
      <c r="J310" s="28" t="s">
        <v>2</v>
      </c>
      <c r="K310" s="28" t="s">
        <v>1564</v>
      </c>
      <c r="L310" s="28">
        <v>2.2000000000000002</v>
      </c>
      <c r="M310" s="28"/>
      <c r="N310" s="28"/>
      <c r="O310" s="28"/>
      <c r="P310" s="28"/>
      <c r="Q310" s="28">
        <v>2023</v>
      </c>
      <c r="R310" s="28" t="s">
        <v>1534</v>
      </c>
      <c r="S310" s="86">
        <f t="shared" si="4"/>
        <v>251210.87186669171</v>
      </c>
      <c r="T310" s="28"/>
      <c r="U310" s="73"/>
      <c r="V310" s="73"/>
    </row>
    <row r="311" spans="1:22" x14ac:dyDescent="0.25">
      <c r="A311" s="28" t="s">
        <v>4703</v>
      </c>
      <c r="B311" s="28" t="s">
        <v>56</v>
      </c>
      <c r="C311" s="28" t="s">
        <v>4692</v>
      </c>
      <c r="D311" s="28" t="s">
        <v>4256</v>
      </c>
      <c r="E311" s="28" t="s">
        <v>4704</v>
      </c>
      <c r="F311" s="28" t="s">
        <v>4705</v>
      </c>
      <c r="G311" s="28" t="s">
        <v>4684</v>
      </c>
      <c r="H311" s="28" t="s">
        <v>4685</v>
      </c>
      <c r="I311" s="28" t="s">
        <v>30</v>
      </c>
      <c r="J311" s="28" t="s">
        <v>2</v>
      </c>
      <c r="K311" s="28" t="s">
        <v>1564</v>
      </c>
      <c r="L311" s="28">
        <v>47.1</v>
      </c>
      <c r="M311" s="28"/>
      <c r="N311" s="28"/>
      <c r="O311" s="28"/>
      <c r="P311" s="28"/>
      <c r="Q311" s="28">
        <v>2023</v>
      </c>
      <c r="R311" s="28" t="s">
        <v>1534</v>
      </c>
      <c r="S311" s="86">
        <f t="shared" si="4"/>
        <v>5378196.3931459906</v>
      </c>
      <c r="T311" s="28"/>
      <c r="U311" s="73"/>
      <c r="V311" s="73"/>
    </row>
    <row r="312" spans="1:22" x14ac:dyDescent="0.25">
      <c r="A312" s="28" t="s">
        <v>4706</v>
      </c>
      <c r="B312" s="28" t="s">
        <v>56</v>
      </c>
      <c r="C312" s="28" t="s">
        <v>4692</v>
      </c>
      <c r="D312" s="28" t="s">
        <v>4256</v>
      </c>
      <c r="E312" s="28" t="s">
        <v>4707</v>
      </c>
      <c r="F312" s="28" t="s">
        <v>4708</v>
      </c>
      <c r="G312" s="28" t="s">
        <v>4704</v>
      </c>
      <c r="H312" s="28" t="s">
        <v>4705</v>
      </c>
      <c r="I312" s="28" t="s">
        <v>30</v>
      </c>
      <c r="J312" s="28" t="s">
        <v>2</v>
      </c>
      <c r="K312" s="28" t="s">
        <v>1564</v>
      </c>
      <c r="L312" s="28">
        <v>21.7</v>
      </c>
      <c r="M312" s="28"/>
      <c r="N312" s="28"/>
      <c r="O312" s="28"/>
      <c r="P312" s="28"/>
      <c r="Q312" s="28">
        <v>2023</v>
      </c>
      <c r="R312" s="28" t="s">
        <v>1534</v>
      </c>
      <c r="S312" s="86">
        <f t="shared" si="4"/>
        <v>2477852.6906850953</v>
      </c>
      <c r="T312" s="28"/>
      <c r="U312" s="73"/>
      <c r="V312" s="73"/>
    </row>
    <row r="313" spans="1:22" x14ac:dyDescent="0.25">
      <c r="A313" s="28" t="s">
        <v>4709</v>
      </c>
      <c r="B313" s="28" t="s">
        <v>56</v>
      </c>
      <c r="C313" s="28" t="s">
        <v>4692</v>
      </c>
      <c r="D313" s="28" t="s">
        <v>4256</v>
      </c>
      <c r="E313" s="28" t="s">
        <v>4710</v>
      </c>
      <c r="F313" s="28" t="s">
        <v>4711</v>
      </c>
      <c r="G313" s="28" t="s">
        <v>4707</v>
      </c>
      <c r="H313" s="28" t="s">
        <v>4708</v>
      </c>
      <c r="I313" s="28" t="s">
        <v>30</v>
      </c>
      <c r="J313" s="28" t="s">
        <v>2</v>
      </c>
      <c r="K313" s="28" t="s">
        <v>1564</v>
      </c>
      <c r="L313" s="28">
        <v>6.1</v>
      </c>
      <c r="M313" s="28"/>
      <c r="N313" s="28"/>
      <c r="O313" s="28"/>
      <c r="P313" s="28"/>
      <c r="Q313" s="28">
        <v>2023</v>
      </c>
      <c r="R313" s="28" t="s">
        <v>1534</v>
      </c>
      <c r="S313" s="86">
        <f t="shared" si="4"/>
        <v>696539.23563037231</v>
      </c>
      <c r="T313" s="28"/>
      <c r="U313" s="73"/>
      <c r="V313" s="73"/>
    </row>
    <row r="314" spans="1:22" x14ac:dyDescent="0.25">
      <c r="A314" s="28" t="s">
        <v>4712</v>
      </c>
      <c r="B314" s="28" t="s">
        <v>56</v>
      </c>
      <c r="C314" s="28" t="s">
        <v>4692</v>
      </c>
      <c r="D314" s="28" t="s">
        <v>4256</v>
      </c>
      <c r="E314" s="28" t="s">
        <v>4695</v>
      </c>
      <c r="F314" s="28" t="s">
        <v>4696</v>
      </c>
      <c r="G314" s="28" t="s">
        <v>4710</v>
      </c>
      <c r="H314" s="28" t="s">
        <v>4711</v>
      </c>
      <c r="I314" s="28" t="s">
        <v>30</v>
      </c>
      <c r="J314" s="28" t="s">
        <v>2</v>
      </c>
      <c r="K314" s="28" t="s">
        <v>1564</v>
      </c>
      <c r="L314" s="28">
        <v>17.2</v>
      </c>
      <c r="M314" s="28"/>
      <c r="N314" s="28"/>
      <c r="O314" s="28"/>
      <c r="P314" s="28"/>
      <c r="Q314" s="28">
        <v>2023</v>
      </c>
      <c r="R314" s="28" t="s">
        <v>1534</v>
      </c>
      <c r="S314" s="86">
        <f t="shared" si="4"/>
        <v>1964012.2709577712</v>
      </c>
      <c r="T314" s="28"/>
      <c r="U314" s="73"/>
      <c r="V314" s="73"/>
    </row>
    <row r="315" spans="1:22" x14ac:dyDescent="0.25">
      <c r="A315" s="28" t="s">
        <v>4713</v>
      </c>
      <c r="B315" s="28" t="s">
        <v>56</v>
      </c>
      <c r="C315" s="28" t="s">
        <v>4692</v>
      </c>
      <c r="D315" s="28" t="s">
        <v>4256</v>
      </c>
      <c r="E315" s="28" t="s">
        <v>2810</v>
      </c>
      <c r="F315" s="28" t="s">
        <v>2811</v>
      </c>
      <c r="G315" s="28" t="s">
        <v>4714</v>
      </c>
      <c r="H315" s="28" t="s">
        <v>4715</v>
      </c>
      <c r="I315" s="28" t="s">
        <v>30</v>
      </c>
      <c r="J315" s="28" t="s">
        <v>2</v>
      </c>
      <c r="K315" s="28" t="s">
        <v>1564</v>
      </c>
      <c r="L315" s="28">
        <v>4.5999999999999996</v>
      </c>
      <c r="M315" s="28"/>
      <c r="N315" s="28"/>
      <c r="O315" s="28"/>
      <c r="P315" s="28"/>
      <c r="Q315" s="28">
        <v>2023</v>
      </c>
      <c r="R315" s="28" t="s">
        <v>1534</v>
      </c>
      <c r="S315" s="86">
        <f t="shared" si="4"/>
        <v>525259.09572126437</v>
      </c>
      <c r="T315" s="28"/>
      <c r="U315" s="73"/>
      <c r="V315" s="73"/>
    </row>
    <row r="316" spans="1:22" x14ac:dyDescent="0.25">
      <c r="A316" s="28" t="s">
        <v>4716</v>
      </c>
      <c r="B316" s="28" t="s">
        <v>56</v>
      </c>
      <c r="C316" s="28" t="s">
        <v>4692</v>
      </c>
      <c r="D316" s="28" t="s">
        <v>4256</v>
      </c>
      <c r="E316" s="28" t="s">
        <v>2822</v>
      </c>
      <c r="F316" s="28" t="s">
        <v>2823</v>
      </c>
      <c r="G316" s="28" t="s">
        <v>2810</v>
      </c>
      <c r="H316" s="28" t="s">
        <v>2811</v>
      </c>
      <c r="I316" s="28" t="s">
        <v>30</v>
      </c>
      <c r="J316" s="28" t="s">
        <v>2</v>
      </c>
      <c r="K316" s="28" t="s">
        <v>1564</v>
      </c>
      <c r="L316" s="28">
        <v>0.6</v>
      </c>
      <c r="M316" s="28"/>
      <c r="N316" s="28"/>
      <c r="O316" s="28"/>
      <c r="P316" s="28"/>
      <c r="Q316" s="28">
        <v>2023</v>
      </c>
      <c r="R316" s="28" t="s">
        <v>1534</v>
      </c>
      <c r="S316" s="86">
        <f t="shared" si="4"/>
        <v>68512.055963643186</v>
      </c>
      <c r="T316" s="28"/>
      <c r="U316" s="73"/>
      <c r="V316" s="73"/>
    </row>
    <row r="317" spans="1:22" x14ac:dyDescent="0.25">
      <c r="A317" s="28" t="s">
        <v>4717</v>
      </c>
      <c r="B317" s="28" t="s">
        <v>56</v>
      </c>
      <c r="C317" s="28" t="s">
        <v>4692</v>
      </c>
      <c r="D317" s="28" t="s">
        <v>4256</v>
      </c>
      <c r="E317" s="28" t="s">
        <v>2798</v>
      </c>
      <c r="F317" s="28" t="s">
        <v>2799</v>
      </c>
      <c r="G317" s="28" t="s">
        <v>2822</v>
      </c>
      <c r="H317" s="28" t="s">
        <v>2823</v>
      </c>
      <c r="I317" s="28" t="s">
        <v>30</v>
      </c>
      <c r="J317" s="28" t="s">
        <v>2</v>
      </c>
      <c r="K317" s="28" t="s">
        <v>1564</v>
      </c>
      <c r="L317" s="28">
        <v>10.199999999999999</v>
      </c>
      <c r="M317" s="28"/>
      <c r="N317" s="28"/>
      <c r="O317" s="28"/>
      <c r="P317" s="28"/>
      <c r="Q317" s="28">
        <v>2023</v>
      </c>
      <c r="R317" s="28" t="s">
        <v>1534</v>
      </c>
      <c r="S317" s="86">
        <f t="shared" si="4"/>
        <v>1164704.9513819341</v>
      </c>
      <c r="T317" s="28"/>
      <c r="U317" s="73"/>
      <c r="V317" s="73"/>
    </row>
    <row r="318" spans="1:22" x14ac:dyDescent="0.25">
      <c r="A318" s="28" t="s">
        <v>4718</v>
      </c>
      <c r="B318" s="28" t="s">
        <v>56</v>
      </c>
      <c r="C318" s="28" t="s">
        <v>4692</v>
      </c>
      <c r="D318" s="28" t="s">
        <v>4256</v>
      </c>
      <c r="E318" s="28" t="s">
        <v>2792</v>
      </c>
      <c r="F318" s="28" t="s">
        <v>2793</v>
      </c>
      <c r="G318" s="28" t="s">
        <v>2798</v>
      </c>
      <c r="H318" s="28" t="s">
        <v>2799</v>
      </c>
      <c r="I318" s="28" t="s">
        <v>30</v>
      </c>
      <c r="J318" s="28" t="s">
        <v>2</v>
      </c>
      <c r="K318" s="28" t="s">
        <v>1564</v>
      </c>
      <c r="L318" s="28">
        <v>6</v>
      </c>
      <c r="M318" s="28"/>
      <c r="N318" s="28"/>
      <c r="O318" s="28"/>
      <c r="P318" s="28"/>
      <c r="Q318" s="28">
        <v>2023</v>
      </c>
      <c r="R318" s="28" t="s">
        <v>1534</v>
      </c>
      <c r="S318" s="86">
        <f t="shared" si="4"/>
        <v>685120.55963643186</v>
      </c>
      <c r="T318" s="28"/>
      <c r="U318" s="73"/>
      <c r="V318" s="73"/>
    </row>
    <row r="319" spans="1:22" x14ac:dyDescent="0.25">
      <c r="A319" s="28" t="s">
        <v>4719</v>
      </c>
      <c r="B319" s="28" t="s">
        <v>56</v>
      </c>
      <c r="C319" s="28" t="s">
        <v>4692</v>
      </c>
      <c r="D319" s="28" t="s">
        <v>4256</v>
      </c>
      <c r="E319" s="28" t="s">
        <v>2786</v>
      </c>
      <c r="F319" s="28" t="s">
        <v>2787</v>
      </c>
      <c r="G319" s="28" t="s">
        <v>2792</v>
      </c>
      <c r="H319" s="28" t="s">
        <v>2793</v>
      </c>
      <c r="I319" s="28" t="s">
        <v>30</v>
      </c>
      <c r="J319" s="28" t="s">
        <v>2</v>
      </c>
      <c r="K319" s="28" t="s">
        <v>1564</v>
      </c>
      <c r="L319" s="28">
        <v>8.6</v>
      </c>
      <c r="M319" s="28"/>
      <c r="N319" s="28"/>
      <c r="O319" s="28"/>
      <c r="P319" s="28"/>
      <c r="Q319" s="28">
        <v>2023</v>
      </c>
      <c r="R319" s="28" t="s">
        <v>1534</v>
      </c>
      <c r="S319" s="86">
        <f t="shared" si="4"/>
        <v>982006.13547888561</v>
      </c>
      <c r="T319" s="28"/>
      <c r="U319" s="73"/>
      <c r="V319" s="73"/>
    </row>
    <row r="320" spans="1:22" x14ac:dyDescent="0.25">
      <c r="A320" s="28" t="s">
        <v>4720</v>
      </c>
      <c r="B320" s="28" t="s">
        <v>56</v>
      </c>
      <c r="C320" s="28" t="s">
        <v>4692</v>
      </c>
      <c r="D320" s="28" t="s">
        <v>4256</v>
      </c>
      <c r="E320" s="28" t="s">
        <v>2780</v>
      </c>
      <c r="F320" s="28" t="s">
        <v>2781</v>
      </c>
      <c r="G320" s="28" t="s">
        <v>2786</v>
      </c>
      <c r="H320" s="28" t="s">
        <v>2787</v>
      </c>
      <c r="I320" s="28" t="s">
        <v>30</v>
      </c>
      <c r="J320" s="28" t="s">
        <v>2</v>
      </c>
      <c r="K320" s="28" t="s">
        <v>1564</v>
      </c>
      <c r="L320" s="28">
        <v>6.5</v>
      </c>
      <c r="M320" s="28"/>
      <c r="N320" s="28"/>
      <c r="O320" s="28"/>
      <c r="P320" s="28"/>
      <c r="Q320" s="28">
        <v>2023</v>
      </c>
      <c r="R320" s="28" t="s">
        <v>1534</v>
      </c>
      <c r="S320" s="86">
        <f t="shared" si="4"/>
        <v>742213.93960613455</v>
      </c>
      <c r="T320" s="28"/>
      <c r="U320" s="73"/>
      <c r="V320" s="73"/>
    </row>
    <row r="321" spans="1:22" x14ac:dyDescent="0.25">
      <c r="A321" s="28" t="s">
        <v>4721</v>
      </c>
      <c r="B321" s="28" t="s">
        <v>56</v>
      </c>
      <c r="C321" s="28" t="s">
        <v>4692</v>
      </c>
      <c r="D321" s="28" t="s">
        <v>4256</v>
      </c>
      <c r="E321" s="28" t="s">
        <v>2935</v>
      </c>
      <c r="F321" s="28" t="s">
        <v>2936</v>
      </c>
      <c r="G321" s="28" t="s">
        <v>2780</v>
      </c>
      <c r="H321" s="28" t="s">
        <v>2781</v>
      </c>
      <c r="I321" s="28" t="s">
        <v>30</v>
      </c>
      <c r="J321" s="28" t="s">
        <v>2</v>
      </c>
      <c r="K321" s="28" t="s">
        <v>1564</v>
      </c>
      <c r="L321" s="28">
        <v>7.2</v>
      </c>
      <c r="M321" s="28"/>
      <c r="N321" s="28"/>
      <c r="O321" s="28"/>
      <c r="P321" s="28"/>
      <c r="Q321" s="28">
        <v>2023</v>
      </c>
      <c r="R321" s="28" t="s">
        <v>1534</v>
      </c>
      <c r="S321" s="86">
        <f t="shared" ref="S321:S348" si="5">L321*$Y$3</f>
        <v>822144.67156371824</v>
      </c>
      <c r="T321" s="28"/>
      <c r="U321" s="73"/>
      <c r="V321" s="73"/>
    </row>
    <row r="322" spans="1:22" x14ac:dyDescent="0.25">
      <c r="A322" s="28" t="s">
        <v>4722</v>
      </c>
      <c r="B322" s="28" t="s">
        <v>56</v>
      </c>
      <c r="C322" s="28" t="s">
        <v>4692</v>
      </c>
      <c r="D322" s="28" t="s">
        <v>4256</v>
      </c>
      <c r="E322" s="28" t="s">
        <v>2774</v>
      </c>
      <c r="F322" s="28" t="s">
        <v>2775</v>
      </c>
      <c r="G322" s="28" t="s">
        <v>2935</v>
      </c>
      <c r="H322" s="28" t="s">
        <v>2936</v>
      </c>
      <c r="I322" s="28" t="s">
        <v>30</v>
      </c>
      <c r="J322" s="28" t="s">
        <v>2</v>
      </c>
      <c r="K322" s="28" t="s">
        <v>1564</v>
      </c>
      <c r="L322" s="28">
        <v>2.4</v>
      </c>
      <c r="M322" s="28"/>
      <c r="N322" s="28"/>
      <c r="O322" s="28"/>
      <c r="P322" s="28"/>
      <c r="Q322" s="28">
        <v>2023</v>
      </c>
      <c r="R322" s="28" t="s">
        <v>1534</v>
      </c>
      <c r="S322" s="86">
        <f t="shared" si="5"/>
        <v>274048.22385457275</v>
      </c>
      <c r="T322" s="28"/>
      <c r="U322" s="73"/>
      <c r="V322" s="73"/>
    </row>
    <row r="323" spans="1:22" x14ac:dyDescent="0.25">
      <c r="A323" s="28" t="s">
        <v>4723</v>
      </c>
      <c r="B323" s="28" t="s">
        <v>56</v>
      </c>
      <c r="C323" s="28" t="s">
        <v>4692</v>
      </c>
      <c r="D323" s="28" t="s">
        <v>4256</v>
      </c>
      <c r="E323" s="28" t="s">
        <v>4638</v>
      </c>
      <c r="F323" s="28" t="s">
        <v>4639</v>
      </c>
      <c r="G323" s="28" t="s">
        <v>2774</v>
      </c>
      <c r="H323" s="28" t="s">
        <v>2775</v>
      </c>
      <c r="I323" s="28" t="s">
        <v>30</v>
      </c>
      <c r="J323" s="28" t="s">
        <v>2</v>
      </c>
      <c r="K323" s="28" t="s">
        <v>1564</v>
      </c>
      <c r="L323" s="28">
        <v>28.8</v>
      </c>
      <c r="M323" s="28"/>
      <c r="N323" s="28"/>
      <c r="O323" s="28"/>
      <c r="P323" s="28"/>
      <c r="Q323" s="28">
        <v>2023</v>
      </c>
      <c r="R323" s="28" t="s">
        <v>1534</v>
      </c>
      <c r="S323" s="86">
        <f t="shared" si="5"/>
        <v>3288578.6862548729</v>
      </c>
      <c r="T323" s="28"/>
      <c r="U323" s="73"/>
      <c r="V323" s="73"/>
    </row>
    <row r="324" spans="1:22" x14ac:dyDescent="0.25">
      <c r="A324" s="28" t="s">
        <v>4724</v>
      </c>
      <c r="B324" s="28" t="s">
        <v>56</v>
      </c>
      <c r="C324" s="28" t="s">
        <v>4692</v>
      </c>
      <c r="D324" s="28" t="s">
        <v>4256</v>
      </c>
      <c r="E324" s="28" t="s">
        <v>2870</v>
      </c>
      <c r="F324" s="28" t="s">
        <v>2871</v>
      </c>
      <c r="G324" s="28" t="s">
        <v>4725</v>
      </c>
      <c r="H324" s="28" t="s">
        <v>4726</v>
      </c>
      <c r="I324" s="28" t="s">
        <v>30</v>
      </c>
      <c r="J324" s="28" t="s">
        <v>2</v>
      </c>
      <c r="K324" s="28" t="s">
        <v>1564</v>
      </c>
      <c r="L324" s="28">
        <v>0.7</v>
      </c>
      <c r="M324" s="28"/>
      <c r="N324" s="28"/>
      <c r="O324" s="28"/>
      <c r="P324" s="28"/>
      <c r="Q324" s="28">
        <v>2023</v>
      </c>
      <c r="R324" s="28" t="s">
        <v>1534</v>
      </c>
      <c r="S324" s="86">
        <f t="shared" si="5"/>
        <v>79930.731957583717</v>
      </c>
      <c r="T324" s="28"/>
      <c r="U324" s="73"/>
      <c r="V324" s="73"/>
    </row>
    <row r="325" spans="1:22" x14ac:dyDescent="0.25">
      <c r="A325" s="28" t="s">
        <v>4727</v>
      </c>
      <c r="B325" s="28" t="s">
        <v>56</v>
      </c>
      <c r="C325" s="28" t="s">
        <v>4692</v>
      </c>
      <c r="D325" s="28" t="s">
        <v>4256</v>
      </c>
      <c r="E325" s="28" t="s">
        <v>2864</v>
      </c>
      <c r="F325" s="28" t="s">
        <v>2865</v>
      </c>
      <c r="G325" s="28" t="s">
        <v>2870</v>
      </c>
      <c r="H325" s="28" t="s">
        <v>2871</v>
      </c>
      <c r="I325" s="28" t="s">
        <v>30</v>
      </c>
      <c r="J325" s="28" t="s">
        <v>2</v>
      </c>
      <c r="K325" s="28" t="s">
        <v>1564</v>
      </c>
      <c r="L325" s="28">
        <v>9.1</v>
      </c>
      <c r="M325" s="28"/>
      <c r="N325" s="28"/>
      <c r="O325" s="28"/>
      <c r="P325" s="28"/>
      <c r="Q325" s="28">
        <v>2023</v>
      </c>
      <c r="R325" s="28" t="s">
        <v>1534</v>
      </c>
      <c r="S325" s="86">
        <f t="shared" si="5"/>
        <v>1039099.5154485883</v>
      </c>
      <c r="T325" s="28"/>
      <c r="U325" s="73"/>
      <c r="V325" s="73"/>
    </row>
    <row r="326" spans="1:22" x14ac:dyDescent="0.25">
      <c r="A326" s="28" t="s">
        <v>4728</v>
      </c>
      <c r="B326" s="28" t="s">
        <v>56</v>
      </c>
      <c r="C326" s="28" t="s">
        <v>4692</v>
      </c>
      <c r="D326" s="28" t="s">
        <v>4256</v>
      </c>
      <c r="E326" s="28" t="s">
        <v>2858</v>
      </c>
      <c r="F326" s="28" t="s">
        <v>2859</v>
      </c>
      <c r="G326" s="28" t="s">
        <v>2864</v>
      </c>
      <c r="H326" s="28" t="s">
        <v>2865</v>
      </c>
      <c r="I326" s="28" t="s">
        <v>30</v>
      </c>
      <c r="J326" s="28" t="s">
        <v>2</v>
      </c>
      <c r="K326" s="28" t="s">
        <v>1564</v>
      </c>
      <c r="L326" s="28">
        <v>1.5</v>
      </c>
      <c r="M326" s="28"/>
      <c r="N326" s="28"/>
      <c r="O326" s="28"/>
      <c r="P326" s="28"/>
      <c r="Q326" s="28">
        <v>2023</v>
      </c>
      <c r="R326" s="28" t="s">
        <v>1534</v>
      </c>
      <c r="S326" s="86">
        <f t="shared" si="5"/>
        <v>171280.13990910797</v>
      </c>
      <c r="T326" s="28"/>
      <c r="U326" s="73"/>
      <c r="V326" s="73"/>
    </row>
    <row r="327" spans="1:22" x14ac:dyDescent="0.25">
      <c r="A327" s="28" t="s">
        <v>4729</v>
      </c>
      <c r="B327" s="28" t="s">
        <v>56</v>
      </c>
      <c r="C327" s="28" t="s">
        <v>4692</v>
      </c>
      <c r="D327" s="28" t="s">
        <v>4256</v>
      </c>
      <c r="E327" s="28" t="s">
        <v>2852</v>
      </c>
      <c r="F327" s="28" t="s">
        <v>2853</v>
      </c>
      <c r="G327" s="28" t="s">
        <v>2858</v>
      </c>
      <c r="H327" s="28" t="s">
        <v>2859</v>
      </c>
      <c r="I327" s="28" t="s">
        <v>30</v>
      </c>
      <c r="J327" s="28" t="s">
        <v>2</v>
      </c>
      <c r="K327" s="28" t="s">
        <v>1564</v>
      </c>
      <c r="L327" s="28">
        <v>6.9</v>
      </c>
      <c r="M327" s="28"/>
      <c r="N327" s="28"/>
      <c r="O327" s="28"/>
      <c r="P327" s="28"/>
      <c r="Q327" s="28">
        <v>2023</v>
      </c>
      <c r="R327" s="28" t="s">
        <v>1534</v>
      </c>
      <c r="S327" s="86">
        <f t="shared" si="5"/>
        <v>787888.64358189667</v>
      </c>
      <c r="T327" s="28"/>
      <c r="U327" s="73"/>
      <c r="V327" s="73"/>
    </row>
    <row r="328" spans="1:22" x14ac:dyDescent="0.25">
      <c r="A328" s="28" t="s">
        <v>4730</v>
      </c>
      <c r="B328" s="28" t="s">
        <v>56</v>
      </c>
      <c r="C328" s="28" t="s">
        <v>4692</v>
      </c>
      <c r="D328" s="28" t="s">
        <v>4256</v>
      </c>
      <c r="E328" s="28" t="s">
        <v>2846</v>
      </c>
      <c r="F328" s="28" t="s">
        <v>2847</v>
      </c>
      <c r="G328" s="28" t="s">
        <v>2852</v>
      </c>
      <c r="H328" s="28" t="s">
        <v>2853</v>
      </c>
      <c r="I328" s="28" t="s">
        <v>30</v>
      </c>
      <c r="J328" s="28" t="s">
        <v>2</v>
      </c>
      <c r="K328" s="28" t="s">
        <v>1564</v>
      </c>
      <c r="L328" s="28">
        <v>21.5</v>
      </c>
      <c r="M328" s="28"/>
      <c r="N328" s="28"/>
      <c r="O328" s="28"/>
      <c r="P328" s="28"/>
      <c r="Q328" s="28">
        <v>2023</v>
      </c>
      <c r="R328" s="28" t="s">
        <v>1534</v>
      </c>
      <c r="S328" s="86">
        <f t="shared" si="5"/>
        <v>2455015.3386972141</v>
      </c>
      <c r="T328" s="28"/>
      <c r="U328" s="73"/>
      <c r="V328" s="73"/>
    </row>
    <row r="329" spans="1:22" x14ac:dyDescent="0.25">
      <c r="A329" s="28" t="s">
        <v>4731</v>
      </c>
      <c r="B329" s="28" t="s">
        <v>56</v>
      </c>
      <c r="C329" s="28" t="s">
        <v>4692</v>
      </c>
      <c r="D329" s="28" t="s">
        <v>4256</v>
      </c>
      <c r="E329" s="28" t="s">
        <v>2840</v>
      </c>
      <c r="F329" s="28" t="s">
        <v>2841</v>
      </c>
      <c r="G329" s="28" t="s">
        <v>2846</v>
      </c>
      <c r="H329" s="28" t="s">
        <v>2847</v>
      </c>
      <c r="I329" s="28" t="s">
        <v>30</v>
      </c>
      <c r="J329" s="28" t="s">
        <v>2</v>
      </c>
      <c r="K329" s="28" t="s">
        <v>1564</v>
      </c>
      <c r="L329" s="28">
        <v>6.9</v>
      </c>
      <c r="M329" s="28"/>
      <c r="N329" s="28"/>
      <c r="O329" s="28"/>
      <c r="P329" s="28"/>
      <c r="Q329" s="28">
        <v>2023</v>
      </c>
      <c r="R329" s="28" t="s">
        <v>1534</v>
      </c>
      <c r="S329" s="86">
        <f t="shared" si="5"/>
        <v>787888.64358189667</v>
      </c>
      <c r="T329" s="28"/>
      <c r="U329" s="73"/>
      <c r="V329" s="73"/>
    </row>
    <row r="330" spans="1:22" x14ac:dyDescent="0.25">
      <c r="A330" s="28" t="s">
        <v>4732</v>
      </c>
      <c r="B330" s="28" t="s">
        <v>56</v>
      </c>
      <c r="C330" s="28" t="s">
        <v>4692</v>
      </c>
      <c r="D330" s="28" t="s">
        <v>4256</v>
      </c>
      <c r="E330" s="28" t="s">
        <v>2834</v>
      </c>
      <c r="F330" s="28" t="s">
        <v>2835</v>
      </c>
      <c r="G330" s="28" t="s">
        <v>2840</v>
      </c>
      <c r="H330" s="28" t="s">
        <v>2841</v>
      </c>
      <c r="I330" s="28" t="s">
        <v>30</v>
      </c>
      <c r="J330" s="28" t="s">
        <v>2</v>
      </c>
      <c r="K330" s="28" t="s">
        <v>1564</v>
      </c>
      <c r="L330" s="28">
        <v>2.2999999999999998</v>
      </c>
      <c r="M330" s="28"/>
      <c r="N330" s="28"/>
      <c r="O330" s="28"/>
      <c r="P330" s="28"/>
      <c r="Q330" s="28">
        <v>2023</v>
      </c>
      <c r="R330" s="28" t="s">
        <v>1534</v>
      </c>
      <c r="S330" s="86">
        <f t="shared" si="5"/>
        <v>262629.54786063218</v>
      </c>
      <c r="T330" s="28"/>
      <c r="U330" s="73"/>
      <c r="V330" s="73"/>
    </row>
    <row r="331" spans="1:22" x14ac:dyDescent="0.25">
      <c r="A331" s="28" t="s">
        <v>4733</v>
      </c>
      <c r="B331" s="28" t="s">
        <v>56</v>
      </c>
      <c r="C331" s="28" t="s">
        <v>4692</v>
      </c>
      <c r="D331" s="28" t="s">
        <v>4256</v>
      </c>
      <c r="E331" s="28" t="s">
        <v>2828</v>
      </c>
      <c r="F331" s="28" t="s">
        <v>2829</v>
      </c>
      <c r="G331" s="28" t="s">
        <v>2834</v>
      </c>
      <c r="H331" s="28" t="s">
        <v>2835</v>
      </c>
      <c r="I331" s="28" t="s">
        <v>30</v>
      </c>
      <c r="J331" s="28" t="s">
        <v>2</v>
      </c>
      <c r="K331" s="28" t="s">
        <v>1564</v>
      </c>
      <c r="L331" s="28">
        <v>16.2</v>
      </c>
      <c r="M331" s="28"/>
      <c r="N331" s="28"/>
      <c r="O331" s="28"/>
      <c r="P331" s="28"/>
      <c r="Q331" s="28">
        <v>2023</v>
      </c>
      <c r="R331" s="28" t="s">
        <v>1534</v>
      </c>
      <c r="S331" s="86">
        <f t="shared" si="5"/>
        <v>1849825.5110183659</v>
      </c>
      <c r="T331" s="28"/>
      <c r="U331" s="73"/>
      <c r="V331" s="73"/>
    </row>
    <row r="332" spans="1:22" x14ac:dyDescent="0.25">
      <c r="A332" s="28" t="s">
        <v>4734</v>
      </c>
      <c r="B332" s="28" t="s">
        <v>56</v>
      </c>
      <c r="C332" s="28" t="s">
        <v>4692</v>
      </c>
      <c r="D332" s="28" t="s">
        <v>4256</v>
      </c>
      <c r="E332" s="28" t="s">
        <v>2816</v>
      </c>
      <c r="F332" s="28" t="s">
        <v>2817</v>
      </c>
      <c r="G332" s="28" t="s">
        <v>2828</v>
      </c>
      <c r="H332" s="28" t="s">
        <v>2829</v>
      </c>
      <c r="I332" s="28" t="s">
        <v>30</v>
      </c>
      <c r="J332" s="28" t="s">
        <v>2</v>
      </c>
      <c r="K332" s="28" t="s">
        <v>1564</v>
      </c>
      <c r="L332" s="28">
        <v>11.9</v>
      </c>
      <c r="M332" s="28"/>
      <c r="N332" s="28"/>
      <c r="O332" s="28"/>
      <c r="P332" s="28"/>
      <c r="Q332" s="28">
        <v>2023</v>
      </c>
      <c r="R332" s="28" t="s">
        <v>1534</v>
      </c>
      <c r="S332" s="86">
        <f t="shared" si="5"/>
        <v>1358822.4432789232</v>
      </c>
      <c r="T332" s="28"/>
      <c r="U332" s="73"/>
      <c r="V332" s="73"/>
    </row>
    <row r="333" spans="1:22" x14ac:dyDescent="0.25">
      <c r="A333" s="28" t="s">
        <v>4735</v>
      </c>
      <c r="B333" s="28" t="s">
        <v>56</v>
      </c>
      <c r="C333" s="28" t="s">
        <v>4692</v>
      </c>
      <c r="D333" s="28" t="s">
        <v>4256</v>
      </c>
      <c r="E333" s="28" t="s">
        <v>4714</v>
      </c>
      <c r="F333" s="28" t="s">
        <v>4715</v>
      </c>
      <c r="G333" s="28" t="s">
        <v>2816</v>
      </c>
      <c r="H333" s="28" t="s">
        <v>2817</v>
      </c>
      <c r="I333" s="28" t="s">
        <v>30</v>
      </c>
      <c r="J333" s="28" t="s">
        <v>2</v>
      </c>
      <c r="K333" s="28" t="s">
        <v>1564</v>
      </c>
      <c r="L333" s="28">
        <v>2.6</v>
      </c>
      <c r="M333" s="28"/>
      <c r="N333" s="28"/>
      <c r="O333" s="28"/>
      <c r="P333" s="28"/>
      <c r="Q333" s="28">
        <v>2023</v>
      </c>
      <c r="R333" s="28" t="s">
        <v>1534</v>
      </c>
      <c r="S333" s="86">
        <f t="shared" si="5"/>
        <v>296885.57584245381</v>
      </c>
      <c r="T333" s="28"/>
      <c r="U333" s="73"/>
      <c r="V333" s="73"/>
    </row>
    <row r="334" spans="1:22" x14ac:dyDescent="0.25">
      <c r="A334" s="28" t="s">
        <v>4736</v>
      </c>
      <c r="B334" s="28" t="s">
        <v>56</v>
      </c>
      <c r="C334" s="28" t="s">
        <v>4692</v>
      </c>
      <c r="D334" s="28" t="s">
        <v>4256</v>
      </c>
      <c r="E334" s="28" t="s">
        <v>2888</v>
      </c>
      <c r="F334" s="28" t="s">
        <v>2889</v>
      </c>
      <c r="G334" s="28" t="s">
        <v>4737</v>
      </c>
      <c r="H334" s="28" t="s">
        <v>4738</v>
      </c>
      <c r="I334" s="28" t="s">
        <v>30</v>
      </c>
      <c r="J334" s="28" t="s">
        <v>2</v>
      </c>
      <c r="K334" s="28" t="s">
        <v>1564</v>
      </c>
      <c r="L334" s="28">
        <v>5.4</v>
      </c>
      <c r="M334" s="28"/>
      <c r="N334" s="28"/>
      <c r="O334" s="28"/>
      <c r="P334" s="28"/>
      <c r="Q334" s="28">
        <v>2023</v>
      </c>
      <c r="R334" s="28" t="s">
        <v>1534</v>
      </c>
      <c r="S334" s="86">
        <f t="shared" si="5"/>
        <v>616608.50367278873</v>
      </c>
      <c r="T334" s="28"/>
      <c r="U334" s="73"/>
      <c r="V334" s="73"/>
    </row>
    <row r="335" spans="1:22" x14ac:dyDescent="0.25">
      <c r="A335" s="28" t="s">
        <v>4739</v>
      </c>
      <c r="B335" s="28" t="s">
        <v>56</v>
      </c>
      <c r="C335" s="28" t="s">
        <v>4692</v>
      </c>
      <c r="D335" s="28" t="s">
        <v>4256</v>
      </c>
      <c r="E335" s="28" t="s">
        <v>2876</v>
      </c>
      <c r="F335" s="28" t="s">
        <v>2877</v>
      </c>
      <c r="G335" s="28" t="s">
        <v>2888</v>
      </c>
      <c r="H335" s="28" t="s">
        <v>2889</v>
      </c>
      <c r="I335" s="28" t="s">
        <v>30</v>
      </c>
      <c r="J335" s="28" t="s">
        <v>2</v>
      </c>
      <c r="K335" s="28" t="s">
        <v>1564</v>
      </c>
      <c r="L335" s="28">
        <v>17.7</v>
      </c>
      <c r="M335" s="28"/>
      <c r="N335" s="28"/>
      <c r="O335" s="28"/>
      <c r="P335" s="28"/>
      <c r="Q335" s="28">
        <v>2023</v>
      </c>
      <c r="R335" s="28" t="s">
        <v>1534</v>
      </c>
      <c r="S335" s="86">
        <f t="shared" si="5"/>
        <v>2021105.650927474</v>
      </c>
      <c r="T335" s="28"/>
      <c r="U335" s="73"/>
      <c r="V335" s="73"/>
    </row>
    <row r="336" spans="1:22" x14ac:dyDescent="0.25">
      <c r="A336" s="28" t="s">
        <v>4740</v>
      </c>
      <c r="B336" s="28" t="s">
        <v>56</v>
      </c>
      <c r="C336" s="28" t="s">
        <v>4692</v>
      </c>
      <c r="D336" s="28" t="s">
        <v>4256</v>
      </c>
      <c r="E336" s="28" t="s">
        <v>2882</v>
      </c>
      <c r="F336" s="28" t="s">
        <v>2883</v>
      </c>
      <c r="G336" s="28" t="s">
        <v>2876</v>
      </c>
      <c r="H336" s="28" t="s">
        <v>2877</v>
      </c>
      <c r="I336" s="28" t="s">
        <v>30</v>
      </c>
      <c r="J336" s="28" t="s">
        <v>2</v>
      </c>
      <c r="K336" s="28" t="s">
        <v>1564</v>
      </c>
      <c r="L336" s="28">
        <v>2.7</v>
      </c>
      <c r="M336" s="28"/>
      <c r="N336" s="28"/>
      <c r="O336" s="28"/>
      <c r="P336" s="28"/>
      <c r="Q336" s="28">
        <v>2023</v>
      </c>
      <c r="R336" s="28" t="s">
        <v>1534</v>
      </c>
      <c r="S336" s="86">
        <f t="shared" si="5"/>
        <v>308304.25183639437</v>
      </c>
      <c r="T336" s="28"/>
      <c r="U336" s="73"/>
      <c r="V336" s="73"/>
    </row>
    <row r="337" spans="1:22" x14ac:dyDescent="0.25">
      <c r="A337" s="28" t="s">
        <v>4741</v>
      </c>
      <c r="B337" s="28" t="s">
        <v>56</v>
      </c>
      <c r="C337" s="28" t="s">
        <v>4692</v>
      </c>
      <c r="D337" s="28" t="s">
        <v>4256</v>
      </c>
      <c r="E337" s="28" t="s">
        <v>4725</v>
      </c>
      <c r="F337" s="28" t="s">
        <v>4726</v>
      </c>
      <c r="G337" s="28" t="s">
        <v>2882</v>
      </c>
      <c r="H337" s="28" t="s">
        <v>2883</v>
      </c>
      <c r="I337" s="28" t="s">
        <v>30</v>
      </c>
      <c r="J337" s="28" t="s">
        <v>2</v>
      </c>
      <c r="K337" s="28" t="s">
        <v>1564</v>
      </c>
      <c r="L337" s="28">
        <v>20.399999999999999</v>
      </c>
      <c r="M337" s="28"/>
      <c r="N337" s="28"/>
      <c r="O337" s="28"/>
      <c r="P337" s="28"/>
      <c r="Q337" s="28">
        <v>2023</v>
      </c>
      <c r="R337" s="28" t="s">
        <v>1534</v>
      </c>
      <c r="S337" s="86">
        <f t="shared" si="5"/>
        <v>2329409.9027638682</v>
      </c>
      <c r="T337" s="28"/>
      <c r="U337" s="73"/>
      <c r="V337" s="73"/>
    </row>
    <row r="338" spans="1:22" x14ac:dyDescent="0.25">
      <c r="A338" s="28" t="s">
        <v>4742</v>
      </c>
      <c r="B338" s="28" t="s">
        <v>56</v>
      </c>
      <c r="C338" s="28" t="s">
        <v>4692</v>
      </c>
      <c r="D338" s="28" t="s">
        <v>4256</v>
      </c>
      <c r="E338" s="28" t="s">
        <v>2906</v>
      </c>
      <c r="F338" s="28" t="s">
        <v>2907</v>
      </c>
      <c r="G338" s="28" t="s">
        <v>4743</v>
      </c>
      <c r="H338" s="28" t="s">
        <v>4744</v>
      </c>
      <c r="I338" s="28" t="s">
        <v>30</v>
      </c>
      <c r="J338" s="28" t="s">
        <v>2</v>
      </c>
      <c r="K338" s="28" t="s">
        <v>1564</v>
      </c>
      <c r="L338" s="28">
        <v>7</v>
      </c>
      <c r="M338" s="28"/>
      <c r="N338" s="28"/>
      <c r="O338" s="28"/>
      <c r="P338" s="28"/>
      <c r="Q338" s="28">
        <v>2023</v>
      </c>
      <c r="R338" s="28" t="s">
        <v>1534</v>
      </c>
      <c r="S338" s="86">
        <f t="shared" si="5"/>
        <v>799307.31957583711</v>
      </c>
      <c r="T338" s="28"/>
      <c r="U338" s="73"/>
      <c r="V338" s="73"/>
    </row>
    <row r="339" spans="1:22" x14ac:dyDescent="0.25">
      <c r="A339" s="28" t="s">
        <v>4745</v>
      </c>
      <c r="B339" s="28" t="s">
        <v>56</v>
      </c>
      <c r="C339" s="28" t="s">
        <v>4692</v>
      </c>
      <c r="D339" s="28" t="s">
        <v>4256</v>
      </c>
      <c r="E339" s="28" t="s">
        <v>2894</v>
      </c>
      <c r="F339" s="28" t="s">
        <v>2895</v>
      </c>
      <c r="G339" s="28" t="s">
        <v>2906</v>
      </c>
      <c r="H339" s="28" t="s">
        <v>2907</v>
      </c>
      <c r="I339" s="28" t="s">
        <v>30</v>
      </c>
      <c r="J339" s="28" t="s">
        <v>2</v>
      </c>
      <c r="K339" s="28" t="s">
        <v>1564</v>
      </c>
      <c r="L339" s="28">
        <v>9.8000000000000007</v>
      </c>
      <c r="M339" s="28"/>
      <c r="N339" s="28"/>
      <c r="O339" s="28"/>
      <c r="P339" s="28"/>
      <c r="Q339" s="28">
        <v>2023</v>
      </c>
      <c r="R339" s="28" t="s">
        <v>1534</v>
      </c>
      <c r="S339" s="86">
        <f t="shared" si="5"/>
        <v>1119030.2474061721</v>
      </c>
      <c r="T339" s="28"/>
      <c r="U339" s="73"/>
      <c r="V339" s="73"/>
    </row>
    <row r="340" spans="1:22" x14ac:dyDescent="0.25">
      <c r="A340" s="28" t="s">
        <v>4746</v>
      </c>
      <c r="B340" s="28" t="s">
        <v>56</v>
      </c>
      <c r="C340" s="28" t="s">
        <v>4692</v>
      </c>
      <c r="D340" s="28" t="s">
        <v>4256</v>
      </c>
      <c r="E340" s="28" t="s">
        <v>2900</v>
      </c>
      <c r="F340" s="28" t="s">
        <v>2901</v>
      </c>
      <c r="G340" s="28" t="s">
        <v>2894</v>
      </c>
      <c r="H340" s="28" t="s">
        <v>2895</v>
      </c>
      <c r="I340" s="28" t="s">
        <v>30</v>
      </c>
      <c r="J340" s="28" t="s">
        <v>2</v>
      </c>
      <c r="K340" s="28" t="s">
        <v>1564</v>
      </c>
      <c r="L340" s="28">
        <v>3.7</v>
      </c>
      <c r="M340" s="28"/>
      <c r="N340" s="28"/>
      <c r="O340" s="28"/>
      <c r="P340" s="28"/>
      <c r="Q340" s="28">
        <v>2023</v>
      </c>
      <c r="R340" s="28" t="s">
        <v>1534</v>
      </c>
      <c r="S340" s="86">
        <f t="shared" si="5"/>
        <v>422491.01177579968</v>
      </c>
      <c r="T340" s="28"/>
      <c r="U340" s="73"/>
      <c r="V340" s="73"/>
    </row>
    <row r="341" spans="1:22" x14ac:dyDescent="0.25">
      <c r="A341" s="28" t="s">
        <v>4747</v>
      </c>
      <c r="B341" s="28" t="s">
        <v>56</v>
      </c>
      <c r="C341" s="28" t="s">
        <v>4692</v>
      </c>
      <c r="D341" s="28" t="s">
        <v>4256</v>
      </c>
      <c r="E341" s="28" t="s">
        <v>4737</v>
      </c>
      <c r="F341" s="28" t="s">
        <v>4738</v>
      </c>
      <c r="G341" s="28" t="s">
        <v>2900</v>
      </c>
      <c r="H341" s="28" t="s">
        <v>2901</v>
      </c>
      <c r="I341" s="28" t="s">
        <v>30</v>
      </c>
      <c r="J341" s="28" t="s">
        <v>2</v>
      </c>
      <c r="K341" s="28" t="s">
        <v>1564</v>
      </c>
      <c r="L341" s="28">
        <v>28.5</v>
      </c>
      <c r="M341" s="28"/>
      <c r="N341" s="28"/>
      <c r="O341" s="28"/>
      <c r="P341" s="28"/>
      <c r="Q341" s="28">
        <v>2023</v>
      </c>
      <c r="R341" s="28" t="s">
        <v>1534</v>
      </c>
      <c r="S341" s="86">
        <f t="shared" si="5"/>
        <v>3254322.6582730515</v>
      </c>
      <c r="T341" s="28"/>
      <c r="U341" s="73"/>
      <c r="V341" s="73"/>
    </row>
    <row r="342" spans="1:22" x14ac:dyDescent="0.25">
      <c r="A342" s="28" t="s">
        <v>4748</v>
      </c>
      <c r="B342" s="28" t="s">
        <v>56</v>
      </c>
      <c r="C342" s="28" t="s">
        <v>4692</v>
      </c>
      <c r="D342" s="28" t="s">
        <v>4256</v>
      </c>
      <c r="E342" s="28" t="s">
        <v>2929</v>
      </c>
      <c r="F342" s="28" t="s">
        <v>2930</v>
      </c>
      <c r="G342" s="28" t="s">
        <v>4693</v>
      </c>
      <c r="H342" s="28" t="s">
        <v>4694</v>
      </c>
      <c r="I342" s="28" t="s">
        <v>30</v>
      </c>
      <c r="J342" s="28" t="s">
        <v>2</v>
      </c>
      <c r="K342" s="28" t="s">
        <v>1564</v>
      </c>
      <c r="L342" s="28">
        <v>36.1</v>
      </c>
      <c r="M342" s="28"/>
      <c r="N342" s="28"/>
      <c r="O342" s="28"/>
      <c r="P342" s="28"/>
      <c r="Q342" s="28">
        <v>2023</v>
      </c>
      <c r="R342" s="28" t="s">
        <v>1534</v>
      </c>
      <c r="S342" s="86">
        <f t="shared" si="5"/>
        <v>4122142.0338125317</v>
      </c>
      <c r="T342" s="28"/>
      <c r="U342" s="73"/>
      <c r="V342" s="73"/>
    </row>
    <row r="343" spans="1:22" x14ac:dyDescent="0.25">
      <c r="A343" s="28" t="s">
        <v>4749</v>
      </c>
      <c r="B343" s="28" t="s">
        <v>56</v>
      </c>
      <c r="C343" s="28" t="s">
        <v>4692</v>
      </c>
      <c r="D343" s="28" t="s">
        <v>4256</v>
      </c>
      <c r="E343" s="28" t="s">
        <v>2917</v>
      </c>
      <c r="F343" s="28" t="s">
        <v>2918</v>
      </c>
      <c r="G343" s="28" t="s">
        <v>2929</v>
      </c>
      <c r="H343" s="28" t="s">
        <v>2930</v>
      </c>
      <c r="I343" s="28" t="s">
        <v>30</v>
      </c>
      <c r="J343" s="28" t="s">
        <v>2</v>
      </c>
      <c r="K343" s="28" t="s">
        <v>1564</v>
      </c>
      <c r="L343" s="28">
        <v>6</v>
      </c>
      <c r="M343" s="28"/>
      <c r="N343" s="28"/>
      <c r="O343" s="28"/>
      <c r="P343" s="28"/>
      <c r="Q343" s="28">
        <v>2023</v>
      </c>
      <c r="R343" s="28" t="s">
        <v>1534</v>
      </c>
      <c r="S343" s="86">
        <f t="shared" si="5"/>
        <v>685120.55963643186</v>
      </c>
      <c r="T343" s="28"/>
      <c r="U343" s="73"/>
      <c r="V343" s="73"/>
    </row>
    <row r="344" spans="1:22" x14ac:dyDescent="0.25">
      <c r="A344" s="28" t="s">
        <v>4750</v>
      </c>
      <c r="B344" s="28" t="s">
        <v>56</v>
      </c>
      <c r="C344" s="28" t="s">
        <v>4692</v>
      </c>
      <c r="D344" s="28" t="s">
        <v>4256</v>
      </c>
      <c r="E344" s="28" t="s">
        <v>2923</v>
      </c>
      <c r="F344" s="28" t="s">
        <v>2924</v>
      </c>
      <c r="G344" s="28" t="s">
        <v>2917</v>
      </c>
      <c r="H344" s="28" t="s">
        <v>2918</v>
      </c>
      <c r="I344" s="28" t="s">
        <v>30</v>
      </c>
      <c r="J344" s="28" t="s">
        <v>2</v>
      </c>
      <c r="K344" s="28" t="s">
        <v>1564</v>
      </c>
      <c r="L344" s="28">
        <v>4.0999999999999996</v>
      </c>
      <c r="M344" s="28"/>
      <c r="N344" s="28"/>
      <c r="O344" s="28"/>
      <c r="P344" s="28"/>
      <c r="Q344" s="28">
        <v>2023</v>
      </c>
      <c r="R344" s="28" t="s">
        <v>1534</v>
      </c>
      <c r="S344" s="86">
        <f t="shared" si="5"/>
        <v>468165.71575156174</v>
      </c>
      <c r="T344" s="28"/>
      <c r="U344" s="73"/>
      <c r="V344" s="73"/>
    </row>
    <row r="345" spans="1:22" x14ac:dyDescent="0.25">
      <c r="A345" s="28" t="s">
        <v>4751</v>
      </c>
      <c r="B345" s="28" t="s">
        <v>56</v>
      </c>
      <c r="C345" s="28" t="s">
        <v>4692</v>
      </c>
      <c r="D345" s="28" t="s">
        <v>4256</v>
      </c>
      <c r="E345" s="28" t="s">
        <v>2912</v>
      </c>
      <c r="F345" s="28" t="s">
        <v>2913</v>
      </c>
      <c r="G345" s="28" t="s">
        <v>2923</v>
      </c>
      <c r="H345" s="28" t="s">
        <v>2924</v>
      </c>
      <c r="I345" s="28" t="s">
        <v>30</v>
      </c>
      <c r="J345" s="28" t="s">
        <v>2</v>
      </c>
      <c r="K345" s="28" t="s">
        <v>1564</v>
      </c>
      <c r="L345" s="28">
        <v>3.2</v>
      </c>
      <c r="M345" s="28"/>
      <c r="N345" s="28"/>
      <c r="O345" s="28"/>
      <c r="P345" s="28"/>
      <c r="Q345" s="28">
        <v>2023</v>
      </c>
      <c r="R345" s="28" t="s">
        <v>1534</v>
      </c>
      <c r="S345" s="86">
        <f t="shared" si="5"/>
        <v>365397.63180609699</v>
      </c>
      <c r="T345" s="28"/>
      <c r="U345" s="73"/>
      <c r="V345" s="73"/>
    </row>
    <row r="346" spans="1:22" x14ac:dyDescent="0.25">
      <c r="A346" s="28" t="s">
        <v>4752</v>
      </c>
      <c r="B346" s="28" t="s">
        <v>56</v>
      </c>
      <c r="C346" s="28" t="s">
        <v>4692</v>
      </c>
      <c r="D346" s="28" t="s">
        <v>4256</v>
      </c>
      <c r="E346" s="28" t="s">
        <v>4743</v>
      </c>
      <c r="F346" s="28" t="s">
        <v>4744</v>
      </c>
      <c r="G346" s="28" t="s">
        <v>2912</v>
      </c>
      <c r="H346" s="28" t="s">
        <v>2913</v>
      </c>
      <c r="I346" s="28" t="s">
        <v>30</v>
      </c>
      <c r="J346" s="28" t="s">
        <v>2</v>
      </c>
      <c r="K346" s="28" t="s">
        <v>1564</v>
      </c>
      <c r="L346" s="28">
        <v>7.1</v>
      </c>
      <c r="M346" s="28"/>
      <c r="N346" s="28"/>
      <c r="O346" s="28"/>
      <c r="P346" s="28"/>
      <c r="Q346" s="28">
        <v>2023</v>
      </c>
      <c r="R346" s="28" t="s">
        <v>1534</v>
      </c>
      <c r="S346" s="86">
        <f t="shared" si="5"/>
        <v>810725.99556977767</v>
      </c>
      <c r="T346" s="28"/>
      <c r="U346" s="73"/>
      <c r="V346" s="73"/>
    </row>
    <row r="347" spans="1:22" x14ac:dyDescent="0.25">
      <c r="A347" s="28" t="s">
        <v>4753</v>
      </c>
      <c r="B347" s="28" t="s">
        <v>56</v>
      </c>
      <c r="C347" s="28" t="s">
        <v>4692</v>
      </c>
      <c r="D347" s="28" t="s">
        <v>4256</v>
      </c>
      <c r="E347" s="28" t="s">
        <v>4754</v>
      </c>
      <c r="F347" s="28" t="s">
        <v>4755</v>
      </c>
      <c r="G347" s="28" t="s">
        <v>2804</v>
      </c>
      <c r="H347" s="28" t="s">
        <v>2805</v>
      </c>
      <c r="I347" s="28" t="s">
        <v>30</v>
      </c>
      <c r="J347" s="28" t="s">
        <v>2</v>
      </c>
      <c r="K347" s="28" t="s">
        <v>1564</v>
      </c>
      <c r="L347" s="28">
        <v>13.7</v>
      </c>
      <c r="M347" s="28"/>
      <c r="N347" s="28"/>
      <c r="O347" s="28"/>
      <c r="P347" s="28"/>
      <c r="Q347" s="28">
        <v>2023</v>
      </c>
      <c r="R347" s="28" t="s">
        <v>1534</v>
      </c>
      <c r="S347" s="86">
        <f t="shared" si="5"/>
        <v>1564358.6111698528</v>
      </c>
      <c r="T347" s="28"/>
      <c r="U347" s="73"/>
      <c r="V347" s="73"/>
    </row>
    <row r="348" spans="1:22" x14ac:dyDescent="0.25">
      <c r="A348" s="28" t="s">
        <v>4756</v>
      </c>
      <c r="B348" s="28" t="s">
        <v>56</v>
      </c>
      <c r="C348" s="28" t="s">
        <v>4692</v>
      </c>
      <c r="D348" s="28" t="s">
        <v>4256</v>
      </c>
      <c r="E348" s="28" t="s">
        <v>4754</v>
      </c>
      <c r="F348" s="28" t="s">
        <v>4755</v>
      </c>
      <c r="G348" s="28" t="s">
        <v>4693</v>
      </c>
      <c r="H348" s="28" t="s">
        <v>4694</v>
      </c>
      <c r="I348" s="28" t="s">
        <v>30</v>
      </c>
      <c r="J348" s="28" t="s">
        <v>2</v>
      </c>
      <c r="K348" s="28" t="s">
        <v>1564</v>
      </c>
      <c r="L348" s="28">
        <v>1.7</v>
      </c>
      <c r="M348" s="28"/>
      <c r="N348" s="28"/>
      <c r="O348" s="28"/>
      <c r="P348" s="28"/>
      <c r="Q348" s="28">
        <v>2023</v>
      </c>
      <c r="R348" s="28" t="s">
        <v>1534</v>
      </c>
      <c r="S348" s="86">
        <f t="shared" si="5"/>
        <v>194117.49189698903</v>
      </c>
      <c r="T348" s="28"/>
      <c r="U348" s="73"/>
      <c r="V348" s="85">
        <f>SUM(S64:S348)</f>
        <v>453698253.26723903</v>
      </c>
    </row>
    <row r="349" spans="1:22" x14ac:dyDescent="0.25">
      <c r="A349" s="28" t="s">
        <v>761</v>
      </c>
      <c r="B349" s="28" t="s">
        <v>77</v>
      </c>
      <c r="C349" s="28" t="s">
        <v>763</v>
      </c>
      <c r="D349" s="28" t="s">
        <v>4256</v>
      </c>
      <c r="E349" s="28" t="s">
        <v>764</v>
      </c>
      <c r="F349" s="28" t="s">
        <v>765</v>
      </c>
      <c r="G349" s="28" t="s">
        <v>766</v>
      </c>
      <c r="H349" s="28" t="s">
        <v>767</v>
      </c>
      <c r="I349" s="28" t="s">
        <v>30</v>
      </c>
      <c r="J349" s="28" t="s">
        <v>2</v>
      </c>
      <c r="K349" s="28" t="s">
        <v>1564</v>
      </c>
      <c r="L349" s="28">
        <v>63.3</v>
      </c>
      <c r="M349" s="28"/>
      <c r="N349" s="28"/>
      <c r="O349" s="28"/>
      <c r="P349" s="28"/>
      <c r="Q349" s="28">
        <v>2023</v>
      </c>
      <c r="R349" s="28" t="s">
        <v>2938</v>
      </c>
      <c r="S349" s="86">
        <f>L349*$Y$4</f>
        <v>3514944.2500988939</v>
      </c>
      <c r="T349" s="28" t="s">
        <v>74</v>
      </c>
      <c r="U349" s="73"/>
      <c r="V349" s="73"/>
    </row>
    <row r="350" spans="1:22" x14ac:dyDescent="0.25">
      <c r="A350" s="28" t="s">
        <v>762</v>
      </c>
      <c r="B350" s="28" t="s">
        <v>77</v>
      </c>
      <c r="C350" s="28" t="s">
        <v>763</v>
      </c>
      <c r="D350" s="28" t="s">
        <v>4256</v>
      </c>
      <c r="E350" s="28" t="s">
        <v>766</v>
      </c>
      <c r="F350" s="28" t="s">
        <v>767</v>
      </c>
      <c r="G350" s="28" t="s">
        <v>774</v>
      </c>
      <c r="H350" s="28" t="s">
        <v>775</v>
      </c>
      <c r="I350" s="28" t="s">
        <v>30</v>
      </c>
      <c r="J350" s="28" t="s">
        <v>2</v>
      </c>
      <c r="K350" s="28" t="s">
        <v>1564</v>
      </c>
      <c r="L350" s="28">
        <v>4.9000000000000004</v>
      </c>
      <c r="M350" s="28"/>
      <c r="N350" s="28"/>
      <c r="O350" s="28"/>
      <c r="P350" s="28"/>
      <c r="Q350" s="28">
        <v>2023</v>
      </c>
      <c r="R350" s="28" t="s">
        <v>2938</v>
      </c>
      <c r="S350" s="86">
        <f t="shared" ref="S350:S404" si="6">L350*$Y$4</f>
        <v>272088.89139786072</v>
      </c>
      <c r="T350" s="28"/>
      <c r="U350" s="73"/>
      <c r="V350" s="73"/>
    </row>
    <row r="351" spans="1:22" x14ac:dyDescent="0.25">
      <c r="A351" s="28" t="s">
        <v>4757</v>
      </c>
      <c r="B351" s="28" t="s">
        <v>77</v>
      </c>
      <c r="C351" s="28" t="s">
        <v>763</v>
      </c>
      <c r="D351" s="28" t="s">
        <v>4256</v>
      </c>
      <c r="E351" s="28" t="s">
        <v>772</v>
      </c>
      <c r="F351" s="28" t="s">
        <v>773</v>
      </c>
      <c r="G351" s="28" t="s">
        <v>996</v>
      </c>
      <c r="H351" s="28" t="s">
        <v>997</v>
      </c>
      <c r="I351" s="28" t="s">
        <v>30</v>
      </c>
      <c r="J351" s="28" t="s">
        <v>2</v>
      </c>
      <c r="K351" s="28" t="s">
        <v>1564</v>
      </c>
      <c r="L351" s="28">
        <v>0.8</v>
      </c>
      <c r="M351" s="28"/>
      <c r="N351" s="28"/>
      <c r="O351" s="28"/>
      <c r="P351" s="28"/>
      <c r="Q351" s="28">
        <v>2023</v>
      </c>
      <c r="R351" s="28" t="s">
        <v>2938</v>
      </c>
      <c r="S351" s="86">
        <f t="shared" si="6"/>
        <v>44422.676146589503</v>
      </c>
      <c r="T351" s="28"/>
      <c r="U351" s="73"/>
      <c r="V351" s="73"/>
    </row>
    <row r="352" spans="1:22" x14ac:dyDescent="0.25">
      <c r="A352" s="28" t="s">
        <v>4758</v>
      </c>
      <c r="B352" s="28" t="s">
        <v>77</v>
      </c>
      <c r="C352" s="28" t="s">
        <v>763</v>
      </c>
      <c r="D352" s="28" t="s">
        <v>4256</v>
      </c>
      <c r="E352" s="28" t="s">
        <v>996</v>
      </c>
      <c r="F352" s="28" t="s">
        <v>997</v>
      </c>
      <c r="G352" s="28" t="s">
        <v>770</v>
      </c>
      <c r="H352" s="28" t="s">
        <v>771</v>
      </c>
      <c r="I352" s="28" t="s">
        <v>30</v>
      </c>
      <c r="J352" s="28" t="s">
        <v>2</v>
      </c>
      <c r="K352" s="28" t="s">
        <v>1564</v>
      </c>
      <c r="L352" s="28">
        <v>28.1</v>
      </c>
      <c r="M352" s="28"/>
      <c r="N352" s="28"/>
      <c r="O352" s="28"/>
      <c r="P352" s="28"/>
      <c r="Q352" s="28">
        <v>2023</v>
      </c>
      <c r="R352" s="28" t="s">
        <v>2938</v>
      </c>
      <c r="S352" s="86">
        <f t="shared" si="6"/>
        <v>1560346.4996489561</v>
      </c>
      <c r="T352" s="28"/>
      <c r="U352" s="73"/>
      <c r="V352" s="73"/>
    </row>
    <row r="353" spans="1:22" x14ac:dyDescent="0.25">
      <c r="A353" s="28" t="s">
        <v>4759</v>
      </c>
      <c r="B353" s="28" t="s">
        <v>77</v>
      </c>
      <c r="C353" s="28" t="s">
        <v>763</v>
      </c>
      <c r="D353" s="28" t="s">
        <v>4256</v>
      </c>
      <c r="E353" s="28" t="s">
        <v>770</v>
      </c>
      <c r="F353" s="28" t="s">
        <v>771</v>
      </c>
      <c r="G353" s="28" t="s">
        <v>986</v>
      </c>
      <c r="H353" s="28" t="s">
        <v>987</v>
      </c>
      <c r="I353" s="28" t="s">
        <v>30</v>
      </c>
      <c r="J353" s="28" t="s">
        <v>2</v>
      </c>
      <c r="K353" s="28" t="s">
        <v>1564</v>
      </c>
      <c r="L353" s="28">
        <v>3.2</v>
      </c>
      <c r="M353" s="28"/>
      <c r="N353" s="28"/>
      <c r="O353" s="28"/>
      <c r="P353" s="28"/>
      <c r="Q353" s="28">
        <v>2023</v>
      </c>
      <c r="R353" s="28" t="s">
        <v>2938</v>
      </c>
      <c r="S353" s="86">
        <f t="shared" si="6"/>
        <v>177690.70458635801</v>
      </c>
      <c r="T353" s="28"/>
      <c r="U353" s="73"/>
      <c r="V353" s="73"/>
    </row>
    <row r="354" spans="1:22" x14ac:dyDescent="0.25">
      <c r="A354" s="28" t="s">
        <v>4760</v>
      </c>
      <c r="B354" s="28" t="s">
        <v>77</v>
      </c>
      <c r="C354" s="28" t="s">
        <v>763</v>
      </c>
      <c r="D354" s="28" t="s">
        <v>4256</v>
      </c>
      <c r="E354" s="28" t="s">
        <v>986</v>
      </c>
      <c r="F354" s="28" t="s">
        <v>987</v>
      </c>
      <c r="G354" s="28" t="s">
        <v>992</v>
      </c>
      <c r="H354" s="28" t="s">
        <v>993</v>
      </c>
      <c r="I354" s="28" t="s">
        <v>30</v>
      </c>
      <c r="J354" s="28" t="s">
        <v>2</v>
      </c>
      <c r="K354" s="28" t="s">
        <v>1564</v>
      </c>
      <c r="L354" s="28">
        <v>32.4</v>
      </c>
      <c r="M354" s="28"/>
      <c r="N354" s="28"/>
      <c r="O354" s="28"/>
      <c r="P354" s="28"/>
      <c r="Q354" s="28">
        <v>2023</v>
      </c>
      <c r="R354" s="28" t="s">
        <v>2938</v>
      </c>
      <c r="S354" s="86">
        <f t="shared" si="6"/>
        <v>1799118.3839368746</v>
      </c>
      <c r="T354" s="28"/>
      <c r="U354" s="73"/>
      <c r="V354" s="73"/>
    </row>
    <row r="355" spans="1:22" x14ac:dyDescent="0.25">
      <c r="A355" s="28" t="s">
        <v>4761</v>
      </c>
      <c r="B355" s="28" t="s">
        <v>77</v>
      </c>
      <c r="C355" s="28" t="s">
        <v>763</v>
      </c>
      <c r="D355" s="28" t="s">
        <v>4256</v>
      </c>
      <c r="E355" s="28" t="s">
        <v>992</v>
      </c>
      <c r="F355" s="28" t="s">
        <v>993</v>
      </c>
      <c r="G355" s="28" t="s">
        <v>768</v>
      </c>
      <c r="H355" s="28" t="s">
        <v>769</v>
      </c>
      <c r="I355" s="28" t="s">
        <v>30</v>
      </c>
      <c r="J355" s="28" t="s">
        <v>2</v>
      </c>
      <c r="K355" s="28" t="s">
        <v>1564</v>
      </c>
      <c r="L355" s="28">
        <v>39.4</v>
      </c>
      <c r="M355" s="28"/>
      <c r="N355" s="28"/>
      <c r="O355" s="28"/>
      <c r="P355" s="28"/>
      <c r="Q355" s="28">
        <v>2023</v>
      </c>
      <c r="R355" s="28" t="s">
        <v>2938</v>
      </c>
      <c r="S355" s="86">
        <f t="shared" si="6"/>
        <v>2187816.8002195326</v>
      </c>
      <c r="T355" s="28"/>
      <c r="U355" s="73"/>
      <c r="V355" s="73"/>
    </row>
    <row r="356" spans="1:22" x14ac:dyDescent="0.25">
      <c r="A356" s="28" t="s">
        <v>4762</v>
      </c>
      <c r="B356" s="28" t="s">
        <v>77</v>
      </c>
      <c r="C356" s="28" t="s">
        <v>763</v>
      </c>
      <c r="D356" s="28" t="s">
        <v>4256</v>
      </c>
      <c r="E356" s="28" t="s">
        <v>768</v>
      </c>
      <c r="F356" s="28" t="s">
        <v>769</v>
      </c>
      <c r="G356" s="28" t="s">
        <v>1000</v>
      </c>
      <c r="H356" s="28" t="s">
        <v>1001</v>
      </c>
      <c r="I356" s="28" t="s">
        <v>30</v>
      </c>
      <c r="J356" s="28" t="s">
        <v>2</v>
      </c>
      <c r="K356" s="28" t="s">
        <v>1564</v>
      </c>
      <c r="L356" s="28">
        <v>9</v>
      </c>
      <c r="M356" s="28"/>
      <c r="N356" s="28"/>
      <c r="O356" s="28"/>
      <c r="P356" s="28"/>
      <c r="Q356" s="28">
        <v>2023</v>
      </c>
      <c r="R356" s="28" t="s">
        <v>2938</v>
      </c>
      <c r="S356" s="86">
        <f t="shared" si="6"/>
        <v>499755.10664913186</v>
      </c>
      <c r="T356" s="28"/>
      <c r="U356" s="73"/>
      <c r="V356" s="73"/>
    </row>
    <row r="357" spans="1:22" x14ac:dyDescent="0.25">
      <c r="A357" s="28" t="s">
        <v>4763</v>
      </c>
      <c r="B357" s="28" t="s">
        <v>77</v>
      </c>
      <c r="C357" s="28" t="s">
        <v>763</v>
      </c>
      <c r="D357" s="28" t="s">
        <v>4256</v>
      </c>
      <c r="E357" s="28" t="s">
        <v>1000</v>
      </c>
      <c r="F357" s="28" t="s">
        <v>1001</v>
      </c>
      <c r="G357" s="28" t="s">
        <v>764</v>
      </c>
      <c r="H357" s="28" t="s">
        <v>765</v>
      </c>
      <c r="I357" s="28" t="s">
        <v>30</v>
      </c>
      <c r="J357" s="28" t="s">
        <v>2</v>
      </c>
      <c r="K357" s="28" t="s">
        <v>1564</v>
      </c>
      <c r="L357" s="28">
        <v>61.8</v>
      </c>
      <c r="M357" s="28"/>
      <c r="N357" s="28"/>
      <c r="O357" s="28"/>
      <c r="P357" s="28"/>
      <c r="Q357" s="28">
        <v>2023</v>
      </c>
      <c r="R357" s="28" t="s">
        <v>2938</v>
      </c>
      <c r="S357" s="86">
        <f t="shared" si="6"/>
        <v>3431651.7323240386</v>
      </c>
      <c r="T357" s="28"/>
      <c r="U357" s="73"/>
      <c r="V357" s="73"/>
    </row>
    <row r="358" spans="1:22" x14ac:dyDescent="0.25">
      <c r="A358" s="28" t="s">
        <v>4764</v>
      </c>
      <c r="B358" s="28" t="s">
        <v>77</v>
      </c>
      <c r="C358" s="28" t="s">
        <v>776</v>
      </c>
      <c r="D358" s="28" t="s">
        <v>4256</v>
      </c>
      <c r="E358" s="28" t="s">
        <v>777</v>
      </c>
      <c r="F358" s="28" t="s">
        <v>778</v>
      </c>
      <c r="G358" s="28" t="s">
        <v>937</v>
      </c>
      <c r="H358" s="28" t="s">
        <v>938</v>
      </c>
      <c r="I358" s="28" t="s">
        <v>30</v>
      </c>
      <c r="J358" s="28" t="s">
        <v>2</v>
      </c>
      <c r="K358" s="28" t="s">
        <v>1564</v>
      </c>
      <c r="L358" s="28">
        <v>6.3</v>
      </c>
      <c r="M358" s="28"/>
      <c r="N358" s="28"/>
      <c r="O358" s="28"/>
      <c r="P358" s="28"/>
      <c r="Q358" s="28">
        <v>2023</v>
      </c>
      <c r="R358" s="28" t="s">
        <v>2938</v>
      </c>
      <c r="S358" s="86">
        <f t="shared" si="6"/>
        <v>349828.57465439232</v>
      </c>
      <c r="T358" s="28" t="s">
        <v>76</v>
      </c>
      <c r="U358" s="73"/>
      <c r="V358" s="73"/>
    </row>
    <row r="359" spans="1:22" x14ac:dyDescent="0.25">
      <c r="A359" s="28" t="s">
        <v>4765</v>
      </c>
      <c r="B359" s="28" t="s">
        <v>77</v>
      </c>
      <c r="C359" s="28" t="s">
        <v>776</v>
      </c>
      <c r="D359" s="28" t="s">
        <v>4256</v>
      </c>
      <c r="E359" s="28" t="s">
        <v>937</v>
      </c>
      <c r="F359" s="28" t="s">
        <v>938</v>
      </c>
      <c r="G359" s="28" t="s">
        <v>933</v>
      </c>
      <c r="H359" s="28" t="s">
        <v>934</v>
      </c>
      <c r="I359" s="28" t="s">
        <v>30</v>
      </c>
      <c r="J359" s="28" t="s">
        <v>2</v>
      </c>
      <c r="K359" s="28" t="s">
        <v>1564</v>
      </c>
      <c r="L359" s="28">
        <v>18.8</v>
      </c>
      <c r="M359" s="28"/>
      <c r="N359" s="28"/>
      <c r="O359" s="28"/>
      <c r="P359" s="28"/>
      <c r="Q359" s="28">
        <v>2023</v>
      </c>
      <c r="R359" s="28" t="s">
        <v>2938</v>
      </c>
      <c r="S359" s="86">
        <f t="shared" si="6"/>
        <v>1043932.8894448533</v>
      </c>
      <c r="T359" s="28"/>
      <c r="U359" s="73"/>
      <c r="V359" s="73"/>
    </row>
    <row r="360" spans="1:22" x14ac:dyDescent="0.25">
      <c r="A360" s="28" t="s">
        <v>4766</v>
      </c>
      <c r="B360" s="28" t="s">
        <v>77</v>
      </c>
      <c r="C360" s="28" t="s">
        <v>776</v>
      </c>
      <c r="D360" s="28" t="s">
        <v>4256</v>
      </c>
      <c r="E360" s="28" t="s">
        <v>933</v>
      </c>
      <c r="F360" s="28" t="s">
        <v>934</v>
      </c>
      <c r="G360" s="28" t="s">
        <v>779</v>
      </c>
      <c r="H360" s="28" t="s">
        <v>780</v>
      </c>
      <c r="I360" s="28" t="s">
        <v>30</v>
      </c>
      <c r="J360" s="28" t="s">
        <v>2</v>
      </c>
      <c r="K360" s="28" t="s">
        <v>1564</v>
      </c>
      <c r="L360" s="28">
        <v>5.0999999999999996</v>
      </c>
      <c r="M360" s="28"/>
      <c r="N360" s="28"/>
      <c r="O360" s="28"/>
      <c r="P360" s="28"/>
      <c r="Q360" s="28">
        <v>2023</v>
      </c>
      <c r="R360" s="28" t="s">
        <v>2938</v>
      </c>
      <c r="S360" s="86">
        <f t="shared" si="6"/>
        <v>283194.56043450802</v>
      </c>
      <c r="T360" s="28"/>
      <c r="U360" s="73"/>
      <c r="V360" s="73"/>
    </row>
    <row r="361" spans="1:22" x14ac:dyDescent="0.25">
      <c r="A361" s="28" t="s">
        <v>4767</v>
      </c>
      <c r="B361" s="28" t="s">
        <v>77</v>
      </c>
      <c r="C361" s="28" t="s">
        <v>776</v>
      </c>
      <c r="D361" s="28" t="s">
        <v>4256</v>
      </c>
      <c r="E361" s="28" t="s">
        <v>781</v>
      </c>
      <c r="F361" s="28" t="s">
        <v>782</v>
      </c>
      <c r="G361" s="28" t="s">
        <v>844</v>
      </c>
      <c r="H361" s="28" t="s">
        <v>845</v>
      </c>
      <c r="I361" s="28" t="s">
        <v>30</v>
      </c>
      <c r="J361" s="28" t="s">
        <v>2</v>
      </c>
      <c r="K361" s="28" t="s">
        <v>1564</v>
      </c>
      <c r="L361" s="28">
        <v>0.8</v>
      </c>
      <c r="M361" s="28"/>
      <c r="N361" s="28"/>
      <c r="O361" s="28"/>
      <c r="P361" s="28"/>
      <c r="Q361" s="28">
        <v>2023</v>
      </c>
      <c r="R361" s="28" t="s">
        <v>2938</v>
      </c>
      <c r="S361" s="86">
        <f t="shared" si="6"/>
        <v>44422.676146589503</v>
      </c>
      <c r="T361" s="28"/>
      <c r="U361" s="73"/>
      <c r="V361" s="73"/>
    </row>
    <row r="362" spans="1:22" x14ac:dyDescent="0.25">
      <c r="A362" s="28" t="s">
        <v>4768</v>
      </c>
      <c r="B362" s="28" t="s">
        <v>77</v>
      </c>
      <c r="C362" s="28" t="s">
        <v>776</v>
      </c>
      <c r="D362" s="28" t="s">
        <v>4256</v>
      </c>
      <c r="E362" s="28" t="s">
        <v>844</v>
      </c>
      <c r="F362" s="28" t="s">
        <v>845</v>
      </c>
      <c r="G362" s="28" t="s">
        <v>943</v>
      </c>
      <c r="H362" s="28" t="s">
        <v>944</v>
      </c>
      <c r="I362" s="28" t="s">
        <v>30</v>
      </c>
      <c r="J362" s="28" t="s">
        <v>2</v>
      </c>
      <c r="K362" s="28" t="s">
        <v>1564</v>
      </c>
      <c r="L362" s="28">
        <v>2</v>
      </c>
      <c r="M362" s="28"/>
      <c r="N362" s="28"/>
      <c r="O362" s="28"/>
      <c r="P362" s="28"/>
      <c r="Q362" s="28">
        <v>2023</v>
      </c>
      <c r="R362" s="28" t="s">
        <v>2938</v>
      </c>
      <c r="S362" s="86">
        <f t="shared" si="6"/>
        <v>111056.69036647375</v>
      </c>
      <c r="T362" s="28"/>
      <c r="U362" s="73"/>
      <c r="V362" s="73"/>
    </row>
    <row r="363" spans="1:22" x14ac:dyDescent="0.25">
      <c r="A363" s="28" t="s">
        <v>4769</v>
      </c>
      <c r="B363" s="28" t="s">
        <v>77</v>
      </c>
      <c r="C363" s="28" t="s">
        <v>776</v>
      </c>
      <c r="D363" s="28" t="s">
        <v>4256</v>
      </c>
      <c r="E363" s="28" t="s">
        <v>943</v>
      </c>
      <c r="F363" s="28" t="s">
        <v>944</v>
      </c>
      <c r="G363" s="28" t="s">
        <v>950</v>
      </c>
      <c r="H363" s="28" t="s">
        <v>951</v>
      </c>
      <c r="I363" s="28" t="s">
        <v>30</v>
      </c>
      <c r="J363" s="28" t="s">
        <v>2</v>
      </c>
      <c r="K363" s="28" t="s">
        <v>1564</v>
      </c>
      <c r="L363" s="28">
        <v>11.5</v>
      </c>
      <c r="M363" s="28"/>
      <c r="N363" s="28"/>
      <c r="O363" s="28"/>
      <c r="P363" s="28"/>
      <c r="Q363" s="28">
        <v>2023</v>
      </c>
      <c r="R363" s="28" t="s">
        <v>2938</v>
      </c>
      <c r="S363" s="86">
        <f t="shared" si="6"/>
        <v>638575.96960722399</v>
      </c>
      <c r="T363" s="28"/>
      <c r="U363" s="73"/>
      <c r="V363" s="73"/>
    </row>
    <row r="364" spans="1:22" x14ac:dyDescent="0.25">
      <c r="A364" s="28" t="s">
        <v>4770</v>
      </c>
      <c r="B364" s="28" t="s">
        <v>77</v>
      </c>
      <c r="C364" s="28" t="s">
        <v>776</v>
      </c>
      <c r="D364" s="28" t="s">
        <v>4256</v>
      </c>
      <c r="E364" s="28" t="s">
        <v>950</v>
      </c>
      <c r="F364" s="28" t="s">
        <v>951</v>
      </c>
      <c r="G364" s="28" t="s">
        <v>777</v>
      </c>
      <c r="H364" s="28" t="s">
        <v>778</v>
      </c>
      <c r="I364" s="28" t="s">
        <v>30</v>
      </c>
      <c r="J364" s="28" t="s">
        <v>2</v>
      </c>
      <c r="K364" s="28" t="s">
        <v>1564</v>
      </c>
      <c r="L364" s="28">
        <v>12</v>
      </c>
      <c r="M364" s="28"/>
      <c r="N364" s="28"/>
      <c r="O364" s="28"/>
      <c r="P364" s="28"/>
      <c r="Q364" s="28">
        <v>2023</v>
      </c>
      <c r="R364" s="28" t="s">
        <v>2938</v>
      </c>
      <c r="S364" s="86">
        <f t="shared" si="6"/>
        <v>666340.14219884248</v>
      </c>
      <c r="T364" s="28"/>
      <c r="U364" s="73"/>
      <c r="V364" s="73"/>
    </row>
    <row r="365" spans="1:22" x14ac:dyDescent="0.25">
      <c r="A365" s="28" t="s">
        <v>4771</v>
      </c>
      <c r="B365" s="28" t="s">
        <v>77</v>
      </c>
      <c r="C365" s="28" t="s">
        <v>776</v>
      </c>
      <c r="D365" s="28" t="s">
        <v>4256</v>
      </c>
      <c r="E365" s="28" t="s">
        <v>783</v>
      </c>
      <c r="F365" s="28" t="s">
        <v>784</v>
      </c>
      <c r="G365" s="28" t="s">
        <v>850</v>
      </c>
      <c r="H365" s="28" t="s">
        <v>851</v>
      </c>
      <c r="I365" s="28" t="s">
        <v>30</v>
      </c>
      <c r="J365" s="28" t="s">
        <v>2</v>
      </c>
      <c r="K365" s="28" t="s">
        <v>1564</v>
      </c>
      <c r="L365" s="28">
        <v>4.9000000000000004</v>
      </c>
      <c r="M365" s="28"/>
      <c r="N365" s="28"/>
      <c r="O365" s="28"/>
      <c r="P365" s="28"/>
      <c r="Q365" s="28">
        <v>2023</v>
      </c>
      <c r="R365" s="28" t="s">
        <v>2938</v>
      </c>
      <c r="S365" s="86">
        <f t="shared" si="6"/>
        <v>272088.89139786072</v>
      </c>
      <c r="T365" s="28"/>
      <c r="U365" s="73"/>
      <c r="V365" s="73"/>
    </row>
    <row r="366" spans="1:22" x14ac:dyDescent="0.25">
      <c r="A366" s="28" t="s">
        <v>4772</v>
      </c>
      <c r="B366" s="28" t="s">
        <v>77</v>
      </c>
      <c r="C366" s="28" t="s">
        <v>776</v>
      </c>
      <c r="D366" s="28" t="s">
        <v>4256</v>
      </c>
      <c r="E366" s="28" t="s">
        <v>850</v>
      </c>
      <c r="F366" s="28" t="s">
        <v>851</v>
      </c>
      <c r="G366" s="28" t="s">
        <v>939</v>
      </c>
      <c r="H366" s="28" t="s">
        <v>940</v>
      </c>
      <c r="I366" s="28" t="s">
        <v>30</v>
      </c>
      <c r="J366" s="28" t="s">
        <v>2</v>
      </c>
      <c r="K366" s="28" t="s">
        <v>1564</v>
      </c>
      <c r="L366" s="28">
        <v>13.4</v>
      </c>
      <c r="M366" s="28"/>
      <c r="N366" s="28"/>
      <c r="O366" s="28"/>
      <c r="P366" s="28"/>
      <c r="Q366" s="28">
        <v>2023</v>
      </c>
      <c r="R366" s="28" t="s">
        <v>2938</v>
      </c>
      <c r="S366" s="86">
        <f t="shared" si="6"/>
        <v>744079.82545537408</v>
      </c>
      <c r="T366" s="28"/>
      <c r="U366" s="73"/>
      <c r="V366" s="73"/>
    </row>
    <row r="367" spans="1:22" x14ac:dyDescent="0.25">
      <c r="A367" s="28" t="s">
        <v>4773</v>
      </c>
      <c r="B367" s="28" t="s">
        <v>77</v>
      </c>
      <c r="C367" s="28" t="s">
        <v>776</v>
      </c>
      <c r="D367" s="28" t="s">
        <v>4256</v>
      </c>
      <c r="E367" s="28" t="s">
        <v>939</v>
      </c>
      <c r="F367" s="28" t="s">
        <v>940</v>
      </c>
      <c r="G367" s="28" t="s">
        <v>781</v>
      </c>
      <c r="H367" s="28" t="s">
        <v>782</v>
      </c>
      <c r="I367" s="28" t="s">
        <v>30</v>
      </c>
      <c r="J367" s="28" t="s">
        <v>2</v>
      </c>
      <c r="K367" s="28" t="s">
        <v>1564</v>
      </c>
      <c r="L367" s="28">
        <v>7.7</v>
      </c>
      <c r="M367" s="28"/>
      <c r="N367" s="28"/>
      <c r="O367" s="28"/>
      <c r="P367" s="28"/>
      <c r="Q367" s="28">
        <v>2023</v>
      </c>
      <c r="R367" s="28" t="s">
        <v>2938</v>
      </c>
      <c r="S367" s="86">
        <f t="shared" si="6"/>
        <v>427568.25791092392</v>
      </c>
      <c r="T367" s="28"/>
      <c r="U367" s="73"/>
      <c r="V367" s="73"/>
    </row>
    <row r="368" spans="1:22" x14ac:dyDescent="0.25">
      <c r="A368" s="28" t="s">
        <v>4774</v>
      </c>
      <c r="B368" s="28" t="s">
        <v>77</v>
      </c>
      <c r="C368" s="28" t="s">
        <v>776</v>
      </c>
      <c r="D368" s="28" t="s">
        <v>4256</v>
      </c>
      <c r="E368" s="28" t="s">
        <v>785</v>
      </c>
      <c r="F368" s="28" t="s">
        <v>786</v>
      </c>
      <c r="G368" s="28" t="s">
        <v>856</v>
      </c>
      <c r="H368" s="28" t="s">
        <v>857</v>
      </c>
      <c r="I368" s="28" t="s">
        <v>30</v>
      </c>
      <c r="J368" s="28" t="s">
        <v>2</v>
      </c>
      <c r="K368" s="28" t="s">
        <v>1564</v>
      </c>
      <c r="L368" s="28">
        <v>2.9</v>
      </c>
      <c r="M368" s="28"/>
      <c r="N368" s="28"/>
      <c r="O368" s="28"/>
      <c r="P368" s="28"/>
      <c r="Q368" s="28">
        <v>2023</v>
      </c>
      <c r="R368" s="28" t="s">
        <v>2938</v>
      </c>
      <c r="S368" s="86">
        <f t="shared" si="6"/>
        <v>161032.20103138694</v>
      </c>
      <c r="T368" s="28"/>
      <c r="U368" s="73"/>
      <c r="V368" s="73"/>
    </row>
    <row r="369" spans="1:22" x14ac:dyDescent="0.25">
      <c r="A369" s="28" t="s">
        <v>4775</v>
      </c>
      <c r="B369" s="28" t="s">
        <v>77</v>
      </c>
      <c r="C369" s="28" t="s">
        <v>776</v>
      </c>
      <c r="D369" s="28" t="s">
        <v>4256</v>
      </c>
      <c r="E369" s="28" t="s">
        <v>856</v>
      </c>
      <c r="F369" s="28" t="s">
        <v>857</v>
      </c>
      <c r="G369" s="28" t="s">
        <v>854</v>
      </c>
      <c r="H369" s="28" t="s">
        <v>855</v>
      </c>
      <c r="I369" s="28" t="s">
        <v>30</v>
      </c>
      <c r="J369" s="28" t="s">
        <v>2</v>
      </c>
      <c r="K369" s="28" t="s">
        <v>1564</v>
      </c>
      <c r="L369" s="28">
        <v>1.2</v>
      </c>
      <c r="M369" s="28"/>
      <c r="N369" s="28"/>
      <c r="O369" s="28"/>
      <c r="P369" s="28"/>
      <c r="Q369" s="28">
        <v>2023</v>
      </c>
      <c r="R369" s="28" t="s">
        <v>2938</v>
      </c>
      <c r="S369" s="86">
        <f t="shared" si="6"/>
        <v>66634.014219884251</v>
      </c>
      <c r="T369" s="28"/>
      <c r="U369" s="73"/>
      <c r="V369" s="73"/>
    </row>
    <row r="370" spans="1:22" x14ac:dyDescent="0.25">
      <c r="A370" s="28" t="s">
        <v>4776</v>
      </c>
      <c r="B370" s="28" t="s">
        <v>77</v>
      </c>
      <c r="C370" s="28" t="s">
        <v>776</v>
      </c>
      <c r="D370" s="28" t="s">
        <v>4256</v>
      </c>
      <c r="E370" s="28" t="s">
        <v>854</v>
      </c>
      <c r="F370" s="28" t="s">
        <v>855</v>
      </c>
      <c r="G370" s="28" t="s">
        <v>904</v>
      </c>
      <c r="H370" s="28" t="s">
        <v>905</v>
      </c>
      <c r="I370" s="28" t="s">
        <v>30</v>
      </c>
      <c r="J370" s="28" t="s">
        <v>2</v>
      </c>
      <c r="K370" s="28" t="s">
        <v>1564</v>
      </c>
      <c r="L370" s="28">
        <v>12.7</v>
      </c>
      <c r="M370" s="28"/>
      <c r="N370" s="28"/>
      <c r="O370" s="28"/>
      <c r="P370" s="28"/>
      <c r="Q370" s="28">
        <v>2023</v>
      </c>
      <c r="R370" s="28" t="s">
        <v>2938</v>
      </c>
      <c r="S370" s="86">
        <f t="shared" si="6"/>
        <v>705209.98382710828</v>
      </c>
      <c r="T370" s="28"/>
      <c r="U370" s="73"/>
      <c r="V370" s="73"/>
    </row>
    <row r="371" spans="1:22" x14ac:dyDescent="0.25">
      <c r="A371" s="28" t="s">
        <v>4777</v>
      </c>
      <c r="B371" s="28" t="s">
        <v>77</v>
      </c>
      <c r="C371" s="28" t="s">
        <v>776</v>
      </c>
      <c r="D371" s="28" t="s">
        <v>4256</v>
      </c>
      <c r="E371" s="28" t="s">
        <v>904</v>
      </c>
      <c r="F371" s="28" t="s">
        <v>905</v>
      </c>
      <c r="G371" s="28" t="s">
        <v>898</v>
      </c>
      <c r="H371" s="28" t="s">
        <v>899</v>
      </c>
      <c r="I371" s="28" t="s">
        <v>30</v>
      </c>
      <c r="J371" s="28" t="s">
        <v>2</v>
      </c>
      <c r="K371" s="28" t="s">
        <v>1564</v>
      </c>
      <c r="L371" s="28">
        <v>18</v>
      </c>
      <c r="M371" s="28"/>
      <c r="N371" s="28"/>
      <c r="O371" s="28"/>
      <c r="P371" s="28"/>
      <c r="Q371" s="28">
        <v>2023</v>
      </c>
      <c r="R371" s="28" t="s">
        <v>2938</v>
      </c>
      <c r="S371" s="86">
        <f t="shared" si="6"/>
        <v>999510.21329826373</v>
      </c>
      <c r="T371" s="28"/>
      <c r="U371" s="73"/>
      <c r="V371" s="73"/>
    </row>
    <row r="372" spans="1:22" x14ac:dyDescent="0.25">
      <c r="A372" s="28" t="s">
        <v>4778</v>
      </c>
      <c r="B372" s="28" t="s">
        <v>77</v>
      </c>
      <c r="C372" s="28" t="s">
        <v>776</v>
      </c>
      <c r="D372" s="28" t="s">
        <v>4256</v>
      </c>
      <c r="E372" s="28" t="s">
        <v>898</v>
      </c>
      <c r="F372" s="28" t="s">
        <v>899</v>
      </c>
      <c r="G372" s="28" t="s">
        <v>900</v>
      </c>
      <c r="H372" s="28" t="s">
        <v>901</v>
      </c>
      <c r="I372" s="28" t="s">
        <v>30</v>
      </c>
      <c r="J372" s="28" t="s">
        <v>2</v>
      </c>
      <c r="K372" s="28" t="s">
        <v>1564</v>
      </c>
      <c r="L372" s="28">
        <v>1.7</v>
      </c>
      <c r="M372" s="28"/>
      <c r="N372" s="28"/>
      <c r="O372" s="28"/>
      <c r="P372" s="28"/>
      <c r="Q372" s="28">
        <v>2023</v>
      </c>
      <c r="R372" s="28" t="s">
        <v>2938</v>
      </c>
      <c r="S372" s="86">
        <f t="shared" si="6"/>
        <v>94398.186811502688</v>
      </c>
      <c r="T372" s="28"/>
      <c r="U372" s="73"/>
      <c r="V372" s="73"/>
    </row>
    <row r="373" spans="1:22" x14ac:dyDescent="0.25">
      <c r="A373" s="28" t="s">
        <v>4779</v>
      </c>
      <c r="B373" s="28" t="s">
        <v>77</v>
      </c>
      <c r="C373" s="28" t="s">
        <v>776</v>
      </c>
      <c r="D373" s="28" t="s">
        <v>4256</v>
      </c>
      <c r="E373" s="28" t="s">
        <v>900</v>
      </c>
      <c r="F373" s="28" t="s">
        <v>901</v>
      </c>
      <c r="G373" s="28" t="s">
        <v>783</v>
      </c>
      <c r="H373" s="28" t="s">
        <v>784</v>
      </c>
      <c r="I373" s="28" t="s">
        <v>30</v>
      </c>
      <c r="J373" s="28" t="s">
        <v>2</v>
      </c>
      <c r="K373" s="28" t="s">
        <v>1564</v>
      </c>
      <c r="L373" s="28">
        <v>13.9</v>
      </c>
      <c r="M373" s="28"/>
      <c r="N373" s="28"/>
      <c r="O373" s="28"/>
      <c r="P373" s="28"/>
      <c r="Q373" s="28">
        <v>2023</v>
      </c>
      <c r="R373" s="28" t="s">
        <v>2938</v>
      </c>
      <c r="S373" s="86">
        <f t="shared" si="6"/>
        <v>771843.99804699258</v>
      </c>
      <c r="T373" s="28"/>
      <c r="U373" s="73"/>
      <c r="V373" s="73"/>
    </row>
    <row r="374" spans="1:22" x14ac:dyDescent="0.25">
      <c r="A374" s="28" t="s">
        <v>4780</v>
      </c>
      <c r="B374" s="28" t="s">
        <v>77</v>
      </c>
      <c r="C374" s="28" t="s">
        <v>776</v>
      </c>
      <c r="D374" s="28" t="s">
        <v>4256</v>
      </c>
      <c r="E374" s="28" t="s">
        <v>787</v>
      </c>
      <c r="F374" s="28" t="s">
        <v>788</v>
      </c>
      <c r="G374" s="28" t="s">
        <v>870</v>
      </c>
      <c r="H374" s="28" t="s">
        <v>871</v>
      </c>
      <c r="I374" s="28" t="s">
        <v>30</v>
      </c>
      <c r="J374" s="28" t="s">
        <v>2</v>
      </c>
      <c r="K374" s="28" t="s">
        <v>1564</v>
      </c>
      <c r="L374" s="28">
        <v>2.8</v>
      </c>
      <c r="M374" s="28"/>
      <c r="N374" s="28"/>
      <c r="O374" s="28"/>
      <c r="P374" s="28"/>
      <c r="Q374" s="28">
        <v>2023</v>
      </c>
      <c r="R374" s="28" t="s">
        <v>2938</v>
      </c>
      <c r="S374" s="86">
        <f t="shared" si="6"/>
        <v>155479.36651306323</v>
      </c>
      <c r="T374" s="28"/>
      <c r="U374" s="73"/>
      <c r="V374" s="73"/>
    </row>
    <row r="375" spans="1:22" x14ac:dyDescent="0.25">
      <c r="A375" s="28" t="s">
        <v>4781</v>
      </c>
      <c r="B375" s="28" t="s">
        <v>77</v>
      </c>
      <c r="C375" s="28" t="s">
        <v>776</v>
      </c>
      <c r="D375" s="28" t="s">
        <v>4256</v>
      </c>
      <c r="E375" s="28" t="s">
        <v>870</v>
      </c>
      <c r="F375" s="28" t="s">
        <v>871</v>
      </c>
      <c r="G375" s="28" t="s">
        <v>860</v>
      </c>
      <c r="H375" s="28" t="s">
        <v>861</v>
      </c>
      <c r="I375" s="28" t="s">
        <v>30</v>
      </c>
      <c r="J375" s="28" t="s">
        <v>2</v>
      </c>
      <c r="K375" s="28" t="s">
        <v>1564</v>
      </c>
      <c r="L375" s="28">
        <v>5.8</v>
      </c>
      <c r="M375" s="28"/>
      <c r="N375" s="28"/>
      <c r="O375" s="28"/>
      <c r="P375" s="28"/>
      <c r="Q375" s="28">
        <v>2023</v>
      </c>
      <c r="R375" s="28" t="s">
        <v>2938</v>
      </c>
      <c r="S375" s="86">
        <f t="shared" si="6"/>
        <v>322064.40206277388</v>
      </c>
      <c r="T375" s="28"/>
      <c r="U375" s="73"/>
      <c r="V375" s="73"/>
    </row>
    <row r="376" spans="1:22" x14ac:dyDescent="0.25">
      <c r="A376" s="28" t="s">
        <v>4782</v>
      </c>
      <c r="B376" s="28" t="s">
        <v>77</v>
      </c>
      <c r="C376" s="28" t="s">
        <v>776</v>
      </c>
      <c r="D376" s="28" t="s">
        <v>4256</v>
      </c>
      <c r="E376" s="28" t="s">
        <v>860</v>
      </c>
      <c r="F376" s="28" t="s">
        <v>861</v>
      </c>
      <c r="G376" s="28" t="s">
        <v>866</v>
      </c>
      <c r="H376" s="28" t="s">
        <v>867</v>
      </c>
      <c r="I376" s="28" t="s">
        <v>30</v>
      </c>
      <c r="J376" s="28" t="s">
        <v>2</v>
      </c>
      <c r="K376" s="28" t="s">
        <v>1564</v>
      </c>
      <c r="L376" s="28">
        <v>2.8</v>
      </c>
      <c r="M376" s="28"/>
      <c r="N376" s="28"/>
      <c r="O376" s="28"/>
      <c r="P376" s="28"/>
      <c r="Q376" s="28">
        <v>2023</v>
      </c>
      <c r="R376" s="28" t="s">
        <v>2938</v>
      </c>
      <c r="S376" s="86">
        <f t="shared" si="6"/>
        <v>155479.36651306323</v>
      </c>
      <c r="T376" s="28"/>
      <c r="U376" s="73"/>
      <c r="V376" s="73"/>
    </row>
    <row r="377" spans="1:22" x14ac:dyDescent="0.25">
      <c r="A377" s="28" t="s">
        <v>4783</v>
      </c>
      <c r="B377" s="28" t="s">
        <v>77</v>
      </c>
      <c r="C377" s="28" t="s">
        <v>776</v>
      </c>
      <c r="D377" s="28" t="s">
        <v>4256</v>
      </c>
      <c r="E377" s="28" t="s">
        <v>866</v>
      </c>
      <c r="F377" s="28" t="s">
        <v>867</v>
      </c>
      <c r="G377" s="28" t="s">
        <v>872</v>
      </c>
      <c r="H377" s="28" t="s">
        <v>873</v>
      </c>
      <c r="I377" s="28" t="s">
        <v>30</v>
      </c>
      <c r="J377" s="28" t="s">
        <v>2</v>
      </c>
      <c r="K377" s="28" t="s">
        <v>1564</v>
      </c>
      <c r="L377" s="28">
        <v>2.4</v>
      </c>
      <c r="M377" s="28"/>
      <c r="N377" s="28"/>
      <c r="O377" s="28"/>
      <c r="P377" s="28"/>
      <c r="Q377" s="28">
        <v>2023</v>
      </c>
      <c r="R377" s="28" t="s">
        <v>2938</v>
      </c>
      <c r="S377" s="86">
        <f t="shared" si="6"/>
        <v>133268.0284397685</v>
      </c>
      <c r="T377" s="28"/>
      <c r="U377" s="73"/>
      <c r="V377" s="73"/>
    </row>
    <row r="378" spans="1:22" x14ac:dyDescent="0.25">
      <c r="A378" s="28" t="s">
        <v>4784</v>
      </c>
      <c r="B378" s="28" t="s">
        <v>77</v>
      </c>
      <c r="C378" s="28" t="s">
        <v>776</v>
      </c>
      <c r="D378" s="28" t="s">
        <v>4256</v>
      </c>
      <c r="E378" s="28" t="s">
        <v>872</v>
      </c>
      <c r="F378" s="28" t="s">
        <v>873</v>
      </c>
      <c r="G378" s="28" t="s">
        <v>927</v>
      </c>
      <c r="H378" s="28" t="s">
        <v>928</v>
      </c>
      <c r="I378" s="28" t="s">
        <v>30</v>
      </c>
      <c r="J378" s="28" t="s">
        <v>2</v>
      </c>
      <c r="K378" s="28" t="s">
        <v>1564</v>
      </c>
      <c r="L378" s="28">
        <v>12.9</v>
      </c>
      <c r="M378" s="28"/>
      <c r="N378" s="28"/>
      <c r="O378" s="28"/>
      <c r="P378" s="28"/>
      <c r="Q378" s="28">
        <v>2023</v>
      </c>
      <c r="R378" s="28" t="s">
        <v>2938</v>
      </c>
      <c r="S378" s="86">
        <f t="shared" si="6"/>
        <v>716315.65286375571</v>
      </c>
      <c r="T378" s="28"/>
      <c r="U378" s="73"/>
      <c r="V378" s="73"/>
    </row>
    <row r="379" spans="1:22" x14ac:dyDescent="0.25">
      <c r="A379" s="28" t="s">
        <v>4785</v>
      </c>
      <c r="B379" s="28" t="s">
        <v>77</v>
      </c>
      <c r="C379" s="28" t="s">
        <v>776</v>
      </c>
      <c r="D379" s="28" t="s">
        <v>4256</v>
      </c>
      <c r="E379" s="28" t="s">
        <v>927</v>
      </c>
      <c r="F379" s="28" t="s">
        <v>928</v>
      </c>
      <c r="G379" s="28" t="s">
        <v>925</v>
      </c>
      <c r="H379" s="28" t="s">
        <v>926</v>
      </c>
      <c r="I379" s="28" t="s">
        <v>30</v>
      </c>
      <c r="J379" s="28" t="s">
        <v>2</v>
      </c>
      <c r="K379" s="28" t="s">
        <v>1564</v>
      </c>
      <c r="L379" s="28">
        <v>6.6</v>
      </c>
      <c r="M379" s="28"/>
      <c r="N379" s="28"/>
      <c r="O379" s="28"/>
      <c r="P379" s="28"/>
      <c r="Q379" s="28">
        <v>2023</v>
      </c>
      <c r="R379" s="28" t="s">
        <v>2938</v>
      </c>
      <c r="S379" s="86">
        <f t="shared" si="6"/>
        <v>366487.07820936333</v>
      </c>
      <c r="T379" s="28"/>
      <c r="U379" s="73"/>
      <c r="V379" s="73"/>
    </row>
    <row r="380" spans="1:22" x14ac:dyDescent="0.25">
      <c r="A380" s="28" t="s">
        <v>4786</v>
      </c>
      <c r="B380" s="28" t="s">
        <v>77</v>
      </c>
      <c r="C380" s="28" t="s">
        <v>776</v>
      </c>
      <c r="D380" s="28" t="s">
        <v>4256</v>
      </c>
      <c r="E380" s="28" t="s">
        <v>925</v>
      </c>
      <c r="F380" s="28" t="s">
        <v>926</v>
      </c>
      <c r="G380" s="28" t="s">
        <v>920</v>
      </c>
      <c r="H380" s="28" t="s">
        <v>921</v>
      </c>
      <c r="I380" s="28" t="s">
        <v>30</v>
      </c>
      <c r="J380" s="28" t="s">
        <v>2</v>
      </c>
      <c r="K380" s="28" t="s">
        <v>1564</v>
      </c>
      <c r="L380" s="28">
        <v>19.5</v>
      </c>
      <c r="M380" s="28"/>
      <c r="N380" s="28"/>
      <c r="O380" s="28"/>
      <c r="P380" s="28"/>
      <c r="Q380" s="28">
        <v>2023</v>
      </c>
      <c r="R380" s="28" t="s">
        <v>2938</v>
      </c>
      <c r="S380" s="86">
        <f t="shared" si="6"/>
        <v>1082802.731073119</v>
      </c>
      <c r="T380" s="28"/>
      <c r="U380" s="73"/>
      <c r="V380" s="73"/>
    </row>
    <row r="381" spans="1:22" x14ac:dyDescent="0.25">
      <c r="A381" s="28" t="s">
        <v>4787</v>
      </c>
      <c r="B381" s="28" t="s">
        <v>77</v>
      </c>
      <c r="C381" s="28" t="s">
        <v>776</v>
      </c>
      <c r="D381" s="28" t="s">
        <v>4256</v>
      </c>
      <c r="E381" s="28" t="s">
        <v>920</v>
      </c>
      <c r="F381" s="28" t="s">
        <v>921</v>
      </c>
      <c r="G381" s="28" t="s">
        <v>918</v>
      </c>
      <c r="H381" s="28" t="s">
        <v>919</v>
      </c>
      <c r="I381" s="28" t="s">
        <v>30</v>
      </c>
      <c r="J381" s="28" t="s">
        <v>2</v>
      </c>
      <c r="K381" s="28" t="s">
        <v>1564</v>
      </c>
      <c r="L381" s="28">
        <v>8.5</v>
      </c>
      <c r="M381" s="28"/>
      <c r="N381" s="28"/>
      <c r="O381" s="28"/>
      <c r="P381" s="28"/>
      <c r="Q381" s="28">
        <v>2023</v>
      </c>
      <c r="R381" s="28" t="s">
        <v>2938</v>
      </c>
      <c r="S381" s="86">
        <f t="shared" si="6"/>
        <v>471990.93405751343</v>
      </c>
      <c r="T381" s="28"/>
      <c r="U381" s="73"/>
      <c r="V381" s="73"/>
    </row>
    <row r="382" spans="1:22" x14ac:dyDescent="0.25">
      <c r="A382" s="28" t="s">
        <v>4788</v>
      </c>
      <c r="B382" s="28" t="s">
        <v>77</v>
      </c>
      <c r="C382" s="28" t="s">
        <v>776</v>
      </c>
      <c r="D382" s="28" t="s">
        <v>4256</v>
      </c>
      <c r="E382" s="28" t="s">
        <v>918</v>
      </c>
      <c r="F382" s="28" t="s">
        <v>919</v>
      </c>
      <c r="G382" s="28" t="s">
        <v>912</v>
      </c>
      <c r="H382" s="28" t="s">
        <v>913</v>
      </c>
      <c r="I382" s="28" t="s">
        <v>30</v>
      </c>
      <c r="J382" s="28" t="s">
        <v>2</v>
      </c>
      <c r="K382" s="28" t="s">
        <v>1564</v>
      </c>
      <c r="L382" s="28">
        <v>2.4</v>
      </c>
      <c r="M382" s="28"/>
      <c r="N382" s="28"/>
      <c r="O382" s="28"/>
      <c r="P382" s="28"/>
      <c r="Q382" s="28">
        <v>2023</v>
      </c>
      <c r="R382" s="28" t="s">
        <v>2938</v>
      </c>
      <c r="S382" s="86">
        <f t="shared" si="6"/>
        <v>133268.0284397685</v>
      </c>
      <c r="T382" s="28"/>
      <c r="U382" s="73"/>
      <c r="V382" s="73"/>
    </row>
    <row r="383" spans="1:22" x14ac:dyDescent="0.25">
      <c r="A383" s="28" t="s">
        <v>4789</v>
      </c>
      <c r="B383" s="28" t="s">
        <v>77</v>
      </c>
      <c r="C383" s="28" t="s">
        <v>776</v>
      </c>
      <c r="D383" s="28" t="s">
        <v>4256</v>
      </c>
      <c r="E383" s="28" t="s">
        <v>912</v>
      </c>
      <c r="F383" s="28" t="s">
        <v>913</v>
      </c>
      <c r="G383" s="28" t="s">
        <v>908</v>
      </c>
      <c r="H383" s="28" t="s">
        <v>909</v>
      </c>
      <c r="I383" s="28" t="s">
        <v>30</v>
      </c>
      <c r="J383" s="28" t="s">
        <v>2</v>
      </c>
      <c r="K383" s="28" t="s">
        <v>1564</v>
      </c>
      <c r="L383" s="28">
        <v>6.7</v>
      </c>
      <c r="M383" s="28"/>
      <c r="N383" s="28"/>
      <c r="O383" s="28"/>
      <c r="P383" s="28"/>
      <c r="Q383" s="28">
        <v>2023</v>
      </c>
      <c r="R383" s="28" t="s">
        <v>2938</v>
      </c>
      <c r="S383" s="86">
        <f t="shared" si="6"/>
        <v>372039.91272768704</v>
      </c>
      <c r="T383" s="28"/>
      <c r="U383" s="73"/>
      <c r="V383" s="73"/>
    </row>
    <row r="384" spans="1:22" x14ac:dyDescent="0.25">
      <c r="A384" s="28" t="s">
        <v>4790</v>
      </c>
      <c r="B384" s="28" t="s">
        <v>77</v>
      </c>
      <c r="C384" s="28" t="s">
        <v>776</v>
      </c>
      <c r="D384" s="28" t="s">
        <v>4256</v>
      </c>
      <c r="E384" s="28" t="s">
        <v>908</v>
      </c>
      <c r="F384" s="28" t="s">
        <v>909</v>
      </c>
      <c r="G384" s="28" t="s">
        <v>785</v>
      </c>
      <c r="H384" s="28" t="s">
        <v>786</v>
      </c>
      <c r="I384" s="28" t="s">
        <v>30</v>
      </c>
      <c r="J384" s="28" t="s">
        <v>2</v>
      </c>
      <c r="K384" s="28" t="s">
        <v>1564</v>
      </c>
      <c r="L384" s="28">
        <v>9</v>
      </c>
      <c r="M384" s="28"/>
      <c r="N384" s="28"/>
      <c r="O384" s="28"/>
      <c r="P384" s="28"/>
      <c r="Q384" s="28">
        <v>2023</v>
      </c>
      <c r="R384" s="28" t="s">
        <v>2938</v>
      </c>
      <c r="S384" s="86">
        <f t="shared" si="6"/>
        <v>499755.10664913186</v>
      </c>
      <c r="T384" s="28"/>
      <c r="U384" s="73"/>
      <c r="V384" s="73"/>
    </row>
    <row r="385" spans="1:22" x14ac:dyDescent="0.25">
      <c r="A385" s="28" t="s">
        <v>4791</v>
      </c>
      <c r="B385" s="28" t="s">
        <v>77</v>
      </c>
      <c r="C385" s="28" t="s">
        <v>776</v>
      </c>
      <c r="D385" s="28" t="s">
        <v>4256</v>
      </c>
      <c r="E385" s="28" t="s">
        <v>789</v>
      </c>
      <c r="F385" s="28" t="s">
        <v>790</v>
      </c>
      <c r="G385" s="28" t="s">
        <v>876</v>
      </c>
      <c r="H385" s="28" t="s">
        <v>877</v>
      </c>
      <c r="I385" s="28" t="s">
        <v>30</v>
      </c>
      <c r="J385" s="28" t="s">
        <v>2</v>
      </c>
      <c r="K385" s="28" t="s">
        <v>1564</v>
      </c>
      <c r="L385" s="28">
        <v>0.7</v>
      </c>
      <c r="M385" s="28"/>
      <c r="N385" s="28"/>
      <c r="O385" s="28"/>
      <c r="P385" s="28"/>
      <c r="Q385" s="28">
        <v>2023</v>
      </c>
      <c r="R385" s="28" t="s">
        <v>2938</v>
      </c>
      <c r="S385" s="86">
        <f t="shared" si="6"/>
        <v>38869.841628265807</v>
      </c>
      <c r="T385" s="28"/>
      <c r="U385" s="73"/>
      <c r="V385" s="73"/>
    </row>
    <row r="386" spans="1:22" x14ac:dyDescent="0.25">
      <c r="A386" s="28" t="s">
        <v>4792</v>
      </c>
      <c r="B386" s="28" t="s">
        <v>77</v>
      </c>
      <c r="C386" s="28" t="s">
        <v>776</v>
      </c>
      <c r="D386" s="28" t="s">
        <v>4256</v>
      </c>
      <c r="E386" s="28" t="s">
        <v>876</v>
      </c>
      <c r="F386" s="28" t="s">
        <v>877</v>
      </c>
      <c r="G386" s="28" t="s">
        <v>880</v>
      </c>
      <c r="H386" s="28" t="s">
        <v>881</v>
      </c>
      <c r="I386" s="28" t="s">
        <v>30</v>
      </c>
      <c r="J386" s="28" t="s">
        <v>2</v>
      </c>
      <c r="K386" s="28" t="s">
        <v>1564</v>
      </c>
      <c r="L386" s="28">
        <v>4.8</v>
      </c>
      <c r="M386" s="28"/>
      <c r="N386" s="28"/>
      <c r="O386" s="28"/>
      <c r="P386" s="28"/>
      <c r="Q386" s="28">
        <v>2023</v>
      </c>
      <c r="R386" s="28" t="s">
        <v>2938</v>
      </c>
      <c r="S386" s="86">
        <f t="shared" si="6"/>
        <v>266536.05687953701</v>
      </c>
      <c r="T386" s="28"/>
      <c r="U386" s="73"/>
      <c r="V386" s="73"/>
    </row>
    <row r="387" spans="1:22" x14ac:dyDescent="0.25">
      <c r="A387" s="28" t="s">
        <v>4793</v>
      </c>
      <c r="B387" s="28" t="s">
        <v>77</v>
      </c>
      <c r="C387" s="28" t="s">
        <v>776</v>
      </c>
      <c r="D387" s="28" t="s">
        <v>4256</v>
      </c>
      <c r="E387" s="28" t="s">
        <v>880</v>
      </c>
      <c r="F387" s="28" t="s">
        <v>881</v>
      </c>
      <c r="G387" s="28" t="s">
        <v>892</v>
      </c>
      <c r="H387" s="28" t="s">
        <v>893</v>
      </c>
      <c r="I387" s="28" t="s">
        <v>30</v>
      </c>
      <c r="J387" s="28" t="s">
        <v>2</v>
      </c>
      <c r="K387" s="28" t="s">
        <v>1564</v>
      </c>
      <c r="L387" s="28">
        <v>20.399999999999999</v>
      </c>
      <c r="M387" s="28"/>
      <c r="N387" s="28"/>
      <c r="O387" s="28"/>
      <c r="P387" s="28"/>
      <c r="Q387" s="28">
        <v>2023</v>
      </c>
      <c r="R387" s="28" t="s">
        <v>2938</v>
      </c>
      <c r="S387" s="86">
        <f t="shared" si="6"/>
        <v>1132778.2417380321</v>
      </c>
      <c r="T387" s="28"/>
      <c r="U387" s="73"/>
      <c r="V387" s="73"/>
    </row>
    <row r="388" spans="1:22" x14ac:dyDescent="0.25">
      <c r="A388" s="28" t="s">
        <v>4794</v>
      </c>
      <c r="B388" s="28" t="s">
        <v>77</v>
      </c>
      <c r="C388" s="28" t="s">
        <v>776</v>
      </c>
      <c r="D388" s="28" t="s">
        <v>4256</v>
      </c>
      <c r="E388" s="28" t="s">
        <v>892</v>
      </c>
      <c r="F388" s="28" t="s">
        <v>893</v>
      </c>
      <c r="G388" s="28" t="s">
        <v>886</v>
      </c>
      <c r="H388" s="28" t="s">
        <v>887</v>
      </c>
      <c r="I388" s="28" t="s">
        <v>30</v>
      </c>
      <c r="J388" s="28" t="s">
        <v>2</v>
      </c>
      <c r="K388" s="28" t="s">
        <v>1564</v>
      </c>
      <c r="L388" s="28">
        <v>12.2</v>
      </c>
      <c r="M388" s="28"/>
      <c r="N388" s="28"/>
      <c r="O388" s="28"/>
      <c r="P388" s="28"/>
      <c r="Q388" s="28">
        <v>2023</v>
      </c>
      <c r="R388" s="28" t="s">
        <v>2938</v>
      </c>
      <c r="S388" s="86">
        <f t="shared" si="6"/>
        <v>677445.81123548979</v>
      </c>
      <c r="T388" s="28"/>
      <c r="U388" s="73"/>
      <c r="V388" s="73"/>
    </row>
    <row r="389" spans="1:22" x14ac:dyDescent="0.25">
      <c r="A389" s="28" t="s">
        <v>4795</v>
      </c>
      <c r="B389" s="28" t="s">
        <v>77</v>
      </c>
      <c r="C389" s="28" t="s">
        <v>776</v>
      </c>
      <c r="D389" s="28" t="s">
        <v>4256</v>
      </c>
      <c r="E389" s="28" t="s">
        <v>886</v>
      </c>
      <c r="F389" s="28" t="s">
        <v>887</v>
      </c>
      <c r="G389" s="28" t="s">
        <v>888</v>
      </c>
      <c r="H389" s="28" t="s">
        <v>889</v>
      </c>
      <c r="I389" s="28" t="s">
        <v>30</v>
      </c>
      <c r="J389" s="28" t="s">
        <v>2</v>
      </c>
      <c r="K389" s="28" t="s">
        <v>1564</v>
      </c>
      <c r="L389" s="28">
        <v>15.4</v>
      </c>
      <c r="M389" s="28"/>
      <c r="N389" s="28"/>
      <c r="O389" s="28"/>
      <c r="P389" s="28"/>
      <c r="Q389" s="28">
        <v>2023</v>
      </c>
      <c r="R389" s="28" t="s">
        <v>2938</v>
      </c>
      <c r="S389" s="86">
        <f t="shared" si="6"/>
        <v>855136.51582184783</v>
      </c>
      <c r="T389" s="28"/>
      <c r="U389" s="73"/>
      <c r="V389" s="73"/>
    </row>
    <row r="390" spans="1:22" x14ac:dyDescent="0.25">
      <c r="A390" s="28" t="s">
        <v>4796</v>
      </c>
      <c r="B390" s="28" t="s">
        <v>77</v>
      </c>
      <c r="C390" s="28" t="s">
        <v>776</v>
      </c>
      <c r="D390" s="28" t="s">
        <v>4256</v>
      </c>
      <c r="E390" s="28" t="s">
        <v>888</v>
      </c>
      <c r="F390" s="28" t="s">
        <v>889</v>
      </c>
      <c r="G390" s="28" t="s">
        <v>787</v>
      </c>
      <c r="H390" s="28" t="s">
        <v>788</v>
      </c>
      <c r="I390" s="28" t="s">
        <v>30</v>
      </c>
      <c r="J390" s="28" t="s">
        <v>2</v>
      </c>
      <c r="K390" s="28" t="s">
        <v>1564</v>
      </c>
      <c r="L390" s="28">
        <v>5.7</v>
      </c>
      <c r="M390" s="28"/>
      <c r="N390" s="28"/>
      <c r="O390" s="28"/>
      <c r="P390" s="28"/>
      <c r="Q390" s="28">
        <v>2023</v>
      </c>
      <c r="R390" s="28" t="s">
        <v>2938</v>
      </c>
      <c r="S390" s="86">
        <f t="shared" si="6"/>
        <v>316511.56754445017</v>
      </c>
      <c r="T390" s="28"/>
      <c r="U390" s="73"/>
      <c r="V390" s="73"/>
    </row>
    <row r="391" spans="1:22" x14ac:dyDescent="0.25">
      <c r="A391" s="28" t="s">
        <v>792</v>
      </c>
      <c r="B391" s="28" t="s">
        <v>77</v>
      </c>
      <c r="C391" s="28" t="s">
        <v>796</v>
      </c>
      <c r="D391" s="28" t="s">
        <v>4256</v>
      </c>
      <c r="E391" s="28" t="s">
        <v>803</v>
      </c>
      <c r="F391" s="28" t="s">
        <v>804</v>
      </c>
      <c r="G391" s="28" t="s">
        <v>805</v>
      </c>
      <c r="H391" s="28" t="s">
        <v>806</v>
      </c>
      <c r="I391" s="28" t="s">
        <v>30</v>
      </c>
      <c r="J391" s="28" t="s">
        <v>2</v>
      </c>
      <c r="K391" s="28" t="s">
        <v>1564</v>
      </c>
      <c r="L391" s="28">
        <v>6.7</v>
      </c>
      <c r="M391" s="28"/>
      <c r="N391" s="28"/>
      <c r="O391" s="28"/>
      <c r="P391" s="28"/>
      <c r="Q391" s="28">
        <v>2023</v>
      </c>
      <c r="R391" s="28" t="s">
        <v>2938</v>
      </c>
      <c r="S391" s="86">
        <f t="shared" si="6"/>
        <v>372039.91272768704</v>
      </c>
      <c r="T391" s="28" t="s">
        <v>75</v>
      </c>
      <c r="U391" s="73"/>
      <c r="V391" s="73"/>
    </row>
    <row r="392" spans="1:22" x14ac:dyDescent="0.25">
      <c r="A392" s="28" t="s">
        <v>793</v>
      </c>
      <c r="B392" s="28" t="s">
        <v>77</v>
      </c>
      <c r="C392" s="28" t="s">
        <v>796</v>
      </c>
      <c r="D392" s="28" t="s">
        <v>4256</v>
      </c>
      <c r="E392" s="28" t="s">
        <v>805</v>
      </c>
      <c r="F392" s="28" t="s">
        <v>806</v>
      </c>
      <c r="G392" s="28" t="s">
        <v>807</v>
      </c>
      <c r="H392" s="28" t="s">
        <v>808</v>
      </c>
      <c r="I392" s="28" t="s">
        <v>30</v>
      </c>
      <c r="J392" s="28" t="s">
        <v>2</v>
      </c>
      <c r="K392" s="28" t="s">
        <v>1564</v>
      </c>
      <c r="L392" s="28">
        <v>41.1</v>
      </c>
      <c r="M392" s="28"/>
      <c r="N392" s="28"/>
      <c r="O392" s="28"/>
      <c r="P392" s="28"/>
      <c r="Q392" s="28">
        <v>2023</v>
      </c>
      <c r="R392" s="28" t="s">
        <v>2938</v>
      </c>
      <c r="S392" s="86">
        <f t="shared" si="6"/>
        <v>2282214.9870310356</v>
      </c>
      <c r="T392" s="28"/>
      <c r="U392" s="73"/>
      <c r="V392" s="73"/>
    </row>
    <row r="393" spans="1:22" x14ac:dyDescent="0.25">
      <c r="A393" s="28" t="s">
        <v>794</v>
      </c>
      <c r="B393" s="28" t="s">
        <v>77</v>
      </c>
      <c r="C393" s="28" t="s">
        <v>796</v>
      </c>
      <c r="D393" s="28" t="s">
        <v>4256</v>
      </c>
      <c r="E393" s="28" t="s">
        <v>809</v>
      </c>
      <c r="F393" s="28" t="s">
        <v>810</v>
      </c>
      <c r="G393" s="28" t="s">
        <v>811</v>
      </c>
      <c r="H393" s="28" t="s">
        <v>812</v>
      </c>
      <c r="I393" s="28" t="s">
        <v>30</v>
      </c>
      <c r="J393" s="28" t="s">
        <v>2</v>
      </c>
      <c r="K393" s="28" t="s">
        <v>1564</v>
      </c>
      <c r="L393" s="28">
        <v>8.9</v>
      </c>
      <c r="M393" s="28"/>
      <c r="N393" s="28"/>
      <c r="O393" s="28"/>
      <c r="P393" s="28"/>
      <c r="Q393" s="28">
        <v>2023</v>
      </c>
      <c r="R393" s="28" t="s">
        <v>2938</v>
      </c>
      <c r="S393" s="86">
        <f t="shared" si="6"/>
        <v>494202.27213080821</v>
      </c>
      <c r="T393" s="28"/>
      <c r="U393" s="73"/>
      <c r="V393" s="73"/>
    </row>
    <row r="394" spans="1:22" x14ac:dyDescent="0.25">
      <c r="A394" s="28" t="s">
        <v>795</v>
      </c>
      <c r="B394" s="28" t="s">
        <v>77</v>
      </c>
      <c r="C394" s="28" t="s">
        <v>796</v>
      </c>
      <c r="D394" s="28" t="s">
        <v>4256</v>
      </c>
      <c r="E394" s="28" t="s">
        <v>807</v>
      </c>
      <c r="F394" s="28" t="s">
        <v>808</v>
      </c>
      <c r="G394" s="28" t="s">
        <v>809</v>
      </c>
      <c r="H394" s="28" t="s">
        <v>810</v>
      </c>
      <c r="I394" s="28" t="s">
        <v>30</v>
      </c>
      <c r="J394" s="28" t="s">
        <v>2</v>
      </c>
      <c r="K394" s="28" t="s">
        <v>1564</v>
      </c>
      <c r="L394" s="28">
        <v>74.8</v>
      </c>
      <c r="M394" s="28"/>
      <c r="N394" s="28"/>
      <c r="O394" s="28"/>
      <c r="P394" s="28"/>
      <c r="Q394" s="28">
        <v>2023</v>
      </c>
      <c r="R394" s="28" t="s">
        <v>2938</v>
      </c>
      <c r="S394" s="86">
        <f t="shared" si="6"/>
        <v>4153520.2197061181</v>
      </c>
      <c r="T394" s="28"/>
      <c r="U394" s="73"/>
      <c r="V394" s="73"/>
    </row>
    <row r="395" spans="1:22" x14ac:dyDescent="0.25">
      <c r="A395" s="28" t="s">
        <v>4797</v>
      </c>
      <c r="B395" s="28" t="s">
        <v>77</v>
      </c>
      <c r="C395" s="28" t="s">
        <v>796</v>
      </c>
      <c r="D395" s="28" t="s">
        <v>4256</v>
      </c>
      <c r="E395" s="28" t="s">
        <v>801</v>
      </c>
      <c r="F395" s="28" t="s">
        <v>802</v>
      </c>
      <c r="G395" s="28" t="s">
        <v>962</v>
      </c>
      <c r="H395" s="28" t="s">
        <v>963</v>
      </c>
      <c r="I395" s="28" t="s">
        <v>30</v>
      </c>
      <c r="J395" s="28" t="s">
        <v>2</v>
      </c>
      <c r="K395" s="28" t="s">
        <v>1564</v>
      </c>
      <c r="L395" s="28">
        <v>30.6</v>
      </c>
      <c r="M395" s="28"/>
      <c r="N395" s="28"/>
      <c r="O395" s="28"/>
      <c r="P395" s="28"/>
      <c r="Q395" s="28">
        <v>2023</v>
      </c>
      <c r="R395" s="28" t="s">
        <v>2938</v>
      </c>
      <c r="S395" s="86">
        <f t="shared" si="6"/>
        <v>1699167.3626070484</v>
      </c>
      <c r="T395" s="28"/>
      <c r="U395" s="73"/>
      <c r="V395" s="73"/>
    </row>
    <row r="396" spans="1:22" x14ac:dyDescent="0.25">
      <c r="A396" s="28" t="s">
        <v>4798</v>
      </c>
      <c r="B396" s="28" t="s">
        <v>77</v>
      </c>
      <c r="C396" s="28" t="s">
        <v>796</v>
      </c>
      <c r="D396" s="28" t="s">
        <v>4256</v>
      </c>
      <c r="E396" s="28" t="s">
        <v>962</v>
      </c>
      <c r="F396" s="28" t="s">
        <v>963</v>
      </c>
      <c r="G396" s="28" t="s">
        <v>966</v>
      </c>
      <c r="H396" s="28" t="s">
        <v>967</v>
      </c>
      <c r="I396" s="28" t="s">
        <v>30</v>
      </c>
      <c r="J396" s="28" t="s">
        <v>2</v>
      </c>
      <c r="K396" s="28" t="s">
        <v>1564</v>
      </c>
      <c r="L396" s="28">
        <v>15.9</v>
      </c>
      <c r="M396" s="28"/>
      <c r="N396" s="28"/>
      <c r="O396" s="28"/>
      <c r="P396" s="28"/>
      <c r="Q396" s="28">
        <v>2023</v>
      </c>
      <c r="R396" s="28" t="s">
        <v>2938</v>
      </c>
      <c r="S396" s="86">
        <f t="shared" si="6"/>
        <v>882900.68841346633</v>
      </c>
      <c r="T396" s="28"/>
      <c r="U396" s="73"/>
      <c r="V396" s="73"/>
    </row>
    <row r="397" spans="1:22" x14ac:dyDescent="0.25">
      <c r="A397" s="28" t="s">
        <v>4799</v>
      </c>
      <c r="B397" s="28" t="s">
        <v>77</v>
      </c>
      <c r="C397" s="28" t="s">
        <v>796</v>
      </c>
      <c r="D397" s="28" t="s">
        <v>4256</v>
      </c>
      <c r="E397" s="28" t="s">
        <v>966</v>
      </c>
      <c r="F397" s="28" t="s">
        <v>967</v>
      </c>
      <c r="G397" s="28" t="s">
        <v>958</v>
      </c>
      <c r="H397" s="28" t="s">
        <v>959</v>
      </c>
      <c r="I397" s="28" t="s">
        <v>30</v>
      </c>
      <c r="J397" s="28" t="s">
        <v>2</v>
      </c>
      <c r="K397" s="28" t="s">
        <v>1564</v>
      </c>
      <c r="L397" s="28">
        <v>33</v>
      </c>
      <c r="M397" s="28"/>
      <c r="N397" s="28"/>
      <c r="O397" s="28"/>
      <c r="P397" s="28"/>
      <c r="Q397" s="28">
        <v>2023</v>
      </c>
      <c r="R397" s="28" t="s">
        <v>2938</v>
      </c>
      <c r="S397" s="86">
        <f t="shared" si="6"/>
        <v>1832435.3910468169</v>
      </c>
      <c r="T397" s="28"/>
      <c r="U397" s="73"/>
      <c r="V397" s="73"/>
    </row>
    <row r="398" spans="1:22" x14ac:dyDescent="0.25">
      <c r="A398" s="28" t="s">
        <v>4800</v>
      </c>
      <c r="B398" s="28" t="s">
        <v>77</v>
      </c>
      <c r="C398" s="28" t="s">
        <v>796</v>
      </c>
      <c r="D398" s="28" t="s">
        <v>4256</v>
      </c>
      <c r="E398" s="28" t="s">
        <v>958</v>
      </c>
      <c r="F398" s="28" t="s">
        <v>959</v>
      </c>
      <c r="G398" s="28" t="s">
        <v>803</v>
      </c>
      <c r="H398" s="28" t="s">
        <v>804</v>
      </c>
      <c r="I398" s="28" t="s">
        <v>30</v>
      </c>
      <c r="J398" s="28" t="s">
        <v>2</v>
      </c>
      <c r="K398" s="28" t="s">
        <v>1564</v>
      </c>
      <c r="L398" s="28">
        <v>0.9</v>
      </c>
      <c r="M398" s="28"/>
      <c r="N398" s="28"/>
      <c r="O398" s="28"/>
      <c r="P398" s="28"/>
      <c r="Q398" s="28">
        <v>2023</v>
      </c>
      <c r="R398" s="28" t="s">
        <v>2938</v>
      </c>
      <c r="S398" s="86">
        <f t="shared" si="6"/>
        <v>49975.510664913185</v>
      </c>
      <c r="T398" s="28"/>
      <c r="U398" s="73"/>
      <c r="V398" s="73"/>
    </row>
    <row r="399" spans="1:22" x14ac:dyDescent="0.25">
      <c r="A399" s="28" t="s">
        <v>4801</v>
      </c>
      <c r="B399" s="28" t="s">
        <v>77</v>
      </c>
      <c r="C399" s="28" t="s">
        <v>796</v>
      </c>
      <c r="D399" s="28" t="s">
        <v>4256</v>
      </c>
      <c r="E399" s="28" t="s">
        <v>797</v>
      </c>
      <c r="F399" s="28" t="s">
        <v>798</v>
      </c>
      <c r="G399" s="28" t="s">
        <v>978</v>
      </c>
      <c r="H399" s="28" t="s">
        <v>979</v>
      </c>
      <c r="I399" s="28" t="s">
        <v>30</v>
      </c>
      <c r="J399" s="28" t="s">
        <v>2</v>
      </c>
      <c r="K399" s="28" t="s">
        <v>1564</v>
      </c>
      <c r="L399" s="28">
        <v>1.4</v>
      </c>
      <c r="M399" s="28"/>
      <c r="N399" s="28"/>
      <c r="O399" s="28"/>
      <c r="P399" s="28"/>
      <c r="Q399" s="28">
        <v>2023</v>
      </c>
      <c r="R399" s="28" t="s">
        <v>2938</v>
      </c>
      <c r="S399" s="86">
        <f t="shared" si="6"/>
        <v>77739.683256531614</v>
      </c>
      <c r="T399" s="28"/>
      <c r="U399" s="73"/>
      <c r="V399" s="73"/>
    </row>
    <row r="400" spans="1:22" x14ac:dyDescent="0.25">
      <c r="A400" s="28" t="s">
        <v>4802</v>
      </c>
      <c r="B400" s="28" t="s">
        <v>77</v>
      </c>
      <c r="C400" s="28" t="s">
        <v>796</v>
      </c>
      <c r="D400" s="28" t="s">
        <v>4256</v>
      </c>
      <c r="E400" s="28" t="s">
        <v>978</v>
      </c>
      <c r="F400" s="28" t="s">
        <v>979</v>
      </c>
      <c r="G400" s="28" t="s">
        <v>974</v>
      </c>
      <c r="H400" s="28" t="s">
        <v>975</v>
      </c>
      <c r="I400" s="28" t="s">
        <v>30</v>
      </c>
      <c r="J400" s="28" t="s">
        <v>2</v>
      </c>
      <c r="K400" s="28" t="s">
        <v>1564</v>
      </c>
      <c r="L400" s="28">
        <v>16</v>
      </c>
      <c r="M400" s="28"/>
      <c r="N400" s="28"/>
      <c r="O400" s="28"/>
      <c r="P400" s="28"/>
      <c r="Q400" s="28">
        <v>2023</v>
      </c>
      <c r="R400" s="28" t="s">
        <v>2938</v>
      </c>
      <c r="S400" s="86">
        <f t="shared" si="6"/>
        <v>888453.52293178998</v>
      </c>
      <c r="T400" s="28"/>
      <c r="U400" s="73"/>
      <c r="V400" s="73"/>
    </row>
    <row r="401" spans="1:22" x14ac:dyDescent="0.25">
      <c r="A401" s="28" t="s">
        <v>4803</v>
      </c>
      <c r="B401" s="28" t="s">
        <v>77</v>
      </c>
      <c r="C401" s="28" t="s">
        <v>796</v>
      </c>
      <c r="D401" s="28" t="s">
        <v>4256</v>
      </c>
      <c r="E401" s="28" t="s">
        <v>974</v>
      </c>
      <c r="F401" s="28" t="s">
        <v>975</v>
      </c>
      <c r="G401" s="28" t="s">
        <v>972</v>
      </c>
      <c r="H401" s="28" t="s">
        <v>973</v>
      </c>
      <c r="I401" s="28" t="s">
        <v>30</v>
      </c>
      <c r="J401" s="28" t="s">
        <v>2</v>
      </c>
      <c r="K401" s="28" t="s">
        <v>1564</v>
      </c>
      <c r="L401" s="28">
        <v>16.7</v>
      </c>
      <c r="M401" s="28"/>
      <c r="N401" s="28"/>
      <c r="O401" s="28"/>
      <c r="P401" s="28"/>
      <c r="Q401" s="28">
        <v>2023</v>
      </c>
      <c r="R401" s="28" t="s">
        <v>2938</v>
      </c>
      <c r="S401" s="86">
        <f t="shared" si="6"/>
        <v>927323.36456005578</v>
      </c>
      <c r="T401" s="28"/>
      <c r="U401" s="73"/>
      <c r="V401" s="73"/>
    </row>
    <row r="402" spans="1:22" x14ac:dyDescent="0.25">
      <c r="A402" s="28" t="s">
        <v>4804</v>
      </c>
      <c r="B402" s="28" t="s">
        <v>77</v>
      </c>
      <c r="C402" s="28" t="s">
        <v>796</v>
      </c>
      <c r="D402" s="28" t="s">
        <v>4256</v>
      </c>
      <c r="E402" s="28" t="s">
        <v>972</v>
      </c>
      <c r="F402" s="28" t="s">
        <v>973</v>
      </c>
      <c r="G402" s="28" t="s">
        <v>799</v>
      </c>
      <c r="H402" s="28" t="s">
        <v>800</v>
      </c>
      <c r="I402" s="28" t="s">
        <v>30</v>
      </c>
      <c r="J402" s="28" t="s">
        <v>2</v>
      </c>
      <c r="K402" s="28" t="s">
        <v>1564</v>
      </c>
      <c r="L402" s="28">
        <v>16.5</v>
      </c>
      <c r="M402" s="28"/>
      <c r="N402" s="28"/>
      <c r="O402" s="28"/>
      <c r="P402" s="28"/>
      <c r="Q402" s="28">
        <v>2023</v>
      </c>
      <c r="R402" s="28" t="s">
        <v>2938</v>
      </c>
      <c r="S402" s="86">
        <f t="shared" si="6"/>
        <v>916217.69552340847</v>
      </c>
      <c r="T402" s="28"/>
      <c r="U402" s="73"/>
      <c r="V402" s="73"/>
    </row>
    <row r="403" spans="1:22" x14ac:dyDescent="0.25">
      <c r="A403" s="28" t="s">
        <v>791</v>
      </c>
      <c r="B403" s="28" t="s">
        <v>77</v>
      </c>
      <c r="C403" s="28" t="s">
        <v>796</v>
      </c>
      <c r="D403" s="28" t="s">
        <v>4256</v>
      </c>
      <c r="E403" s="28" t="s">
        <v>799</v>
      </c>
      <c r="F403" s="28" t="s">
        <v>800</v>
      </c>
      <c r="G403" s="28" t="s">
        <v>801</v>
      </c>
      <c r="H403" s="28" t="s">
        <v>802</v>
      </c>
      <c r="I403" s="28" t="s">
        <v>30</v>
      </c>
      <c r="J403" s="28" t="s">
        <v>2</v>
      </c>
      <c r="K403" s="28" t="s">
        <v>1564</v>
      </c>
      <c r="L403" s="28">
        <v>60.6</v>
      </c>
      <c r="M403" s="28"/>
      <c r="N403" s="28"/>
      <c r="O403" s="28"/>
      <c r="P403" s="28"/>
      <c r="Q403" s="28">
        <v>2023</v>
      </c>
      <c r="R403" s="28" t="s">
        <v>2938</v>
      </c>
      <c r="S403" s="86">
        <f t="shared" si="6"/>
        <v>3365017.7181041548</v>
      </c>
      <c r="T403" s="28"/>
      <c r="U403" s="73"/>
      <c r="V403" s="73"/>
    </row>
    <row r="404" spans="1:22" x14ac:dyDescent="0.25">
      <c r="A404" s="28" t="s">
        <v>4805</v>
      </c>
      <c r="B404" s="28" t="s">
        <v>77</v>
      </c>
      <c r="C404" s="28" t="s">
        <v>813</v>
      </c>
      <c r="D404" s="28" t="s">
        <v>4256</v>
      </c>
      <c r="E404" s="28" t="s">
        <v>814</v>
      </c>
      <c r="F404" s="28" t="s">
        <v>815</v>
      </c>
      <c r="G404" s="28" t="s">
        <v>816</v>
      </c>
      <c r="H404" s="28" t="s">
        <v>817</v>
      </c>
      <c r="I404" s="28" t="s">
        <v>30</v>
      </c>
      <c r="J404" s="28" t="s">
        <v>2</v>
      </c>
      <c r="K404" s="28" t="s">
        <v>1564</v>
      </c>
      <c r="L404" s="28">
        <v>2.1</v>
      </c>
      <c r="M404" s="28"/>
      <c r="N404" s="28"/>
      <c r="O404" s="28"/>
      <c r="P404" s="28"/>
      <c r="Q404" s="28">
        <v>2023</v>
      </c>
      <c r="R404" s="28" t="s">
        <v>2938</v>
      </c>
      <c r="S404" s="86">
        <f t="shared" si="6"/>
        <v>116609.52488479744</v>
      </c>
      <c r="T404" s="28" t="s">
        <v>78</v>
      </c>
      <c r="U404" s="73"/>
      <c r="V404" s="85">
        <f>SUM(S349:S404)</f>
        <v>46621598.615845665</v>
      </c>
    </row>
    <row r="405" spans="1:22" x14ac:dyDescent="0.25">
      <c r="A405" s="28" t="s">
        <v>1123</v>
      </c>
      <c r="B405" s="28" t="s">
        <v>65</v>
      </c>
      <c r="C405" s="28" t="s">
        <v>1185</v>
      </c>
      <c r="D405" s="28" t="s">
        <v>4256</v>
      </c>
      <c r="E405" s="28" t="s">
        <v>1194</v>
      </c>
      <c r="F405" s="28" t="s">
        <v>1195</v>
      </c>
      <c r="G405" s="28" t="s">
        <v>1192</v>
      </c>
      <c r="H405" s="28" t="s">
        <v>1193</v>
      </c>
      <c r="I405" s="28" t="s">
        <v>30</v>
      </c>
      <c r="J405" s="28" t="s">
        <v>2</v>
      </c>
      <c r="K405" s="28" t="s">
        <v>1564</v>
      </c>
      <c r="L405" s="28">
        <v>14.4</v>
      </c>
      <c r="M405" s="28"/>
      <c r="N405" s="28"/>
      <c r="O405" s="28"/>
      <c r="P405" s="28"/>
      <c r="Q405" s="28">
        <v>2023</v>
      </c>
      <c r="R405" s="28" t="s">
        <v>2994</v>
      </c>
      <c r="S405" s="86">
        <f>L405*$Y$5</f>
        <v>726582.88179034763</v>
      </c>
      <c r="T405" s="28"/>
      <c r="U405" s="73"/>
      <c r="V405" s="73"/>
    </row>
    <row r="406" spans="1:22" x14ac:dyDescent="0.25">
      <c r="A406" s="28" t="s">
        <v>1122</v>
      </c>
      <c r="B406" s="28" t="s">
        <v>65</v>
      </c>
      <c r="C406" s="28" t="s">
        <v>1185</v>
      </c>
      <c r="D406" s="28" t="s">
        <v>4256</v>
      </c>
      <c r="E406" s="28" t="s">
        <v>1190</v>
      </c>
      <c r="F406" s="28" t="s">
        <v>1191</v>
      </c>
      <c r="G406" s="28" t="s">
        <v>1192</v>
      </c>
      <c r="H406" s="28" t="s">
        <v>1193</v>
      </c>
      <c r="I406" s="28" t="s">
        <v>30</v>
      </c>
      <c r="J406" s="28" t="s">
        <v>2</v>
      </c>
      <c r="K406" s="28" t="s">
        <v>1564</v>
      </c>
      <c r="L406" s="28">
        <v>26.7</v>
      </c>
      <c r="M406" s="28"/>
      <c r="N406" s="28"/>
      <c r="O406" s="28"/>
      <c r="P406" s="28"/>
      <c r="Q406" s="28">
        <v>2023</v>
      </c>
      <c r="R406" s="28" t="s">
        <v>2994</v>
      </c>
      <c r="S406" s="86">
        <f t="shared" ref="S406:S469" si="7">L406*$Y$5</f>
        <v>1347205.7599862695</v>
      </c>
      <c r="T406" s="28"/>
      <c r="U406" s="73"/>
      <c r="V406" s="73"/>
    </row>
    <row r="407" spans="1:22" x14ac:dyDescent="0.25">
      <c r="A407" s="28" t="s">
        <v>1152</v>
      </c>
      <c r="B407" s="28" t="s">
        <v>65</v>
      </c>
      <c r="C407" s="28" t="s">
        <v>1185</v>
      </c>
      <c r="D407" s="28" t="s">
        <v>4256</v>
      </c>
      <c r="E407" s="28" t="s">
        <v>1214</v>
      </c>
      <c r="F407" s="28" t="s">
        <v>1215</v>
      </c>
      <c r="G407" s="28" t="s">
        <v>1216</v>
      </c>
      <c r="H407" s="28" t="s">
        <v>1217</v>
      </c>
      <c r="I407" s="28" t="s">
        <v>30</v>
      </c>
      <c r="J407" s="28" t="s">
        <v>2</v>
      </c>
      <c r="K407" s="28" t="s">
        <v>1564</v>
      </c>
      <c r="L407" s="28">
        <v>13</v>
      </c>
      <c r="M407" s="28"/>
      <c r="N407" s="28"/>
      <c r="O407" s="28"/>
      <c r="P407" s="28"/>
      <c r="Q407" s="28">
        <v>2023</v>
      </c>
      <c r="R407" s="28" t="s">
        <v>2994</v>
      </c>
      <c r="S407" s="86">
        <f t="shared" si="7"/>
        <v>655942.87939406384</v>
      </c>
      <c r="T407" s="28"/>
      <c r="U407" s="73"/>
      <c r="V407" s="73"/>
    </row>
    <row r="408" spans="1:22" x14ac:dyDescent="0.25">
      <c r="A408" s="28" t="s">
        <v>1151</v>
      </c>
      <c r="B408" s="28" t="s">
        <v>65</v>
      </c>
      <c r="C408" s="28" t="s">
        <v>1185</v>
      </c>
      <c r="D408" s="28" t="s">
        <v>4256</v>
      </c>
      <c r="E408" s="28" t="s">
        <v>1212</v>
      </c>
      <c r="F408" s="28" t="s">
        <v>1213</v>
      </c>
      <c r="G408" s="28" t="s">
        <v>1214</v>
      </c>
      <c r="H408" s="28" t="s">
        <v>1215</v>
      </c>
      <c r="I408" s="28" t="s">
        <v>30</v>
      </c>
      <c r="J408" s="28" t="s">
        <v>2</v>
      </c>
      <c r="K408" s="28" t="s">
        <v>1564</v>
      </c>
      <c r="L408" s="28">
        <v>34.700000000000003</v>
      </c>
      <c r="M408" s="28"/>
      <c r="N408" s="28"/>
      <c r="O408" s="28"/>
      <c r="P408" s="28"/>
      <c r="Q408" s="28">
        <v>2023</v>
      </c>
      <c r="R408" s="28" t="s">
        <v>2994</v>
      </c>
      <c r="S408" s="86">
        <f t="shared" si="7"/>
        <v>1750862.916536463</v>
      </c>
      <c r="T408" s="28"/>
      <c r="U408" s="73"/>
      <c r="V408" s="73"/>
    </row>
    <row r="409" spans="1:22" x14ac:dyDescent="0.25">
      <c r="A409" s="28" t="s">
        <v>1150</v>
      </c>
      <c r="B409" s="28" t="s">
        <v>65</v>
      </c>
      <c r="C409" s="28" t="s">
        <v>1185</v>
      </c>
      <c r="D409" s="28" t="s">
        <v>4256</v>
      </c>
      <c r="E409" s="28" t="s">
        <v>1210</v>
      </c>
      <c r="F409" s="28" t="s">
        <v>1211</v>
      </c>
      <c r="G409" s="28" t="s">
        <v>1200</v>
      </c>
      <c r="H409" s="28" t="s">
        <v>1201</v>
      </c>
      <c r="I409" s="28" t="s">
        <v>30</v>
      </c>
      <c r="J409" s="28" t="s">
        <v>2</v>
      </c>
      <c r="K409" s="28" t="s">
        <v>1564</v>
      </c>
      <c r="L409" s="28">
        <v>31.6</v>
      </c>
      <c r="M409" s="28"/>
      <c r="N409" s="28"/>
      <c r="O409" s="28"/>
      <c r="P409" s="28"/>
      <c r="Q409" s="28">
        <v>2023</v>
      </c>
      <c r="R409" s="28" t="s">
        <v>2994</v>
      </c>
      <c r="S409" s="86">
        <f t="shared" si="7"/>
        <v>1594445.7683732631</v>
      </c>
      <c r="T409" s="28"/>
      <c r="U409" s="73"/>
      <c r="V409" s="73"/>
    </row>
    <row r="410" spans="1:22" x14ac:dyDescent="0.25">
      <c r="A410" s="28" t="s">
        <v>1149</v>
      </c>
      <c r="B410" s="28" t="s">
        <v>65</v>
      </c>
      <c r="C410" s="28" t="s">
        <v>1185</v>
      </c>
      <c r="D410" s="28" t="s">
        <v>4256</v>
      </c>
      <c r="E410" s="28" t="s">
        <v>1208</v>
      </c>
      <c r="F410" s="28" t="s">
        <v>1209</v>
      </c>
      <c r="G410" s="28" t="s">
        <v>1210</v>
      </c>
      <c r="H410" s="28" t="s">
        <v>1211</v>
      </c>
      <c r="I410" s="28" t="s">
        <v>30</v>
      </c>
      <c r="J410" s="28" t="s">
        <v>2</v>
      </c>
      <c r="K410" s="28" t="s">
        <v>1564</v>
      </c>
      <c r="L410" s="28">
        <v>19.3</v>
      </c>
      <c r="M410" s="28"/>
      <c r="N410" s="28"/>
      <c r="O410" s="28"/>
      <c r="P410" s="28"/>
      <c r="Q410" s="28">
        <v>2023</v>
      </c>
      <c r="R410" s="28" t="s">
        <v>2994</v>
      </c>
      <c r="S410" s="86">
        <f t="shared" si="7"/>
        <v>973822.89017734106</v>
      </c>
      <c r="T410" s="28"/>
      <c r="U410" s="73"/>
      <c r="V410" s="73"/>
    </row>
    <row r="411" spans="1:22" x14ac:dyDescent="0.25">
      <c r="A411" s="28" t="s">
        <v>1148</v>
      </c>
      <c r="B411" s="28" t="s">
        <v>65</v>
      </c>
      <c r="C411" s="28" t="s">
        <v>1185</v>
      </c>
      <c r="D411" s="28" t="s">
        <v>4256</v>
      </c>
      <c r="E411" s="28" t="s">
        <v>1206</v>
      </c>
      <c r="F411" s="28" t="s">
        <v>1207</v>
      </c>
      <c r="G411" s="28" t="s">
        <v>1196</v>
      </c>
      <c r="H411" s="28" t="s">
        <v>1197</v>
      </c>
      <c r="I411" s="28" t="s">
        <v>30</v>
      </c>
      <c r="J411" s="28" t="s">
        <v>2</v>
      </c>
      <c r="K411" s="28" t="s">
        <v>1564</v>
      </c>
      <c r="L411" s="28">
        <v>8.6</v>
      </c>
      <c r="M411" s="28"/>
      <c r="N411" s="28"/>
      <c r="O411" s="28"/>
      <c r="P411" s="28"/>
      <c r="Q411" s="28">
        <v>2023</v>
      </c>
      <c r="R411" s="28" t="s">
        <v>2994</v>
      </c>
      <c r="S411" s="86">
        <f t="shared" si="7"/>
        <v>433931.4432914576</v>
      </c>
      <c r="T411" s="28"/>
      <c r="U411" s="73"/>
      <c r="V411" s="73"/>
    </row>
    <row r="412" spans="1:22" x14ac:dyDescent="0.25">
      <c r="A412" s="28" t="s">
        <v>1147</v>
      </c>
      <c r="B412" s="28" t="s">
        <v>65</v>
      </c>
      <c r="C412" s="28" t="s">
        <v>1185</v>
      </c>
      <c r="D412" s="28" t="s">
        <v>4256</v>
      </c>
      <c r="E412" s="28" t="s">
        <v>1204</v>
      </c>
      <c r="F412" s="28" t="s">
        <v>1205</v>
      </c>
      <c r="G412" s="28" t="s">
        <v>1206</v>
      </c>
      <c r="H412" s="28" t="s">
        <v>1207</v>
      </c>
      <c r="I412" s="28" t="s">
        <v>30</v>
      </c>
      <c r="J412" s="28" t="s">
        <v>2</v>
      </c>
      <c r="K412" s="28" t="s">
        <v>1564</v>
      </c>
      <c r="L412" s="28">
        <v>19.2</v>
      </c>
      <c r="M412" s="28"/>
      <c r="N412" s="28"/>
      <c r="O412" s="28"/>
      <c r="P412" s="28"/>
      <c r="Q412" s="28">
        <v>2023</v>
      </c>
      <c r="R412" s="28" t="s">
        <v>2994</v>
      </c>
      <c r="S412" s="86">
        <f t="shared" si="7"/>
        <v>968777.17572046351</v>
      </c>
      <c r="T412" s="28"/>
      <c r="U412" s="73"/>
      <c r="V412" s="73"/>
    </row>
    <row r="413" spans="1:22" x14ac:dyDescent="0.25">
      <c r="A413" s="28" t="s">
        <v>1146</v>
      </c>
      <c r="B413" s="28" t="s">
        <v>65</v>
      </c>
      <c r="C413" s="28" t="s">
        <v>1185</v>
      </c>
      <c r="D413" s="28" t="s">
        <v>4256</v>
      </c>
      <c r="E413" s="28" t="s">
        <v>1202</v>
      </c>
      <c r="F413" s="28" t="s">
        <v>1203</v>
      </c>
      <c r="G413" s="28" t="s">
        <v>1204</v>
      </c>
      <c r="H413" s="28" t="s">
        <v>1205</v>
      </c>
      <c r="I413" s="28" t="s">
        <v>30</v>
      </c>
      <c r="J413" s="28" t="s">
        <v>2</v>
      </c>
      <c r="K413" s="28" t="s">
        <v>1564</v>
      </c>
      <c r="L413" s="28">
        <v>25.3</v>
      </c>
      <c r="M413" s="28"/>
      <c r="N413" s="28"/>
      <c r="O413" s="28"/>
      <c r="P413" s="28"/>
      <c r="Q413" s="28">
        <v>2023</v>
      </c>
      <c r="R413" s="28" t="s">
        <v>2994</v>
      </c>
      <c r="S413" s="86">
        <f t="shared" si="7"/>
        <v>1276565.7575899858</v>
      </c>
      <c r="T413" s="28"/>
      <c r="U413" s="73"/>
      <c r="V413" s="73"/>
    </row>
    <row r="414" spans="1:22" x14ac:dyDescent="0.25">
      <c r="A414" s="28" t="s">
        <v>1145</v>
      </c>
      <c r="B414" s="28" t="s">
        <v>65</v>
      </c>
      <c r="C414" s="28" t="s">
        <v>1185</v>
      </c>
      <c r="D414" s="28" t="s">
        <v>4256</v>
      </c>
      <c r="E414" s="28" t="s">
        <v>1200</v>
      </c>
      <c r="F414" s="28" t="s">
        <v>1201</v>
      </c>
      <c r="G414" s="28" t="s">
        <v>1202</v>
      </c>
      <c r="H414" s="28" t="s">
        <v>1203</v>
      </c>
      <c r="I414" s="28" t="s">
        <v>30</v>
      </c>
      <c r="J414" s="28" t="s">
        <v>2</v>
      </c>
      <c r="K414" s="28" t="s">
        <v>1564</v>
      </c>
      <c r="L414" s="28">
        <v>4</v>
      </c>
      <c r="M414" s="28"/>
      <c r="N414" s="28"/>
      <c r="O414" s="28"/>
      <c r="P414" s="28"/>
      <c r="Q414" s="28">
        <v>2023</v>
      </c>
      <c r="R414" s="28" t="s">
        <v>2994</v>
      </c>
      <c r="S414" s="86">
        <f t="shared" si="7"/>
        <v>201828.57827509657</v>
      </c>
      <c r="T414" s="28"/>
      <c r="U414" s="73"/>
      <c r="V414" s="73"/>
    </row>
    <row r="415" spans="1:22" x14ac:dyDescent="0.25">
      <c r="A415" s="28" t="s">
        <v>1121</v>
      </c>
      <c r="B415" s="28" t="s">
        <v>65</v>
      </c>
      <c r="C415" s="28" t="s">
        <v>1185</v>
      </c>
      <c r="D415" s="28" t="s">
        <v>4256</v>
      </c>
      <c r="E415" s="28" t="s">
        <v>1186</v>
      </c>
      <c r="F415" s="28" t="s">
        <v>1187</v>
      </c>
      <c r="G415" s="28" t="s">
        <v>1188</v>
      </c>
      <c r="H415" s="28" t="s">
        <v>1189</v>
      </c>
      <c r="I415" s="28" t="s">
        <v>30</v>
      </c>
      <c r="J415" s="28" t="s">
        <v>2</v>
      </c>
      <c r="K415" s="28" t="s">
        <v>1564</v>
      </c>
      <c r="L415" s="28">
        <v>25.2</v>
      </c>
      <c r="M415" s="28"/>
      <c r="N415" s="28"/>
      <c r="O415" s="28"/>
      <c r="P415" s="28"/>
      <c r="Q415" s="28">
        <v>2023</v>
      </c>
      <c r="R415" s="28" t="s">
        <v>2994</v>
      </c>
      <c r="S415" s="86">
        <f t="shared" si="7"/>
        <v>1271520.0431331084</v>
      </c>
      <c r="T415" s="28"/>
      <c r="U415" s="73"/>
      <c r="V415" s="73"/>
    </row>
    <row r="416" spans="1:22" x14ac:dyDescent="0.25">
      <c r="A416" s="28" t="s">
        <v>1161</v>
      </c>
      <c r="B416" s="28" t="s">
        <v>65</v>
      </c>
      <c r="C416" s="28" t="s">
        <v>1185</v>
      </c>
      <c r="D416" s="28" t="s">
        <v>4256</v>
      </c>
      <c r="E416" s="28" t="s">
        <v>1232</v>
      </c>
      <c r="F416" s="28" t="s">
        <v>1233</v>
      </c>
      <c r="G416" s="28" t="s">
        <v>1220</v>
      </c>
      <c r="H416" s="28" t="s">
        <v>1221</v>
      </c>
      <c r="I416" s="28" t="s">
        <v>30</v>
      </c>
      <c r="J416" s="28" t="s">
        <v>2</v>
      </c>
      <c r="K416" s="28" t="s">
        <v>1564</v>
      </c>
      <c r="L416" s="28">
        <v>8.6</v>
      </c>
      <c r="M416" s="28"/>
      <c r="N416" s="28"/>
      <c r="O416" s="28"/>
      <c r="P416" s="28"/>
      <c r="Q416" s="28">
        <v>2023</v>
      </c>
      <c r="R416" s="28" t="s">
        <v>2994</v>
      </c>
      <c r="S416" s="86">
        <f t="shared" si="7"/>
        <v>433931.4432914576</v>
      </c>
      <c r="T416" s="28"/>
      <c r="U416" s="73"/>
      <c r="V416" s="73"/>
    </row>
    <row r="417" spans="1:22" x14ac:dyDescent="0.25">
      <c r="A417" s="28" t="s">
        <v>1160</v>
      </c>
      <c r="B417" s="28" t="s">
        <v>65</v>
      </c>
      <c r="C417" s="28" t="s">
        <v>1185</v>
      </c>
      <c r="D417" s="28" t="s">
        <v>4256</v>
      </c>
      <c r="E417" s="28" t="s">
        <v>1230</v>
      </c>
      <c r="F417" s="28" t="s">
        <v>1231</v>
      </c>
      <c r="G417" s="28" t="s">
        <v>1232</v>
      </c>
      <c r="H417" s="28" t="s">
        <v>1233</v>
      </c>
      <c r="I417" s="28" t="s">
        <v>30</v>
      </c>
      <c r="J417" s="28" t="s">
        <v>2</v>
      </c>
      <c r="K417" s="28" t="s">
        <v>1564</v>
      </c>
      <c r="L417" s="28">
        <v>29</v>
      </c>
      <c r="M417" s="28"/>
      <c r="N417" s="28"/>
      <c r="O417" s="28"/>
      <c r="P417" s="28"/>
      <c r="Q417" s="28">
        <v>2023</v>
      </c>
      <c r="R417" s="28" t="s">
        <v>2994</v>
      </c>
      <c r="S417" s="86">
        <f t="shared" si="7"/>
        <v>1463257.1924944501</v>
      </c>
      <c r="T417" s="28"/>
      <c r="U417" s="73"/>
      <c r="V417" s="73"/>
    </row>
    <row r="418" spans="1:22" x14ac:dyDescent="0.25">
      <c r="A418" s="28" t="s">
        <v>1159</v>
      </c>
      <c r="B418" s="28" t="s">
        <v>65</v>
      </c>
      <c r="C418" s="28" t="s">
        <v>1185</v>
      </c>
      <c r="D418" s="28" t="s">
        <v>4256</v>
      </c>
      <c r="E418" s="28" t="s">
        <v>1228</v>
      </c>
      <c r="F418" s="28" t="s">
        <v>1229</v>
      </c>
      <c r="G418" s="28" t="s">
        <v>1230</v>
      </c>
      <c r="H418" s="28" t="s">
        <v>1231</v>
      </c>
      <c r="I418" s="28" t="s">
        <v>30</v>
      </c>
      <c r="J418" s="28" t="s">
        <v>2</v>
      </c>
      <c r="K418" s="28" t="s">
        <v>1564</v>
      </c>
      <c r="L418" s="28">
        <v>11.3</v>
      </c>
      <c r="M418" s="28"/>
      <c r="N418" s="28"/>
      <c r="O418" s="28"/>
      <c r="P418" s="28"/>
      <c r="Q418" s="28">
        <v>2023</v>
      </c>
      <c r="R418" s="28" t="s">
        <v>2994</v>
      </c>
      <c r="S418" s="86">
        <f t="shared" si="7"/>
        <v>570165.73362714786</v>
      </c>
      <c r="T418" s="28"/>
      <c r="U418" s="73"/>
      <c r="V418" s="73"/>
    </row>
    <row r="419" spans="1:22" x14ac:dyDescent="0.25">
      <c r="A419" s="28" t="s">
        <v>1158</v>
      </c>
      <c r="B419" s="28" t="s">
        <v>65</v>
      </c>
      <c r="C419" s="28" t="s">
        <v>1185</v>
      </c>
      <c r="D419" s="28" t="s">
        <v>4256</v>
      </c>
      <c r="E419" s="28" t="s">
        <v>1226</v>
      </c>
      <c r="F419" s="28" t="s">
        <v>1227</v>
      </c>
      <c r="G419" s="28" t="s">
        <v>1212</v>
      </c>
      <c r="H419" s="28" t="s">
        <v>1213</v>
      </c>
      <c r="I419" s="28" t="s">
        <v>30</v>
      </c>
      <c r="J419" s="28" t="s">
        <v>2</v>
      </c>
      <c r="K419" s="28" t="s">
        <v>1564</v>
      </c>
      <c r="L419" s="28">
        <v>2.4</v>
      </c>
      <c r="M419" s="28"/>
      <c r="N419" s="28"/>
      <c r="O419" s="28"/>
      <c r="P419" s="28"/>
      <c r="Q419" s="28">
        <v>2023</v>
      </c>
      <c r="R419" s="28" t="s">
        <v>2994</v>
      </c>
      <c r="S419" s="86">
        <f t="shared" si="7"/>
        <v>121097.14696505794</v>
      </c>
      <c r="T419" s="28"/>
      <c r="U419" s="73"/>
      <c r="V419" s="73"/>
    </row>
    <row r="420" spans="1:22" x14ac:dyDescent="0.25">
      <c r="A420" s="28" t="s">
        <v>1157</v>
      </c>
      <c r="B420" s="28" t="s">
        <v>65</v>
      </c>
      <c r="C420" s="28" t="s">
        <v>1185</v>
      </c>
      <c r="D420" s="28" t="s">
        <v>4256</v>
      </c>
      <c r="E420" s="28" t="s">
        <v>1224</v>
      </c>
      <c r="F420" s="28" t="s">
        <v>1225</v>
      </c>
      <c r="G420" s="28" t="s">
        <v>1226</v>
      </c>
      <c r="H420" s="28" t="s">
        <v>1227</v>
      </c>
      <c r="I420" s="28" t="s">
        <v>30</v>
      </c>
      <c r="J420" s="28" t="s">
        <v>2</v>
      </c>
      <c r="K420" s="28" t="s">
        <v>1564</v>
      </c>
      <c r="L420" s="28">
        <v>28.1</v>
      </c>
      <c r="M420" s="28"/>
      <c r="N420" s="28"/>
      <c r="O420" s="28"/>
      <c r="P420" s="28"/>
      <c r="Q420" s="28">
        <v>2023</v>
      </c>
      <c r="R420" s="28" t="s">
        <v>2994</v>
      </c>
      <c r="S420" s="86">
        <f t="shared" si="7"/>
        <v>1417845.7623825534</v>
      </c>
      <c r="T420" s="28"/>
      <c r="U420" s="73"/>
      <c r="V420" s="73"/>
    </row>
    <row r="421" spans="1:22" x14ac:dyDescent="0.25">
      <c r="A421" s="28" t="s">
        <v>1156</v>
      </c>
      <c r="B421" s="28" t="s">
        <v>65</v>
      </c>
      <c r="C421" s="28" t="s">
        <v>1185</v>
      </c>
      <c r="D421" s="28" t="s">
        <v>4256</v>
      </c>
      <c r="E421" s="28" t="s">
        <v>1222</v>
      </c>
      <c r="F421" s="28" t="s">
        <v>1223</v>
      </c>
      <c r="G421" s="28" t="s">
        <v>1224</v>
      </c>
      <c r="H421" s="28" t="s">
        <v>1225</v>
      </c>
      <c r="I421" s="28" t="s">
        <v>30</v>
      </c>
      <c r="J421" s="28" t="s">
        <v>2</v>
      </c>
      <c r="K421" s="28" t="s">
        <v>1564</v>
      </c>
      <c r="L421" s="28">
        <v>20.100000000000001</v>
      </c>
      <c r="M421" s="28"/>
      <c r="N421" s="28"/>
      <c r="O421" s="28"/>
      <c r="P421" s="28"/>
      <c r="Q421" s="28">
        <v>2023</v>
      </c>
      <c r="R421" s="28" t="s">
        <v>2994</v>
      </c>
      <c r="S421" s="86">
        <f t="shared" si="7"/>
        <v>1014188.6058323603</v>
      </c>
      <c r="T421" s="28"/>
      <c r="U421" s="73"/>
      <c r="V421" s="73"/>
    </row>
    <row r="422" spans="1:22" x14ac:dyDescent="0.25">
      <c r="A422" s="28" t="s">
        <v>1155</v>
      </c>
      <c r="B422" s="28" t="s">
        <v>65</v>
      </c>
      <c r="C422" s="28" t="s">
        <v>1185</v>
      </c>
      <c r="D422" s="28" t="s">
        <v>4256</v>
      </c>
      <c r="E422" s="28" t="s">
        <v>1220</v>
      </c>
      <c r="F422" s="28" t="s">
        <v>1221</v>
      </c>
      <c r="G422" s="28" t="s">
        <v>1222</v>
      </c>
      <c r="H422" s="28" t="s">
        <v>1223</v>
      </c>
      <c r="I422" s="28" t="s">
        <v>30</v>
      </c>
      <c r="J422" s="28" t="s">
        <v>2</v>
      </c>
      <c r="K422" s="28" t="s">
        <v>1564</v>
      </c>
      <c r="L422" s="28">
        <v>13.9</v>
      </c>
      <c r="M422" s="28"/>
      <c r="N422" s="28"/>
      <c r="O422" s="28"/>
      <c r="P422" s="28"/>
      <c r="Q422" s="28">
        <v>2023</v>
      </c>
      <c r="R422" s="28" t="s">
        <v>2994</v>
      </c>
      <c r="S422" s="86">
        <f t="shared" si="7"/>
        <v>701354.30950596055</v>
      </c>
      <c r="T422" s="28"/>
      <c r="U422" s="73"/>
      <c r="V422" s="73"/>
    </row>
    <row r="423" spans="1:22" x14ac:dyDescent="0.25">
      <c r="A423" s="28" t="s">
        <v>1154</v>
      </c>
      <c r="B423" s="28" t="s">
        <v>65</v>
      </c>
      <c r="C423" s="28" t="s">
        <v>1185</v>
      </c>
      <c r="D423" s="28" t="s">
        <v>4256</v>
      </c>
      <c r="E423" s="28" t="s">
        <v>1218</v>
      </c>
      <c r="F423" s="28" t="s">
        <v>1219</v>
      </c>
      <c r="G423" s="28" t="s">
        <v>1208</v>
      </c>
      <c r="H423" s="28" t="s">
        <v>1209</v>
      </c>
      <c r="I423" s="28" t="s">
        <v>30</v>
      </c>
      <c r="J423" s="28" t="s">
        <v>2</v>
      </c>
      <c r="K423" s="28" t="s">
        <v>1564</v>
      </c>
      <c r="L423" s="28">
        <v>4</v>
      </c>
      <c r="M423" s="28"/>
      <c r="N423" s="28"/>
      <c r="O423" s="28"/>
      <c r="P423" s="28"/>
      <c r="Q423" s="28">
        <v>2023</v>
      </c>
      <c r="R423" s="28" t="s">
        <v>2994</v>
      </c>
      <c r="S423" s="86">
        <f t="shared" si="7"/>
        <v>201828.57827509657</v>
      </c>
      <c r="T423" s="28"/>
      <c r="U423" s="73"/>
      <c r="V423" s="73"/>
    </row>
    <row r="424" spans="1:22" x14ac:dyDescent="0.25">
      <c r="A424" s="28" t="s">
        <v>1153</v>
      </c>
      <c r="B424" s="28" t="s">
        <v>65</v>
      </c>
      <c r="C424" s="28" t="s">
        <v>1185</v>
      </c>
      <c r="D424" s="28" t="s">
        <v>4256</v>
      </c>
      <c r="E424" s="28" t="s">
        <v>1216</v>
      </c>
      <c r="F424" s="28" t="s">
        <v>1217</v>
      </c>
      <c r="G424" s="28" t="s">
        <v>1218</v>
      </c>
      <c r="H424" s="28" t="s">
        <v>1219</v>
      </c>
      <c r="I424" s="28" t="s">
        <v>30</v>
      </c>
      <c r="J424" s="28" t="s">
        <v>2</v>
      </c>
      <c r="K424" s="28" t="s">
        <v>1564</v>
      </c>
      <c r="L424" s="28">
        <v>25.5</v>
      </c>
      <c r="M424" s="28"/>
      <c r="N424" s="28"/>
      <c r="O424" s="28"/>
      <c r="P424" s="28"/>
      <c r="Q424" s="28">
        <v>2023</v>
      </c>
      <c r="R424" s="28" t="s">
        <v>2994</v>
      </c>
      <c r="S424" s="86">
        <f t="shared" si="7"/>
        <v>1286657.1865037407</v>
      </c>
      <c r="T424" s="28"/>
      <c r="U424" s="73"/>
      <c r="V424" s="73"/>
    </row>
    <row r="425" spans="1:22" x14ac:dyDescent="0.25">
      <c r="A425" s="28" t="s">
        <v>1172</v>
      </c>
      <c r="B425" s="28" t="s">
        <v>65</v>
      </c>
      <c r="C425" s="28" t="s">
        <v>1185</v>
      </c>
      <c r="D425" s="28" t="s">
        <v>4256</v>
      </c>
      <c r="E425" s="28" t="s">
        <v>1234</v>
      </c>
      <c r="F425" s="28" t="s">
        <v>1235</v>
      </c>
      <c r="G425" s="28" t="s">
        <v>1236</v>
      </c>
      <c r="H425" s="28" t="s">
        <v>1237</v>
      </c>
      <c r="I425" s="28" t="s">
        <v>30</v>
      </c>
      <c r="J425" s="28" t="s">
        <v>2</v>
      </c>
      <c r="K425" s="28" t="s">
        <v>1564</v>
      </c>
      <c r="L425" s="28">
        <v>19</v>
      </c>
      <c r="M425" s="28"/>
      <c r="N425" s="28"/>
      <c r="O425" s="28"/>
      <c r="P425" s="28"/>
      <c r="Q425" s="28">
        <v>2023</v>
      </c>
      <c r="R425" s="28" t="s">
        <v>2994</v>
      </c>
      <c r="S425" s="86">
        <f t="shared" si="7"/>
        <v>958685.74680670875</v>
      </c>
      <c r="T425" s="28"/>
      <c r="U425" s="73"/>
      <c r="V425" s="73"/>
    </row>
    <row r="426" spans="1:22" x14ac:dyDescent="0.25">
      <c r="A426" s="28" t="s">
        <v>1173</v>
      </c>
      <c r="B426" s="28" t="s">
        <v>65</v>
      </c>
      <c r="C426" s="28" t="s">
        <v>1185</v>
      </c>
      <c r="D426" s="28" t="s">
        <v>4256</v>
      </c>
      <c r="E426" s="28" t="s">
        <v>1236</v>
      </c>
      <c r="F426" s="28" t="s">
        <v>1237</v>
      </c>
      <c r="G426" s="28" t="s">
        <v>1238</v>
      </c>
      <c r="H426" s="28" t="s">
        <v>1239</v>
      </c>
      <c r="I426" s="28" t="s">
        <v>30</v>
      </c>
      <c r="J426" s="28" t="s">
        <v>2</v>
      </c>
      <c r="K426" s="28" t="s">
        <v>1564</v>
      </c>
      <c r="L426" s="28">
        <v>25.5</v>
      </c>
      <c r="M426" s="28"/>
      <c r="N426" s="28"/>
      <c r="O426" s="28"/>
      <c r="P426" s="28"/>
      <c r="Q426" s="28">
        <v>2023</v>
      </c>
      <c r="R426" s="28" t="s">
        <v>2994</v>
      </c>
      <c r="S426" s="86">
        <f t="shared" si="7"/>
        <v>1286657.1865037407</v>
      </c>
      <c r="T426" s="28"/>
      <c r="U426" s="73"/>
      <c r="V426" s="73"/>
    </row>
    <row r="427" spans="1:22" x14ac:dyDescent="0.25">
      <c r="A427" s="28" t="s">
        <v>1174</v>
      </c>
      <c r="B427" s="28" t="s">
        <v>65</v>
      </c>
      <c r="C427" s="28" t="s">
        <v>1185</v>
      </c>
      <c r="D427" s="28" t="s">
        <v>4256</v>
      </c>
      <c r="E427" s="28" t="s">
        <v>1238</v>
      </c>
      <c r="F427" s="28" t="s">
        <v>1239</v>
      </c>
      <c r="G427" s="28" t="s">
        <v>1194</v>
      </c>
      <c r="H427" s="28" t="s">
        <v>1195</v>
      </c>
      <c r="I427" s="28" t="s">
        <v>30</v>
      </c>
      <c r="J427" s="28" t="s">
        <v>2</v>
      </c>
      <c r="K427" s="28" t="s">
        <v>1564</v>
      </c>
      <c r="L427" s="28">
        <v>8.4</v>
      </c>
      <c r="M427" s="28"/>
      <c r="N427" s="28"/>
      <c r="O427" s="28"/>
      <c r="P427" s="28"/>
      <c r="Q427" s="28">
        <v>2023</v>
      </c>
      <c r="R427" s="28" t="s">
        <v>2994</v>
      </c>
      <c r="S427" s="86">
        <f t="shared" si="7"/>
        <v>423840.01437770284</v>
      </c>
      <c r="T427" s="28"/>
      <c r="U427" s="73"/>
      <c r="V427" s="73"/>
    </row>
    <row r="428" spans="1:22" x14ac:dyDescent="0.25">
      <c r="A428" s="28" t="s">
        <v>1175</v>
      </c>
      <c r="B428" s="28" t="s">
        <v>65</v>
      </c>
      <c r="C428" s="28" t="s">
        <v>1185</v>
      </c>
      <c r="D428" s="28" t="s">
        <v>4256</v>
      </c>
      <c r="E428" s="28" t="s">
        <v>1192</v>
      </c>
      <c r="F428" s="28" t="s">
        <v>1193</v>
      </c>
      <c r="G428" s="28" t="s">
        <v>1240</v>
      </c>
      <c r="H428" s="28" t="s">
        <v>1241</v>
      </c>
      <c r="I428" s="28" t="s">
        <v>30</v>
      </c>
      <c r="J428" s="28" t="s">
        <v>2</v>
      </c>
      <c r="K428" s="28" t="s">
        <v>1564</v>
      </c>
      <c r="L428" s="28">
        <v>13.5</v>
      </c>
      <c r="M428" s="28"/>
      <c r="N428" s="28"/>
      <c r="O428" s="28"/>
      <c r="P428" s="28"/>
      <c r="Q428" s="28">
        <v>2023</v>
      </c>
      <c r="R428" s="28" t="s">
        <v>2994</v>
      </c>
      <c r="S428" s="86">
        <f t="shared" si="7"/>
        <v>681171.45167845092</v>
      </c>
      <c r="T428" s="28"/>
      <c r="U428" s="73"/>
      <c r="V428" s="73"/>
    </row>
    <row r="429" spans="1:22" x14ac:dyDescent="0.25">
      <c r="A429" s="28" t="s">
        <v>1176</v>
      </c>
      <c r="B429" s="28" t="s">
        <v>65</v>
      </c>
      <c r="C429" s="28" t="s">
        <v>1185</v>
      </c>
      <c r="D429" s="28" t="s">
        <v>4256</v>
      </c>
      <c r="E429" s="28" t="s">
        <v>1240</v>
      </c>
      <c r="F429" s="28" t="s">
        <v>1241</v>
      </c>
      <c r="G429" s="28" t="s">
        <v>1242</v>
      </c>
      <c r="H429" s="28" t="s">
        <v>1243</v>
      </c>
      <c r="I429" s="28" t="s">
        <v>30</v>
      </c>
      <c r="J429" s="28" t="s">
        <v>2</v>
      </c>
      <c r="K429" s="28" t="s">
        <v>1564</v>
      </c>
      <c r="L429" s="28">
        <v>7.9</v>
      </c>
      <c r="M429" s="28"/>
      <c r="N429" s="28"/>
      <c r="O429" s="28"/>
      <c r="P429" s="28"/>
      <c r="Q429" s="28">
        <v>2023</v>
      </c>
      <c r="R429" s="28" t="s">
        <v>2994</v>
      </c>
      <c r="S429" s="86">
        <f t="shared" si="7"/>
        <v>398611.44209331577</v>
      </c>
      <c r="T429" s="28"/>
      <c r="U429" s="73"/>
      <c r="V429" s="73"/>
    </row>
    <row r="430" spans="1:22" x14ac:dyDescent="0.25">
      <c r="A430" s="28" t="s">
        <v>1177</v>
      </c>
      <c r="B430" s="28" t="s">
        <v>65</v>
      </c>
      <c r="C430" s="28" t="s">
        <v>1185</v>
      </c>
      <c r="D430" s="28" t="s">
        <v>4256</v>
      </c>
      <c r="E430" s="28" t="s">
        <v>1242</v>
      </c>
      <c r="F430" s="28" t="s">
        <v>1243</v>
      </c>
      <c r="G430" s="28" t="s">
        <v>1244</v>
      </c>
      <c r="H430" s="28" t="s">
        <v>1245</v>
      </c>
      <c r="I430" s="28" t="s">
        <v>30</v>
      </c>
      <c r="J430" s="28" t="s">
        <v>2</v>
      </c>
      <c r="K430" s="28" t="s">
        <v>1564</v>
      </c>
      <c r="L430" s="28">
        <v>6</v>
      </c>
      <c r="M430" s="28"/>
      <c r="N430" s="28"/>
      <c r="O430" s="28"/>
      <c r="P430" s="28"/>
      <c r="Q430" s="28">
        <v>2023</v>
      </c>
      <c r="R430" s="28" t="s">
        <v>2994</v>
      </c>
      <c r="S430" s="86">
        <f t="shared" si="7"/>
        <v>302742.86741264485</v>
      </c>
      <c r="T430" s="28"/>
      <c r="U430" s="73"/>
      <c r="V430" s="73"/>
    </row>
    <row r="431" spans="1:22" x14ac:dyDescent="0.25">
      <c r="A431" s="28" t="s">
        <v>1178</v>
      </c>
      <c r="B431" s="28" t="s">
        <v>65</v>
      </c>
      <c r="C431" s="28" t="s">
        <v>1185</v>
      </c>
      <c r="D431" s="28" t="s">
        <v>4256</v>
      </c>
      <c r="E431" s="28" t="s">
        <v>1244</v>
      </c>
      <c r="F431" s="28" t="s">
        <v>1245</v>
      </c>
      <c r="G431" s="28" t="s">
        <v>1246</v>
      </c>
      <c r="H431" s="28" t="s">
        <v>1247</v>
      </c>
      <c r="I431" s="28" t="s">
        <v>30</v>
      </c>
      <c r="J431" s="28" t="s">
        <v>2</v>
      </c>
      <c r="K431" s="28" t="s">
        <v>1564</v>
      </c>
      <c r="L431" s="28">
        <v>21.9</v>
      </c>
      <c r="M431" s="28"/>
      <c r="N431" s="28"/>
      <c r="O431" s="28"/>
      <c r="P431" s="28"/>
      <c r="Q431" s="28">
        <v>2023</v>
      </c>
      <c r="R431" s="28" t="s">
        <v>2994</v>
      </c>
      <c r="S431" s="86">
        <f t="shared" si="7"/>
        <v>1105011.4660561536</v>
      </c>
      <c r="T431" s="28"/>
      <c r="U431" s="73"/>
      <c r="V431" s="73"/>
    </row>
    <row r="432" spans="1:22" x14ac:dyDescent="0.25">
      <c r="A432" s="28" t="s">
        <v>1179</v>
      </c>
      <c r="B432" s="28" t="s">
        <v>65</v>
      </c>
      <c r="C432" s="28" t="s">
        <v>1185</v>
      </c>
      <c r="D432" s="28" t="s">
        <v>4256</v>
      </c>
      <c r="E432" s="28" t="s">
        <v>1246</v>
      </c>
      <c r="F432" s="28" t="s">
        <v>1247</v>
      </c>
      <c r="G432" s="28" t="s">
        <v>1248</v>
      </c>
      <c r="H432" s="28" t="s">
        <v>1249</v>
      </c>
      <c r="I432" s="28" t="s">
        <v>30</v>
      </c>
      <c r="J432" s="28" t="s">
        <v>2</v>
      </c>
      <c r="K432" s="28" t="s">
        <v>1564</v>
      </c>
      <c r="L432" s="28">
        <v>2.1</v>
      </c>
      <c r="M432" s="28"/>
      <c r="N432" s="28"/>
      <c r="O432" s="28"/>
      <c r="P432" s="28"/>
      <c r="Q432" s="28">
        <v>2023</v>
      </c>
      <c r="R432" s="28" t="s">
        <v>2994</v>
      </c>
      <c r="S432" s="86">
        <f t="shared" si="7"/>
        <v>105960.00359442571</v>
      </c>
      <c r="T432" s="28"/>
      <c r="U432" s="73"/>
      <c r="V432" s="73"/>
    </row>
    <row r="433" spans="1:22" x14ac:dyDescent="0.25">
      <c r="A433" s="28" t="s">
        <v>1180</v>
      </c>
      <c r="B433" s="28" t="s">
        <v>65</v>
      </c>
      <c r="C433" s="28" t="s">
        <v>1185</v>
      </c>
      <c r="D433" s="28" t="s">
        <v>4256</v>
      </c>
      <c r="E433" s="28" t="s">
        <v>1248</v>
      </c>
      <c r="F433" s="28" t="s">
        <v>1249</v>
      </c>
      <c r="G433" s="28" t="s">
        <v>1250</v>
      </c>
      <c r="H433" s="28" t="s">
        <v>1251</v>
      </c>
      <c r="I433" s="28" t="s">
        <v>30</v>
      </c>
      <c r="J433" s="28" t="s">
        <v>2</v>
      </c>
      <c r="K433" s="28" t="s">
        <v>1564</v>
      </c>
      <c r="L433" s="28">
        <v>13.9</v>
      </c>
      <c r="M433" s="28"/>
      <c r="N433" s="28"/>
      <c r="O433" s="28"/>
      <c r="P433" s="28"/>
      <c r="Q433" s="28">
        <v>2023</v>
      </c>
      <c r="R433" s="28" t="s">
        <v>2994</v>
      </c>
      <c r="S433" s="86">
        <f t="shared" si="7"/>
        <v>701354.30950596055</v>
      </c>
      <c r="T433" s="28"/>
      <c r="U433" s="73"/>
      <c r="V433" s="73"/>
    </row>
    <row r="434" spans="1:22" x14ac:dyDescent="0.25">
      <c r="A434" s="28" t="s">
        <v>1181</v>
      </c>
      <c r="B434" s="28" t="s">
        <v>65</v>
      </c>
      <c r="C434" s="28" t="s">
        <v>1185</v>
      </c>
      <c r="D434" s="28" t="s">
        <v>4256</v>
      </c>
      <c r="E434" s="28" t="s">
        <v>1250</v>
      </c>
      <c r="F434" s="28" t="s">
        <v>1251</v>
      </c>
      <c r="G434" s="28" t="s">
        <v>1252</v>
      </c>
      <c r="H434" s="28" t="s">
        <v>1253</v>
      </c>
      <c r="I434" s="28" t="s">
        <v>30</v>
      </c>
      <c r="J434" s="28" t="s">
        <v>2</v>
      </c>
      <c r="K434" s="28" t="s">
        <v>1564</v>
      </c>
      <c r="L434" s="28">
        <v>11.1</v>
      </c>
      <c r="M434" s="28"/>
      <c r="N434" s="28"/>
      <c r="O434" s="28"/>
      <c r="P434" s="28"/>
      <c r="Q434" s="28">
        <v>2023</v>
      </c>
      <c r="R434" s="28" t="s">
        <v>2994</v>
      </c>
      <c r="S434" s="86">
        <f t="shared" si="7"/>
        <v>560074.30471339298</v>
      </c>
      <c r="T434" s="28"/>
      <c r="U434" s="73"/>
      <c r="V434" s="73"/>
    </row>
    <row r="435" spans="1:22" x14ac:dyDescent="0.25">
      <c r="A435" s="28" t="s">
        <v>1182</v>
      </c>
      <c r="B435" s="28" t="s">
        <v>65</v>
      </c>
      <c r="C435" s="28" t="s">
        <v>1185</v>
      </c>
      <c r="D435" s="28" t="s">
        <v>4256</v>
      </c>
      <c r="E435" s="28" t="s">
        <v>1252</v>
      </c>
      <c r="F435" s="28" t="s">
        <v>1253</v>
      </c>
      <c r="G435" s="28" t="s">
        <v>1254</v>
      </c>
      <c r="H435" s="28" t="s">
        <v>1255</v>
      </c>
      <c r="I435" s="28" t="s">
        <v>30</v>
      </c>
      <c r="J435" s="28" t="s">
        <v>2</v>
      </c>
      <c r="K435" s="28" t="s">
        <v>1564</v>
      </c>
      <c r="L435" s="28">
        <v>11.8</v>
      </c>
      <c r="M435" s="28"/>
      <c r="N435" s="28"/>
      <c r="O435" s="28"/>
      <c r="P435" s="28"/>
      <c r="Q435" s="28">
        <v>2023</v>
      </c>
      <c r="R435" s="28" t="s">
        <v>2994</v>
      </c>
      <c r="S435" s="86">
        <f t="shared" si="7"/>
        <v>595394.30591153493</v>
      </c>
      <c r="T435" s="28"/>
      <c r="U435" s="73"/>
      <c r="V435" s="73"/>
    </row>
    <row r="436" spans="1:22" x14ac:dyDescent="0.25">
      <c r="A436" s="28" t="s">
        <v>1183</v>
      </c>
      <c r="B436" s="28" t="s">
        <v>65</v>
      </c>
      <c r="C436" s="28" t="s">
        <v>1185</v>
      </c>
      <c r="D436" s="28" t="s">
        <v>4256</v>
      </c>
      <c r="E436" s="28" t="s">
        <v>1254</v>
      </c>
      <c r="F436" s="28" t="s">
        <v>1255</v>
      </c>
      <c r="G436" s="28" t="s">
        <v>1256</v>
      </c>
      <c r="H436" s="28" t="s">
        <v>1257</v>
      </c>
      <c r="I436" s="28" t="s">
        <v>30</v>
      </c>
      <c r="J436" s="28" t="s">
        <v>2</v>
      </c>
      <c r="K436" s="28" t="s">
        <v>1564</v>
      </c>
      <c r="L436" s="28">
        <v>22.1</v>
      </c>
      <c r="M436" s="28"/>
      <c r="N436" s="28"/>
      <c r="O436" s="28"/>
      <c r="P436" s="28"/>
      <c r="Q436" s="28">
        <v>2023</v>
      </c>
      <c r="R436" s="28" t="s">
        <v>2994</v>
      </c>
      <c r="S436" s="86">
        <f t="shared" si="7"/>
        <v>1115102.8949699088</v>
      </c>
      <c r="T436" s="28"/>
      <c r="U436" s="73"/>
      <c r="V436" s="73"/>
    </row>
    <row r="437" spans="1:22" x14ac:dyDescent="0.25">
      <c r="A437" s="28" t="s">
        <v>1184</v>
      </c>
      <c r="B437" s="28" t="s">
        <v>65</v>
      </c>
      <c r="C437" s="28" t="s">
        <v>1185</v>
      </c>
      <c r="D437" s="28" t="s">
        <v>4256</v>
      </c>
      <c r="E437" s="28" t="s">
        <v>1256</v>
      </c>
      <c r="F437" s="28" t="s">
        <v>1257</v>
      </c>
      <c r="G437" s="28" t="s">
        <v>1228</v>
      </c>
      <c r="H437" s="28" t="s">
        <v>1229</v>
      </c>
      <c r="I437" s="28" t="s">
        <v>30</v>
      </c>
      <c r="J437" s="28" t="s">
        <v>2</v>
      </c>
      <c r="K437" s="28" t="s">
        <v>1564</v>
      </c>
      <c r="L437" s="28">
        <v>8.6</v>
      </c>
      <c r="M437" s="28"/>
      <c r="N437" s="28"/>
      <c r="O437" s="28"/>
      <c r="P437" s="28"/>
      <c r="Q437" s="28">
        <v>2023</v>
      </c>
      <c r="R437" s="28" t="s">
        <v>2994</v>
      </c>
      <c r="S437" s="86">
        <f t="shared" si="7"/>
        <v>433931.4432914576</v>
      </c>
      <c r="T437" s="28"/>
      <c r="U437" s="73"/>
      <c r="V437" s="73"/>
    </row>
    <row r="438" spans="1:22" x14ac:dyDescent="0.25">
      <c r="A438" s="28" t="s">
        <v>1125</v>
      </c>
      <c r="B438" s="28" t="s">
        <v>65</v>
      </c>
      <c r="C438" s="28" t="s">
        <v>1185</v>
      </c>
      <c r="D438" s="28" t="s">
        <v>4256</v>
      </c>
      <c r="E438" s="28" t="s">
        <v>1196</v>
      </c>
      <c r="F438" s="28" t="s">
        <v>1197</v>
      </c>
      <c r="G438" s="28" t="s">
        <v>1198</v>
      </c>
      <c r="H438" s="28" t="s">
        <v>1199</v>
      </c>
      <c r="I438" s="28" t="s">
        <v>30</v>
      </c>
      <c r="J438" s="28" t="s">
        <v>2</v>
      </c>
      <c r="K438" s="28" t="s">
        <v>1564</v>
      </c>
      <c r="L438" s="28">
        <v>9.8000000000000007</v>
      </c>
      <c r="M438" s="28"/>
      <c r="N438" s="28"/>
      <c r="O438" s="28"/>
      <c r="P438" s="28"/>
      <c r="Q438" s="28">
        <v>2023</v>
      </c>
      <c r="R438" s="28" t="s">
        <v>2994</v>
      </c>
      <c r="S438" s="86">
        <f t="shared" si="7"/>
        <v>494480.01677398663</v>
      </c>
      <c r="T438" s="28"/>
      <c r="U438" s="73"/>
      <c r="V438" s="73"/>
    </row>
    <row r="439" spans="1:22" x14ac:dyDescent="0.25">
      <c r="A439" s="28" t="s">
        <v>1126</v>
      </c>
      <c r="B439" s="28" t="s">
        <v>65</v>
      </c>
      <c r="C439" s="28" t="s">
        <v>1185</v>
      </c>
      <c r="D439" s="28" t="s">
        <v>4256</v>
      </c>
      <c r="E439" s="28" t="s">
        <v>1198</v>
      </c>
      <c r="F439" s="28" t="s">
        <v>1199</v>
      </c>
      <c r="G439" s="28" t="s">
        <v>1186</v>
      </c>
      <c r="H439" s="28" t="s">
        <v>1187</v>
      </c>
      <c r="I439" s="28" t="s">
        <v>30</v>
      </c>
      <c r="J439" s="28" t="s">
        <v>2</v>
      </c>
      <c r="K439" s="28" t="s">
        <v>1564</v>
      </c>
      <c r="L439" s="28">
        <v>8.3000000000000007</v>
      </c>
      <c r="M439" s="28"/>
      <c r="N439" s="28"/>
      <c r="O439" s="28"/>
      <c r="P439" s="28"/>
      <c r="Q439" s="28">
        <v>2023</v>
      </c>
      <c r="R439" s="28" t="s">
        <v>2994</v>
      </c>
      <c r="S439" s="86">
        <f t="shared" si="7"/>
        <v>418794.2999208254</v>
      </c>
      <c r="T439" s="28"/>
      <c r="U439" s="73"/>
      <c r="V439" s="73"/>
    </row>
    <row r="440" spans="1:22" x14ac:dyDescent="0.25">
      <c r="A440" s="28" t="s">
        <v>1124</v>
      </c>
      <c r="B440" s="28" t="s">
        <v>65</v>
      </c>
      <c r="C440" s="28" t="s">
        <v>1258</v>
      </c>
      <c r="D440" s="28" t="s">
        <v>4256</v>
      </c>
      <c r="E440" s="28" t="s">
        <v>1259</v>
      </c>
      <c r="F440" s="28" t="s">
        <v>1260</v>
      </c>
      <c r="G440" s="28" t="s">
        <v>1261</v>
      </c>
      <c r="H440" s="28" t="s">
        <v>1262</v>
      </c>
      <c r="I440" s="28" t="s">
        <v>30</v>
      </c>
      <c r="J440" s="28" t="s">
        <v>2</v>
      </c>
      <c r="K440" s="28" t="s">
        <v>1564</v>
      </c>
      <c r="L440" s="28">
        <v>12.3</v>
      </c>
      <c r="M440" s="28"/>
      <c r="N440" s="28"/>
      <c r="O440" s="28"/>
      <c r="P440" s="28"/>
      <c r="Q440" s="28">
        <v>2023</v>
      </c>
      <c r="R440" s="28" t="s">
        <v>2994</v>
      </c>
      <c r="S440" s="86">
        <f t="shared" si="7"/>
        <v>620622.87819592201</v>
      </c>
      <c r="T440" s="28"/>
      <c r="U440" s="73"/>
      <c r="V440" s="73"/>
    </row>
    <row r="441" spans="1:22" x14ac:dyDescent="0.25">
      <c r="A441" s="28" t="s">
        <v>1171</v>
      </c>
      <c r="B441" s="28" t="s">
        <v>65</v>
      </c>
      <c r="C441" s="28" t="s">
        <v>1258</v>
      </c>
      <c r="D441" s="28" t="s">
        <v>4256</v>
      </c>
      <c r="E441" s="28" t="s">
        <v>1315</v>
      </c>
      <c r="F441" s="28" t="s">
        <v>1316</v>
      </c>
      <c r="G441" s="28" t="s">
        <v>1190</v>
      </c>
      <c r="H441" s="28" t="s">
        <v>1191</v>
      </c>
      <c r="I441" s="28" t="s">
        <v>30</v>
      </c>
      <c r="J441" s="28" t="s">
        <v>2</v>
      </c>
      <c r="K441" s="28" t="s">
        <v>1564</v>
      </c>
      <c r="L441" s="28">
        <v>46.2</v>
      </c>
      <c r="M441" s="28"/>
      <c r="N441" s="28"/>
      <c r="O441" s="28"/>
      <c r="P441" s="28"/>
      <c r="Q441" s="28">
        <v>2023</v>
      </c>
      <c r="R441" s="28" t="s">
        <v>2994</v>
      </c>
      <c r="S441" s="86">
        <f t="shared" si="7"/>
        <v>2331120.0790773653</v>
      </c>
      <c r="T441" s="28"/>
      <c r="U441" s="73"/>
      <c r="V441" s="73"/>
    </row>
    <row r="442" spans="1:22" x14ac:dyDescent="0.25">
      <c r="A442" s="28" t="s">
        <v>1170</v>
      </c>
      <c r="B442" s="28" t="s">
        <v>65</v>
      </c>
      <c r="C442" s="28" t="s">
        <v>1258</v>
      </c>
      <c r="D442" s="28" t="s">
        <v>4256</v>
      </c>
      <c r="E442" s="28" t="s">
        <v>1313</v>
      </c>
      <c r="F442" s="28" t="s">
        <v>1314</v>
      </c>
      <c r="G442" s="28" t="s">
        <v>1315</v>
      </c>
      <c r="H442" s="28" t="s">
        <v>1316</v>
      </c>
      <c r="I442" s="28" t="s">
        <v>30</v>
      </c>
      <c r="J442" s="28" t="s">
        <v>2</v>
      </c>
      <c r="K442" s="28" t="s">
        <v>1564</v>
      </c>
      <c r="L442" s="28">
        <v>24.5</v>
      </c>
      <c r="M442" s="28"/>
      <c r="N442" s="28"/>
      <c r="O442" s="28"/>
      <c r="P442" s="28"/>
      <c r="Q442" s="28">
        <v>2023</v>
      </c>
      <c r="R442" s="28" t="s">
        <v>2994</v>
      </c>
      <c r="S442" s="86">
        <f t="shared" si="7"/>
        <v>1236200.0419349666</v>
      </c>
      <c r="T442" s="28"/>
      <c r="U442" s="73"/>
      <c r="V442" s="73"/>
    </row>
    <row r="443" spans="1:22" x14ac:dyDescent="0.25">
      <c r="A443" s="28" t="s">
        <v>1169</v>
      </c>
      <c r="B443" s="28" t="s">
        <v>65</v>
      </c>
      <c r="C443" s="28" t="s">
        <v>1258</v>
      </c>
      <c r="D443" s="28" t="s">
        <v>4256</v>
      </c>
      <c r="E443" s="28" t="s">
        <v>1311</v>
      </c>
      <c r="F443" s="28" t="s">
        <v>1312</v>
      </c>
      <c r="G443" s="28" t="s">
        <v>1313</v>
      </c>
      <c r="H443" s="28" t="s">
        <v>1314</v>
      </c>
      <c r="I443" s="28" t="s">
        <v>30</v>
      </c>
      <c r="J443" s="28" t="s">
        <v>2</v>
      </c>
      <c r="K443" s="28" t="s">
        <v>1564</v>
      </c>
      <c r="L443" s="28">
        <v>26.7</v>
      </c>
      <c r="M443" s="28"/>
      <c r="N443" s="28"/>
      <c r="O443" s="28"/>
      <c r="P443" s="28"/>
      <c r="Q443" s="28">
        <v>2023</v>
      </c>
      <c r="R443" s="28" t="s">
        <v>2994</v>
      </c>
      <c r="S443" s="86">
        <f t="shared" si="7"/>
        <v>1347205.7599862695</v>
      </c>
      <c r="T443" s="28"/>
      <c r="U443" s="73"/>
      <c r="V443" s="73"/>
    </row>
    <row r="444" spans="1:22" x14ac:dyDescent="0.25">
      <c r="A444" s="28" t="s">
        <v>1168</v>
      </c>
      <c r="B444" s="28" t="s">
        <v>65</v>
      </c>
      <c r="C444" s="28" t="s">
        <v>1258</v>
      </c>
      <c r="D444" s="28" t="s">
        <v>4256</v>
      </c>
      <c r="E444" s="28" t="s">
        <v>1261</v>
      </c>
      <c r="F444" s="28" t="s">
        <v>1262</v>
      </c>
      <c r="G444" s="28" t="s">
        <v>1311</v>
      </c>
      <c r="H444" s="28" t="s">
        <v>1312</v>
      </c>
      <c r="I444" s="28" t="s">
        <v>30</v>
      </c>
      <c r="J444" s="28" t="s">
        <v>2</v>
      </c>
      <c r="K444" s="28" t="s">
        <v>1564</v>
      </c>
      <c r="L444" s="28">
        <v>12.4</v>
      </c>
      <c r="M444" s="28"/>
      <c r="N444" s="28"/>
      <c r="O444" s="28"/>
      <c r="P444" s="28"/>
      <c r="Q444" s="28">
        <v>2023</v>
      </c>
      <c r="R444" s="28" t="s">
        <v>2994</v>
      </c>
      <c r="S444" s="86">
        <f t="shared" si="7"/>
        <v>625668.59265279945</v>
      </c>
      <c r="T444" s="28"/>
      <c r="U444" s="73"/>
      <c r="V444" s="73"/>
    </row>
    <row r="445" spans="1:22" x14ac:dyDescent="0.25">
      <c r="A445" s="28" t="s">
        <v>1167</v>
      </c>
      <c r="B445" s="28" t="s">
        <v>65</v>
      </c>
      <c r="C445" s="28" t="s">
        <v>1258</v>
      </c>
      <c r="D445" s="28" t="s">
        <v>4256</v>
      </c>
      <c r="E445" s="28" t="s">
        <v>1309</v>
      </c>
      <c r="F445" s="28" t="s">
        <v>1310</v>
      </c>
      <c r="G445" s="28" t="s">
        <v>1259</v>
      </c>
      <c r="H445" s="28" t="s">
        <v>1260</v>
      </c>
      <c r="I445" s="28" t="s">
        <v>30</v>
      </c>
      <c r="J445" s="28" t="s">
        <v>2</v>
      </c>
      <c r="K445" s="28" t="s">
        <v>1564</v>
      </c>
      <c r="L445" s="28">
        <v>19.2</v>
      </c>
      <c r="M445" s="28"/>
      <c r="N445" s="28"/>
      <c r="O445" s="28"/>
      <c r="P445" s="28"/>
      <c r="Q445" s="28">
        <v>2023</v>
      </c>
      <c r="R445" s="28" t="s">
        <v>2994</v>
      </c>
      <c r="S445" s="86">
        <f t="shared" si="7"/>
        <v>968777.17572046351</v>
      </c>
      <c r="T445" s="28"/>
      <c r="U445" s="73"/>
      <c r="V445" s="73"/>
    </row>
    <row r="446" spans="1:22" x14ac:dyDescent="0.25">
      <c r="A446" s="28" t="s">
        <v>1166</v>
      </c>
      <c r="B446" s="28" t="s">
        <v>65</v>
      </c>
      <c r="C446" s="28" t="s">
        <v>1258</v>
      </c>
      <c r="D446" s="28" t="s">
        <v>4256</v>
      </c>
      <c r="E446" s="28" t="s">
        <v>1307</v>
      </c>
      <c r="F446" s="28" t="s">
        <v>1308</v>
      </c>
      <c r="G446" s="28" t="s">
        <v>1309</v>
      </c>
      <c r="H446" s="28" t="s">
        <v>1310</v>
      </c>
      <c r="I446" s="28" t="s">
        <v>30</v>
      </c>
      <c r="J446" s="28" t="s">
        <v>2</v>
      </c>
      <c r="K446" s="28" t="s">
        <v>1564</v>
      </c>
      <c r="L446" s="28">
        <v>18.7</v>
      </c>
      <c r="M446" s="28"/>
      <c r="N446" s="28"/>
      <c r="O446" s="28"/>
      <c r="P446" s="28"/>
      <c r="Q446" s="28">
        <v>2023</v>
      </c>
      <c r="R446" s="28" t="s">
        <v>2994</v>
      </c>
      <c r="S446" s="86">
        <f t="shared" si="7"/>
        <v>943548.60343607643</v>
      </c>
      <c r="T446" s="28"/>
      <c r="U446" s="73"/>
      <c r="V446" s="73"/>
    </row>
    <row r="447" spans="1:22" x14ac:dyDescent="0.25">
      <c r="A447" s="28" t="s">
        <v>1165</v>
      </c>
      <c r="B447" s="28" t="s">
        <v>65</v>
      </c>
      <c r="C447" s="28" t="s">
        <v>1258</v>
      </c>
      <c r="D447" s="28" t="s">
        <v>4256</v>
      </c>
      <c r="E447" s="28" t="s">
        <v>1305</v>
      </c>
      <c r="F447" s="28" t="s">
        <v>1306</v>
      </c>
      <c r="G447" s="28" t="s">
        <v>1307</v>
      </c>
      <c r="H447" s="28" t="s">
        <v>1308</v>
      </c>
      <c r="I447" s="28" t="s">
        <v>30</v>
      </c>
      <c r="J447" s="28" t="s">
        <v>2</v>
      </c>
      <c r="K447" s="28" t="s">
        <v>1564</v>
      </c>
      <c r="L447" s="28">
        <v>3.8</v>
      </c>
      <c r="M447" s="28"/>
      <c r="N447" s="28"/>
      <c r="O447" s="28"/>
      <c r="P447" s="28"/>
      <c r="Q447" s="28">
        <v>2023</v>
      </c>
      <c r="R447" s="28" t="s">
        <v>2994</v>
      </c>
      <c r="S447" s="86">
        <f t="shared" si="7"/>
        <v>191737.14936134173</v>
      </c>
      <c r="T447" s="28"/>
      <c r="U447" s="73"/>
      <c r="V447" s="73"/>
    </row>
    <row r="448" spans="1:22" x14ac:dyDescent="0.25">
      <c r="A448" s="28" t="s">
        <v>1164</v>
      </c>
      <c r="B448" s="28" t="s">
        <v>65</v>
      </c>
      <c r="C448" s="28" t="s">
        <v>1258</v>
      </c>
      <c r="D448" s="28" t="s">
        <v>4256</v>
      </c>
      <c r="E448" s="28" t="s">
        <v>1303</v>
      </c>
      <c r="F448" s="28" t="s">
        <v>1304</v>
      </c>
      <c r="G448" s="28" t="s">
        <v>1305</v>
      </c>
      <c r="H448" s="28" t="s">
        <v>1306</v>
      </c>
      <c r="I448" s="28" t="s">
        <v>30</v>
      </c>
      <c r="J448" s="28" t="s">
        <v>2</v>
      </c>
      <c r="K448" s="28" t="s">
        <v>1564</v>
      </c>
      <c r="L448" s="28">
        <v>3.2</v>
      </c>
      <c r="M448" s="28"/>
      <c r="N448" s="28"/>
      <c r="O448" s="28"/>
      <c r="P448" s="28"/>
      <c r="Q448" s="28">
        <v>2023</v>
      </c>
      <c r="R448" s="28" t="s">
        <v>2994</v>
      </c>
      <c r="S448" s="86">
        <f t="shared" si="7"/>
        <v>161462.86262007727</v>
      </c>
      <c r="T448" s="28"/>
      <c r="U448" s="73"/>
      <c r="V448" s="73"/>
    </row>
    <row r="449" spans="1:22" x14ac:dyDescent="0.25">
      <c r="A449" s="28" t="s">
        <v>1163</v>
      </c>
      <c r="B449" s="28" t="s">
        <v>65</v>
      </c>
      <c r="C449" s="28" t="s">
        <v>1258</v>
      </c>
      <c r="D449" s="28" t="s">
        <v>4256</v>
      </c>
      <c r="E449" s="28" t="s">
        <v>1301</v>
      </c>
      <c r="F449" s="28" t="s">
        <v>1302</v>
      </c>
      <c r="G449" s="28" t="s">
        <v>1303</v>
      </c>
      <c r="H449" s="28" t="s">
        <v>1304</v>
      </c>
      <c r="I449" s="28" t="s">
        <v>30</v>
      </c>
      <c r="J449" s="28" t="s">
        <v>2</v>
      </c>
      <c r="K449" s="28" t="s">
        <v>1564</v>
      </c>
      <c r="L449" s="28">
        <v>13.4</v>
      </c>
      <c r="M449" s="28"/>
      <c r="N449" s="28"/>
      <c r="O449" s="28"/>
      <c r="P449" s="28"/>
      <c r="Q449" s="28">
        <v>2023</v>
      </c>
      <c r="R449" s="28" t="s">
        <v>2994</v>
      </c>
      <c r="S449" s="86">
        <f t="shared" si="7"/>
        <v>676125.7372215736</v>
      </c>
      <c r="T449" s="28"/>
      <c r="U449" s="73"/>
      <c r="V449" s="73"/>
    </row>
    <row r="450" spans="1:22" x14ac:dyDescent="0.25">
      <c r="A450" s="28" t="s">
        <v>1162</v>
      </c>
      <c r="B450" s="28" t="s">
        <v>65</v>
      </c>
      <c r="C450" s="28" t="s">
        <v>1258</v>
      </c>
      <c r="D450" s="28" t="s">
        <v>4256</v>
      </c>
      <c r="E450" s="28" t="s">
        <v>1299</v>
      </c>
      <c r="F450" s="28" t="s">
        <v>1300</v>
      </c>
      <c r="G450" s="28" t="s">
        <v>1301</v>
      </c>
      <c r="H450" s="28" t="s">
        <v>1302</v>
      </c>
      <c r="I450" s="28" t="s">
        <v>30</v>
      </c>
      <c r="J450" s="28" t="s">
        <v>2</v>
      </c>
      <c r="K450" s="28" t="s">
        <v>1564</v>
      </c>
      <c r="L450" s="28">
        <v>4.7</v>
      </c>
      <c r="M450" s="28"/>
      <c r="N450" s="28"/>
      <c r="O450" s="28"/>
      <c r="P450" s="28"/>
      <c r="Q450" s="28">
        <v>2023</v>
      </c>
      <c r="R450" s="28" t="s">
        <v>2994</v>
      </c>
      <c r="S450" s="86">
        <f t="shared" si="7"/>
        <v>237148.5794732385</v>
      </c>
      <c r="T450" s="28"/>
      <c r="U450" s="73"/>
      <c r="V450" s="73"/>
    </row>
    <row r="451" spans="1:22" x14ac:dyDescent="0.25">
      <c r="A451" s="28" t="s">
        <v>1144</v>
      </c>
      <c r="B451" s="28" t="s">
        <v>65</v>
      </c>
      <c r="C451" s="28" t="s">
        <v>1258</v>
      </c>
      <c r="D451" s="28" t="s">
        <v>4256</v>
      </c>
      <c r="E451" s="28" t="s">
        <v>1297</v>
      </c>
      <c r="F451" s="28" t="s">
        <v>1298</v>
      </c>
      <c r="G451" s="28" t="s">
        <v>1299</v>
      </c>
      <c r="H451" s="28" t="s">
        <v>1300</v>
      </c>
      <c r="I451" s="28" t="s">
        <v>30</v>
      </c>
      <c r="J451" s="28" t="s">
        <v>2</v>
      </c>
      <c r="K451" s="28" t="s">
        <v>1564</v>
      </c>
      <c r="L451" s="28">
        <v>23.9</v>
      </c>
      <c r="M451" s="28"/>
      <c r="N451" s="28"/>
      <c r="O451" s="28"/>
      <c r="P451" s="28"/>
      <c r="Q451" s="28">
        <v>2023</v>
      </c>
      <c r="R451" s="28" t="s">
        <v>2994</v>
      </c>
      <c r="S451" s="86">
        <f t="shared" si="7"/>
        <v>1205925.7551937019</v>
      </c>
      <c r="T451" s="28"/>
      <c r="U451" s="73"/>
      <c r="V451" s="73"/>
    </row>
    <row r="452" spans="1:22" x14ac:dyDescent="0.25">
      <c r="A452" s="28" t="s">
        <v>1143</v>
      </c>
      <c r="B452" s="28" t="s">
        <v>65</v>
      </c>
      <c r="C452" s="28" t="s">
        <v>1258</v>
      </c>
      <c r="D452" s="28" t="s">
        <v>4256</v>
      </c>
      <c r="E452" s="28" t="s">
        <v>1295</v>
      </c>
      <c r="F452" s="28" t="s">
        <v>1296</v>
      </c>
      <c r="G452" s="28" t="s">
        <v>1297</v>
      </c>
      <c r="H452" s="28" t="s">
        <v>1298</v>
      </c>
      <c r="I452" s="28" t="s">
        <v>30</v>
      </c>
      <c r="J452" s="28" t="s">
        <v>2</v>
      </c>
      <c r="K452" s="28" t="s">
        <v>1564</v>
      </c>
      <c r="L452" s="28">
        <v>10.6</v>
      </c>
      <c r="M452" s="28"/>
      <c r="N452" s="28"/>
      <c r="O452" s="28"/>
      <c r="P452" s="28"/>
      <c r="Q452" s="28">
        <v>2023</v>
      </c>
      <c r="R452" s="28" t="s">
        <v>2994</v>
      </c>
      <c r="S452" s="86">
        <f t="shared" si="7"/>
        <v>534845.7324290059</v>
      </c>
      <c r="T452" s="28"/>
      <c r="U452" s="73"/>
      <c r="V452" s="73"/>
    </row>
    <row r="453" spans="1:22" x14ac:dyDescent="0.25">
      <c r="A453" s="28" t="s">
        <v>1142</v>
      </c>
      <c r="B453" s="28" t="s">
        <v>65</v>
      </c>
      <c r="C453" s="28" t="s">
        <v>1258</v>
      </c>
      <c r="D453" s="28" t="s">
        <v>4256</v>
      </c>
      <c r="E453" s="28" t="s">
        <v>1293</v>
      </c>
      <c r="F453" s="28" t="s">
        <v>1294</v>
      </c>
      <c r="G453" s="28" t="s">
        <v>1295</v>
      </c>
      <c r="H453" s="28" t="s">
        <v>1296</v>
      </c>
      <c r="I453" s="28" t="s">
        <v>30</v>
      </c>
      <c r="J453" s="28" t="s">
        <v>2</v>
      </c>
      <c r="K453" s="28" t="s">
        <v>1564</v>
      </c>
      <c r="L453" s="28">
        <v>0.8</v>
      </c>
      <c r="M453" s="28"/>
      <c r="N453" s="28"/>
      <c r="O453" s="28"/>
      <c r="P453" s="28"/>
      <c r="Q453" s="28">
        <v>2023</v>
      </c>
      <c r="R453" s="28" t="s">
        <v>2994</v>
      </c>
      <c r="S453" s="86">
        <f t="shared" si="7"/>
        <v>40365.715655019318</v>
      </c>
      <c r="T453" s="28"/>
      <c r="U453" s="73"/>
      <c r="V453" s="73"/>
    </row>
    <row r="454" spans="1:22" x14ac:dyDescent="0.25">
      <c r="A454" s="28" t="s">
        <v>1141</v>
      </c>
      <c r="B454" s="28" t="s">
        <v>65</v>
      </c>
      <c r="C454" s="28" t="s">
        <v>1258</v>
      </c>
      <c r="D454" s="28" t="s">
        <v>4256</v>
      </c>
      <c r="E454" s="28" t="s">
        <v>1291</v>
      </c>
      <c r="F454" s="28" t="s">
        <v>1292</v>
      </c>
      <c r="G454" s="28" t="s">
        <v>1293</v>
      </c>
      <c r="H454" s="28" t="s">
        <v>1294</v>
      </c>
      <c r="I454" s="28" t="s">
        <v>30</v>
      </c>
      <c r="J454" s="28" t="s">
        <v>2</v>
      </c>
      <c r="K454" s="28" t="s">
        <v>1564</v>
      </c>
      <c r="L454" s="28">
        <v>7.4</v>
      </c>
      <c r="M454" s="28"/>
      <c r="N454" s="28"/>
      <c r="O454" s="28"/>
      <c r="P454" s="28"/>
      <c r="Q454" s="28">
        <v>2023</v>
      </c>
      <c r="R454" s="28" t="s">
        <v>2994</v>
      </c>
      <c r="S454" s="86">
        <f t="shared" si="7"/>
        <v>373382.86980892869</v>
      </c>
      <c r="T454" s="28"/>
      <c r="U454" s="73"/>
      <c r="V454" s="73"/>
    </row>
    <row r="455" spans="1:22" x14ac:dyDescent="0.25">
      <c r="A455" s="28" t="s">
        <v>1140</v>
      </c>
      <c r="B455" s="28" t="s">
        <v>65</v>
      </c>
      <c r="C455" s="28" t="s">
        <v>1258</v>
      </c>
      <c r="D455" s="28" t="s">
        <v>4256</v>
      </c>
      <c r="E455" s="28" t="s">
        <v>1289</v>
      </c>
      <c r="F455" s="28" t="s">
        <v>1290</v>
      </c>
      <c r="G455" s="28" t="s">
        <v>1291</v>
      </c>
      <c r="H455" s="28" t="s">
        <v>1292</v>
      </c>
      <c r="I455" s="28" t="s">
        <v>30</v>
      </c>
      <c r="J455" s="28" t="s">
        <v>2</v>
      </c>
      <c r="K455" s="28" t="s">
        <v>1564</v>
      </c>
      <c r="L455" s="28">
        <v>12.2</v>
      </c>
      <c r="M455" s="28"/>
      <c r="N455" s="28"/>
      <c r="O455" s="28"/>
      <c r="P455" s="28"/>
      <c r="Q455" s="28">
        <v>2023</v>
      </c>
      <c r="R455" s="28" t="s">
        <v>2994</v>
      </c>
      <c r="S455" s="86">
        <f t="shared" si="7"/>
        <v>615577.16373904457</v>
      </c>
      <c r="T455" s="28"/>
      <c r="U455" s="73"/>
      <c r="V455" s="73"/>
    </row>
    <row r="456" spans="1:22" x14ac:dyDescent="0.25">
      <c r="A456" s="28" t="s">
        <v>1139</v>
      </c>
      <c r="B456" s="28" t="s">
        <v>65</v>
      </c>
      <c r="C456" s="28" t="s">
        <v>1258</v>
      </c>
      <c r="D456" s="28" t="s">
        <v>4256</v>
      </c>
      <c r="E456" s="28" t="s">
        <v>1287</v>
      </c>
      <c r="F456" s="28" t="s">
        <v>1288</v>
      </c>
      <c r="G456" s="28" t="s">
        <v>1289</v>
      </c>
      <c r="H456" s="28" t="s">
        <v>1290</v>
      </c>
      <c r="I456" s="28" t="s">
        <v>30</v>
      </c>
      <c r="J456" s="28" t="s">
        <v>2</v>
      </c>
      <c r="K456" s="28" t="s">
        <v>1564</v>
      </c>
      <c r="L456" s="28">
        <v>13.2</v>
      </c>
      <c r="M456" s="28"/>
      <c r="N456" s="28"/>
      <c r="O456" s="28"/>
      <c r="P456" s="28"/>
      <c r="Q456" s="28">
        <v>2023</v>
      </c>
      <c r="R456" s="28" t="s">
        <v>2994</v>
      </c>
      <c r="S456" s="86">
        <f t="shared" si="7"/>
        <v>666034.3083078186</v>
      </c>
      <c r="T456" s="28"/>
      <c r="U456" s="73"/>
      <c r="V456" s="73"/>
    </row>
    <row r="457" spans="1:22" x14ac:dyDescent="0.25">
      <c r="A457" s="28" t="s">
        <v>1138</v>
      </c>
      <c r="B457" s="28" t="s">
        <v>65</v>
      </c>
      <c r="C457" s="28" t="s">
        <v>1258</v>
      </c>
      <c r="D457" s="28" t="s">
        <v>4256</v>
      </c>
      <c r="E457" s="28" t="s">
        <v>1269</v>
      </c>
      <c r="F457" s="28" t="s">
        <v>1270</v>
      </c>
      <c r="G457" s="28" t="s">
        <v>1287</v>
      </c>
      <c r="H457" s="28" t="s">
        <v>1288</v>
      </c>
      <c r="I457" s="28" t="s">
        <v>30</v>
      </c>
      <c r="J457" s="28" t="s">
        <v>2</v>
      </c>
      <c r="K457" s="28" t="s">
        <v>1564</v>
      </c>
      <c r="L457" s="28">
        <v>35.200000000000003</v>
      </c>
      <c r="M457" s="28"/>
      <c r="N457" s="28"/>
      <c r="O457" s="28"/>
      <c r="P457" s="28"/>
      <c r="Q457" s="28">
        <v>2023</v>
      </c>
      <c r="R457" s="28" t="s">
        <v>2994</v>
      </c>
      <c r="S457" s="86">
        <f t="shared" si="7"/>
        <v>1776091.4888208499</v>
      </c>
      <c r="T457" s="28"/>
      <c r="U457" s="73"/>
      <c r="V457" s="73"/>
    </row>
    <row r="458" spans="1:22" x14ac:dyDescent="0.25">
      <c r="A458" s="28" t="s">
        <v>1137</v>
      </c>
      <c r="B458" s="28" t="s">
        <v>65</v>
      </c>
      <c r="C458" s="28" t="s">
        <v>1258</v>
      </c>
      <c r="D458" s="28" t="s">
        <v>4256</v>
      </c>
      <c r="E458" s="28" t="s">
        <v>1285</v>
      </c>
      <c r="F458" s="28" t="s">
        <v>1286</v>
      </c>
      <c r="G458" s="28" t="s">
        <v>1269</v>
      </c>
      <c r="H458" s="28" t="s">
        <v>1270</v>
      </c>
      <c r="I458" s="28" t="s">
        <v>30</v>
      </c>
      <c r="J458" s="28" t="s">
        <v>2</v>
      </c>
      <c r="K458" s="28" t="s">
        <v>1564</v>
      </c>
      <c r="L458" s="28">
        <v>14.6</v>
      </c>
      <c r="M458" s="28"/>
      <c r="N458" s="28"/>
      <c r="O458" s="28"/>
      <c r="P458" s="28"/>
      <c r="Q458" s="28">
        <v>2023</v>
      </c>
      <c r="R458" s="28" t="s">
        <v>2994</v>
      </c>
      <c r="S458" s="86">
        <f t="shared" si="7"/>
        <v>736674.31070410251</v>
      </c>
      <c r="T458" s="28"/>
      <c r="U458" s="73"/>
      <c r="V458" s="73"/>
    </row>
    <row r="459" spans="1:22" x14ac:dyDescent="0.25">
      <c r="A459" s="28" t="s">
        <v>1136</v>
      </c>
      <c r="B459" s="28" t="s">
        <v>65</v>
      </c>
      <c r="C459" s="28" t="s">
        <v>1258</v>
      </c>
      <c r="D459" s="28" t="s">
        <v>4256</v>
      </c>
      <c r="E459" s="28" t="s">
        <v>1283</v>
      </c>
      <c r="F459" s="28" t="s">
        <v>1284</v>
      </c>
      <c r="G459" s="28" t="s">
        <v>1285</v>
      </c>
      <c r="H459" s="28" t="s">
        <v>1286</v>
      </c>
      <c r="I459" s="28" t="s">
        <v>30</v>
      </c>
      <c r="J459" s="28" t="s">
        <v>2</v>
      </c>
      <c r="K459" s="28" t="s">
        <v>1564</v>
      </c>
      <c r="L459" s="28">
        <v>5.7</v>
      </c>
      <c r="M459" s="28"/>
      <c r="N459" s="28"/>
      <c r="O459" s="28"/>
      <c r="P459" s="28"/>
      <c r="Q459" s="28">
        <v>2023</v>
      </c>
      <c r="R459" s="28" t="s">
        <v>2994</v>
      </c>
      <c r="S459" s="86">
        <f t="shared" si="7"/>
        <v>287605.72404201265</v>
      </c>
      <c r="T459" s="28"/>
      <c r="U459" s="73"/>
      <c r="V459" s="73"/>
    </row>
    <row r="460" spans="1:22" x14ac:dyDescent="0.25">
      <c r="A460" s="28" t="s">
        <v>1135</v>
      </c>
      <c r="B460" s="28" t="s">
        <v>65</v>
      </c>
      <c r="C460" s="28" t="s">
        <v>1258</v>
      </c>
      <c r="D460" s="28" t="s">
        <v>4256</v>
      </c>
      <c r="E460" s="28" t="s">
        <v>1281</v>
      </c>
      <c r="F460" s="28" t="s">
        <v>1282</v>
      </c>
      <c r="G460" s="28" t="s">
        <v>1283</v>
      </c>
      <c r="H460" s="28" t="s">
        <v>1284</v>
      </c>
      <c r="I460" s="28" t="s">
        <v>30</v>
      </c>
      <c r="J460" s="28" t="s">
        <v>2</v>
      </c>
      <c r="K460" s="28" t="s">
        <v>1564</v>
      </c>
      <c r="L460" s="28">
        <v>7.4</v>
      </c>
      <c r="M460" s="28"/>
      <c r="N460" s="28"/>
      <c r="O460" s="28"/>
      <c r="P460" s="28"/>
      <c r="Q460" s="28">
        <v>2023</v>
      </c>
      <c r="R460" s="28" t="s">
        <v>2994</v>
      </c>
      <c r="S460" s="86">
        <f t="shared" si="7"/>
        <v>373382.86980892869</v>
      </c>
      <c r="T460" s="28"/>
      <c r="U460" s="73"/>
      <c r="V460" s="73"/>
    </row>
    <row r="461" spans="1:22" x14ac:dyDescent="0.25">
      <c r="A461" s="28" t="s">
        <v>1134</v>
      </c>
      <c r="B461" s="28" t="s">
        <v>65</v>
      </c>
      <c r="C461" s="28" t="s">
        <v>1258</v>
      </c>
      <c r="D461" s="28" t="s">
        <v>4256</v>
      </c>
      <c r="E461" s="28" t="s">
        <v>1279</v>
      </c>
      <c r="F461" s="28" t="s">
        <v>1280</v>
      </c>
      <c r="G461" s="28" t="s">
        <v>1281</v>
      </c>
      <c r="H461" s="28" t="s">
        <v>1282</v>
      </c>
      <c r="I461" s="28" t="s">
        <v>30</v>
      </c>
      <c r="J461" s="28" t="s">
        <v>2</v>
      </c>
      <c r="K461" s="28" t="s">
        <v>1564</v>
      </c>
      <c r="L461" s="28">
        <v>5.8</v>
      </c>
      <c r="M461" s="28"/>
      <c r="N461" s="28"/>
      <c r="O461" s="28"/>
      <c r="P461" s="28"/>
      <c r="Q461" s="28">
        <v>2023</v>
      </c>
      <c r="R461" s="28" t="s">
        <v>2994</v>
      </c>
      <c r="S461" s="86">
        <f t="shared" si="7"/>
        <v>292651.43849889003</v>
      </c>
      <c r="T461" s="28"/>
      <c r="U461" s="73"/>
      <c r="V461" s="73"/>
    </row>
    <row r="462" spans="1:22" x14ac:dyDescent="0.25">
      <c r="A462" s="28" t="s">
        <v>1133</v>
      </c>
      <c r="B462" s="28" t="s">
        <v>65</v>
      </c>
      <c r="C462" s="28" t="s">
        <v>1258</v>
      </c>
      <c r="D462" s="28" t="s">
        <v>4256</v>
      </c>
      <c r="E462" s="28" t="s">
        <v>1277</v>
      </c>
      <c r="F462" s="28" t="s">
        <v>1278</v>
      </c>
      <c r="G462" s="28" t="s">
        <v>1279</v>
      </c>
      <c r="H462" s="28" t="s">
        <v>1280</v>
      </c>
      <c r="I462" s="28" t="s">
        <v>30</v>
      </c>
      <c r="J462" s="28" t="s">
        <v>2</v>
      </c>
      <c r="K462" s="28" t="s">
        <v>1564</v>
      </c>
      <c r="L462" s="28">
        <v>28.2</v>
      </c>
      <c r="M462" s="28"/>
      <c r="N462" s="28"/>
      <c r="O462" s="28"/>
      <c r="P462" s="28"/>
      <c r="Q462" s="28">
        <v>2023</v>
      </c>
      <c r="R462" s="28" t="s">
        <v>2994</v>
      </c>
      <c r="S462" s="86">
        <f t="shared" si="7"/>
        <v>1422891.4768394309</v>
      </c>
      <c r="T462" s="28"/>
      <c r="U462" s="73"/>
      <c r="V462" s="73"/>
    </row>
    <row r="463" spans="1:22" x14ac:dyDescent="0.25">
      <c r="A463" s="28" t="s">
        <v>1132</v>
      </c>
      <c r="B463" s="28" t="s">
        <v>65</v>
      </c>
      <c r="C463" s="28" t="s">
        <v>1258</v>
      </c>
      <c r="D463" s="28" t="s">
        <v>4256</v>
      </c>
      <c r="E463" s="28" t="s">
        <v>1271</v>
      </c>
      <c r="F463" s="28" t="s">
        <v>1272</v>
      </c>
      <c r="G463" s="28" t="s">
        <v>1277</v>
      </c>
      <c r="H463" s="28" t="s">
        <v>1278</v>
      </c>
      <c r="I463" s="28" t="s">
        <v>30</v>
      </c>
      <c r="J463" s="28" t="s">
        <v>2</v>
      </c>
      <c r="K463" s="28" t="s">
        <v>1564</v>
      </c>
      <c r="L463" s="28">
        <v>6.3</v>
      </c>
      <c r="M463" s="28"/>
      <c r="N463" s="28"/>
      <c r="O463" s="28"/>
      <c r="P463" s="28"/>
      <c r="Q463" s="28">
        <v>2023</v>
      </c>
      <c r="R463" s="28" t="s">
        <v>2994</v>
      </c>
      <c r="S463" s="86">
        <f t="shared" si="7"/>
        <v>317880.0107832771</v>
      </c>
      <c r="T463" s="28"/>
      <c r="U463" s="73"/>
      <c r="V463" s="73"/>
    </row>
    <row r="464" spans="1:22" x14ac:dyDescent="0.25">
      <c r="A464" s="28" t="s">
        <v>1131</v>
      </c>
      <c r="B464" s="28" t="s">
        <v>65</v>
      </c>
      <c r="C464" s="28" t="s">
        <v>1258</v>
      </c>
      <c r="D464" s="28" t="s">
        <v>4256</v>
      </c>
      <c r="E464" s="28" t="s">
        <v>1273</v>
      </c>
      <c r="F464" s="28" t="s">
        <v>1274</v>
      </c>
      <c r="G464" s="28" t="s">
        <v>1275</v>
      </c>
      <c r="H464" s="28" t="s">
        <v>1276</v>
      </c>
      <c r="I464" s="28" t="s">
        <v>30</v>
      </c>
      <c r="J464" s="28" t="s">
        <v>2</v>
      </c>
      <c r="K464" s="28" t="s">
        <v>1564</v>
      </c>
      <c r="L464" s="28">
        <v>17.899999999999999</v>
      </c>
      <c r="M464" s="28"/>
      <c r="N464" s="28"/>
      <c r="O464" s="28"/>
      <c r="P464" s="28"/>
      <c r="Q464" s="28">
        <v>2023</v>
      </c>
      <c r="R464" s="28" t="s">
        <v>2994</v>
      </c>
      <c r="S464" s="86">
        <f t="shared" si="7"/>
        <v>903182.88778105704</v>
      </c>
      <c r="T464" s="28"/>
      <c r="U464" s="73"/>
      <c r="V464" s="73"/>
    </row>
    <row r="465" spans="1:22" x14ac:dyDescent="0.25">
      <c r="A465" s="28" t="s">
        <v>1130</v>
      </c>
      <c r="B465" s="28" t="s">
        <v>65</v>
      </c>
      <c r="C465" s="28" t="s">
        <v>1258</v>
      </c>
      <c r="D465" s="28" t="s">
        <v>4256</v>
      </c>
      <c r="E465" s="28" t="s">
        <v>1271</v>
      </c>
      <c r="F465" s="28" t="s">
        <v>1272</v>
      </c>
      <c r="G465" s="28" t="s">
        <v>1273</v>
      </c>
      <c r="H465" s="28" t="s">
        <v>1274</v>
      </c>
      <c r="I465" s="28" t="s">
        <v>30</v>
      </c>
      <c r="J465" s="28" t="s">
        <v>2</v>
      </c>
      <c r="K465" s="28" t="s">
        <v>1564</v>
      </c>
      <c r="L465" s="28">
        <v>22.8</v>
      </c>
      <c r="M465" s="28"/>
      <c r="N465" s="28"/>
      <c r="O465" s="28"/>
      <c r="P465" s="28"/>
      <c r="Q465" s="28">
        <v>2023</v>
      </c>
      <c r="R465" s="28" t="s">
        <v>2994</v>
      </c>
      <c r="S465" s="86">
        <f t="shared" si="7"/>
        <v>1150422.8961680506</v>
      </c>
      <c r="T465" s="28"/>
      <c r="U465" s="73"/>
      <c r="V465" s="73"/>
    </row>
    <row r="466" spans="1:22" x14ac:dyDescent="0.25">
      <c r="A466" s="28" t="s">
        <v>1129</v>
      </c>
      <c r="B466" s="28" t="s">
        <v>65</v>
      </c>
      <c r="C466" s="28" t="s">
        <v>1258</v>
      </c>
      <c r="D466" s="28" t="s">
        <v>4256</v>
      </c>
      <c r="E466" s="28" t="s">
        <v>1267</v>
      </c>
      <c r="F466" s="28" t="s">
        <v>1268</v>
      </c>
      <c r="G466" s="28" t="s">
        <v>1269</v>
      </c>
      <c r="H466" s="28" t="s">
        <v>1270</v>
      </c>
      <c r="I466" s="28" t="s">
        <v>30</v>
      </c>
      <c r="J466" s="28" t="s">
        <v>2</v>
      </c>
      <c r="K466" s="28" t="s">
        <v>1564</v>
      </c>
      <c r="L466" s="28">
        <v>5</v>
      </c>
      <c r="M466" s="28"/>
      <c r="N466" s="28"/>
      <c r="O466" s="28"/>
      <c r="P466" s="28"/>
      <c r="Q466" s="28">
        <v>2023</v>
      </c>
      <c r="R466" s="28" t="s">
        <v>2994</v>
      </c>
      <c r="S466" s="86">
        <f t="shared" si="7"/>
        <v>252285.72284387072</v>
      </c>
      <c r="T466" s="28"/>
      <c r="U466" s="73"/>
      <c r="V466" s="73"/>
    </row>
    <row r="467" spans="1:22" x14ac:dyDescent="0.25">
      <c r="A467" s="28" t="s">
        <v>1128</v>
      </c>
      <c r="B467" s="28" t="s">
        <v>65</v>
      </c>
      <c r="C467" s="28" t="s">
        <v>1258</v>
      </c>
      <c r="D467" s="28" t="s">
        <v>4256</v>
      </c>
      <c r="E467" s="28" t="s">
        <v>1265</v>
      </c>
      <c r="F467" s="28" t="s">
        <v>1266</v>
      </c>
      <c r="G467" s="28" t="s">
        <v>1267</v>
      </c>
      <c r="H467" s="28" t="s">
        <v>1268</v>
      </c>
      <c r="I467" s="28" t="s">
        <v>30</v>
      </c>
      <c r="J467" s="28" t="s">
        <v>2</v>
      </c>
      <c r="K467" s="28" t="s">
        <v>1564</v>
      </c>
      <c r="L467" s="28">
        <v>18.899999999999999</v>
      </c>
      <c r="M467" s="28"/>
      <c r="N467" s="28"/>
      <c r="O467" s="28"/>
      <c r="P467" s="28"/>
      <c r="Q467" s="28">
        <v>2023</v>
      </c>
      <c r="R467" s="28" t="s">
        <v>2994</v>
      </c>
      <c r="S467" s="86">
        <f t="shared" si="7"/>
        <v>953640.03234983119</v>
      </c>
      <c r="T467" s="28"/>
      <c r="U467" s="73"/>
      <c r="V467" s="73"/>
    </row>
    <row r="468" spans="1:22" x14ac:dyDescent="0.25">
      <c r="A468" s="28" t="s">
        <v>1127</v>
      </c>
      <c r="B468" s="28" t="s">
        <v>65</v>
      </c>
      <c r="C468" s="28" t="s">
        <v>1258</v>
      </c>
      <c r="D468" s="28" t="s">
        <v>4256</v>
      </c>
      <c r="E468" s="28" t="s">
        <v>1263</v>
      </c>
      <c r="F468" s="28" t="s">
        <v>1264</v>
      </c>
      <c r="G468" s="28" t="s">
        <v>1265</v>
      </c>
      <c r="H468" s="28" t="s">
        <v>1266</v>
      </c>
      <c r="I468" s="28" t="s">
        <v>30</v>
      </c>
      <c r="J468" s="28" t="s">
        <v>2</v>
      </c>
      <c r="K468" s="28" t="s">
        <v>1564</v>
      </c>
      <c r="L468" s="28">
        <v>8.1</v>
      </c>
      <c r="M468" s="28"/>
      <c r="N468" s="28"/>
      <c r="O468" s="28"/>
      <c r="P468" s="28"/>
      <c r="Q468" s="28">
        <v>2023</v>
      </c>
      <c r="R468" s="28" t="s">
        <v>2994</v>
      </c>
      <c r="S468" s="86">
        <f t="shared" si="7"/>
        <v>408702.87100707053</v>
      </c>
      <c r="T468" s="28"/>
      <c r="U468" s="73"/>
      <c r="V468" s="73"/>
    </row>
    <row r="469" spans="1:22" x14ac:dyDescent="0.25">
      <c r="A469" s="28" t="s">
        <v>4806</v>
      </c>
      <c r="B469" s="28" t="s">
        <v>65</v>
      </c>
      <c r="C469" s="28" t="s">
        <v>1499</v>
      </c>
      <c r="D469" s="28" t="s">
        <v>4256</v>
      </c>
      <c r="E469" s="28" t="s">
        <v>3394</v>
      </c>
      <c r="F469" s="28" t="s">
        <v>3395</v>
      </c>
      <c r="G469" s="28" t="s">
        <v>4807</v>
      </c>
      <c r="H469" s="28" t="s">
        <v>4808</v>
      </c>
      <c r="I469" s="28" t="s">
        <v>30</v>
      </c>
      <c r="J469" s="28" t="s">
        <v>2</v>
      </c>
      <c r="K469" s="28" t="s">
        <v>1564</v>
      </c>
      <c r="L469" s="28">
        <v>28.8</v>
      </c>
      <c r="M469" s="28"/>
      <c r="N469" s="28"/>
      <c r="O469" s="28"/>
      <c r="P469" s="28"/>
      <c r="Q469" s="28">
        <v>2023</v>
      </c>
      <c r="R469" s="28" t="s">
        <v>2994</v>
      </c>
      <c r="S469" s="86">
        <f t="shared" si="7"/>
        <v>1453165.7635806953</v>
      </c>
      <c r="T469" s="28"/>
      <c r="U469" s="73"/>
      <c r="V469" s="73"/>
    </row>
    <row r="470" spans="1:22" x14ac:dyDescent="0.25">
      <c r="A470" s="28" t="s">
        <v>4809</v>
      </c>
      <c r="B470" s="28" t="s">
        <v>65</v>
      </c>
      <c r="C470" s="28" t="s">
        <v>1499</v>
      </c>
      <c r="D470" s="28" t="s">
        <v>4256</v>
      </c>
      <c r="E470" s="28" t="s">
        <v>4807</v>
      </c>
      <c r="F470" s="28" t="s">
        <v>4808</v>
      </c>
      <c r="G470" s="28" t="s">
        <v>4810</v>
      </c>
      <c r="H470" s="28" t="s">
        <v>4811</v>
      </c>
      <c r="I470" s="28" t="s">
        <v>30</v>
      </c>
      <c r="J470" s="28" t="s">
        <v>2</v>
      </c>
      <c r="K470" s="28" t="s">
        <v>1564</v>
      </c>
      <c r="L470" s="28">
        <v>21.1</v>
      </c>
      <c r="M470" s="28"/>
      <c r="N470" s="28"/>
      <c r="O470" s="28"/>
      <c r="P470" s="28"/>
      <c r="Q470" s="28">
        <v>2023</v>
      </c>
      <c r="R470" s="28" t="s">
        <v>2994</v>
      </c>
      <c r="S470" s="86">
        <f t="shared" ref="S470:S533" si="8">L470*$Y$5</f>
        <v>1064645.7504011346</v>
      </c>
      <c r="T470" s="28"/>
      <c r="U470" s="73"/>
      <c r="V470" s="73"/>
    </row>
    <row r="471" spans="1:22" x14ac:dyDescent="0.25">
      <c r="A471" s="28" t="s">
        <v>4812</v>
      </c>
      <c r="B471" s="28" t="s">
        <v>65</v>
      </c>
      <c r="C471" s="28" t="s">
        <v>1499</v>
      </c>
      <c r="D471" s="28" t="s">
        <v>4256</v>
      </c>
      <c r="E471" s="28" t="s">
        <v>4810</v>
      </c>
      <c r="F471" s="28" t="s">
        <v>4811</v>
      </c>
      <c r="G471" s="28" t="s">
        <v>3258</v>
      </c>
      <c r="H471" s="28" t="s">
        <v>3259</v>
      </c>
      <c r="I471" s="28" t="s">
        <v>30</v>
      </c>
      <c r="J471" s="28" t="s">
        <v>2</v>
      </c>
      <c r="K471" s="28" t="s">
        <v>1564</v>
      </c>
      <c r="L471" s="28">
        <v>26.2</v>
      </c>
      <c r="M471" s="28"/>
      <c r="N471" s="28"/>
      <c r="O471" s="28"/>
      <c r="P471" s="28"/>
      <c r="Q471" s="28">
        <v>2023</v>
      </c>
      <c r="R471" s="28" t="s">
        <v>2994</v>
      </c>
      <c r="S471" s="86">
        <f t="shared" si="8"/>
        <v>1321977.1877018826</v>
      </c>
      <c r="T471" s="28"/>
      <c r="U471" s="73"/>
      <c r="V471" s="73"/>
    </row>
    <row r="472" spans="1:22" x14ac:dyDescent="0.25">
      <c r="A472" s="28" t="s">
        <v>4813</v>
      </c>
      <c r="B472" s="28" t="s">
        <v>65</v>
      </c>
      <c r="C472" s="28" t="s">
        <v>1499</v>
      </c>
      <c r="D472" s="28" t="s">
        <v>4256</v>
      </c>
      <c r="E472" s="28" t="s">
        <v>3228</v>
      </c>
      <c r="F472" s="28" t="s">
        <v>3229</v>
      </c>
      <c r="G472" s="28" t="s">
        <v>4814</v>
      </c>
      <c r="H472" s="28" t="s">
        <v>4815</v>
      </c>
      <c r="I472" s="28" t="s">
        <v>30</v>
      </c>
      <c r="J472" s="28" t="s">
        <v>2</v>
      </c>
      <c r="K472" s="28" t="s">
        <v>1564</v>
      </c>
      <c r="L472" s="28">
        <v>11.8</v>
      </c>
      <c r="M472" s="28"/>
      <c r="N472" s="28"/>
      <c r="O472" s="28"/>
      <c r="P472" s="28"/>
      <c r="Q472" s="28">
        <v>2023</v>
      </c>
      <c r="R472" s="28" t="s">
        <v>2994</v>
      </c>
      <c r="S472" s="86">
        <f t="shared" si="8"/>
        <v>595394.30591153493</v>
      </c>
      <c r="T472" s="28"/>
      <c r="U472" s="73"/>
      <c r="V472" s="73"/>
    </row>
    <row r="473" spans="1:22" x14ac:dyDescent="0.25">
      <c r="A473" s="28" t="s">
        <v>4816</v>
      </c>
      <c r="B473" s="28" t="s">
        <v>65</v>
      </c>
      <c r="C473" s="28" t="s">
        <v>1499</v>
      </c>
      <c r="D473" s="28" t="s">
        <v>4256</v>
      </c>
      <c r="E473" s="28" t="s">
        <v>4817</v>
      </c>
      <c r="F473" s="28" t="s">
        <v>4818</v>
      </c>
      <c r="G473" s="28" t="s">
        <v>4819</v>
      </c>
      <c r="H473" s="28" t="s">
        <v>4820</v>
      </c>
      <c r="I473" s="28" t="s">
        <v>30</v>
      </c>
      <c r="J473" s="28" t="s">
        <v>2</v>
      </c>
      <c r="K473" s="28" t="s">
        <v>1564</v>
      </c>
      <c r="L473" s="28">
        <v>6.9</v>
      </c>
      <c r="M473" s="28"/>
      <c r="N473" s="28"/>
      <c r="O473" s="28"/>
      <c r="P473" s="28"/>
      <c r="Q473" s="28">
        <v>2023</v>
      </c>
      <c r="R473" s="28" t="s">
        <v>2994</v>
      </c>
      <c r="S473" s="86">
        <f t="shared" si="8"/>
        <v>348154.29752454162</v>
      </c>
      <c r="T473" s="28"/>
      <c r="U473" s="73"/>
      <c r="V473" s="73"/>
    </row>
    <row r="474" spans="1:22" x14ac:dyDescent="0.25">
      <c r="A474" s="28" t="s">
        <v>4821</v>
      </c>
      <c r="B474" s="28" t="s">
        <v>65</v>
      </c>
      <c r="C474" s="28" t="s">
        <v>1499</v>
      </c>
      <c r="D474" s="28" t="s">
        <v>4256</v>
      </c>
      <c r="E474" s="28" t="s">
        <v>3258</v>
      </c>
      <c r="F474" s="28" t="s">
        <v>3259</v>
      </c>
      <c r="G474" s="28" t="s">
        <v>4822</v>
      </c>
      <c r="H474" s="28" t="s">
        <v>4823</v>
      </c>
      <c r="I474" s="28" t="s">
        <v>30</v>
      </c>
      <c r="J474" s="28" t="s">
        <v>2</v>
      </c>
      <c r="K474" s="28" t="s">
        <v>1564</v>
      </c>
      <c r="L474" s="28">
        <v>17.600000000000001</v>
      </c>
      <c r="M474" s="28"/>
      <c r="N474" s="28"/>
      <c r="O474" s="28"/>
      <c r="P474" s="28"/>
      <c r="Q474" s="28">
        <v>2023</v>
      </c>
      <c r="R474" s="28" t="s">
        <v>2994</v>
      </c>
      <c r="S474" s="86">
        <f t="shared" si="8"/>
        <v>888045.74441042496</v>
      </c>
      <c r="T474" s="28"/>
      <c r="U474" s="73"/>
      <c r="V474" s="73"/>
    </row>
    <row r="475" spans="1:22" x14ac:dyDescent="0.25">
      <c r="A475" s="28" t="s">
        <v>4824</v>
      </c>
      <c r="B475" s="28" t="s">
        <v>65</v>
      </c>
      <c r="C475" s="28" t="s">
        <v>1499</v>
      </c>
      <c r="D475" s="28" t="s">
        <v>4256</v>
      </c>
      <c r="E475" s="28" t="s">
        <v>3371</v>
      </c>
      <c r="F475" s="28" t="s">
        <v>3372</v>
      </c>
      <c r="G475" s="28" t="s">
        <v>3277</v>
      </c>
      <c r="H475" s="28" t="s">
        <v>3278</v>
      </c>
      <c r="I475" s="28" t="s">
        <v>30</v>
      </c>
      <c r="J475" s="28" t="s">
        <v>2</v>
      </c>
      <c r="K475" s="28" t="s">
        <v>1564</v>
      </c>
      <c r="L475" s="28">
        <v>26.1</v>
      </c>
      <c r="M475" s="28"/>
      <c r="N475" s="28"/>
      <c r="O475" s="28"/>
      <c r="P475" s="28"/>
      <c r="Q475" s="28">
        <v>2023</v>
      </c>
      <c r="R475" s="28" t="s">
        <v>2994</v>
      </c>
      <c r="S475" s="86">
        <f t="shared" si="8"/>
        <v>1316931.4732450051</v>
      </c>
      <c r="T475" s="28"/>
      <c r="U475" s="73"/>
      <c r="V475" s="73"/>
    </row>
    <row r="476" spans="1:22" x14ac:dyDescent="0.25">
      <c r="A476" s="28" t="s">
        <v>4825</v>
      </c>
      <c r="B476" s="28" t="s">
        <v>65</v>
      </c>
      <c r="C476" s="28" t="s">
        <v>1499</v>
      </c>
      <c r="D476" s="28" t="s">
        <v>4256</v>
      </c>
      <c r="E476" s="28" t="s">
        <v>3371</v>
      </c>
      <c r="F476" s="28" t="s">
        <v>3372</v>
      </c>
      <c r="G476" s="28" t="s">
        <v>4826</v>
      </c>
      <c r="H476" s="28" t="s">
        <v>4827</v>
      </c>
      <c r="I476" s="28" t="s">
        <v>30</v>
      </c>
      <c r="J476" s="28" t="s">
        <v>2</v>
      </c>
      <c r="K476" s="28" t="s">
        <v>1564</v>
      </c>
      <c r="L476" s="28">
        <v>14.4</v>
      </c>
      <c r="M476" s="28"/>
      <c r="N476" s="28"/>
      <c r="O476" s="28"/>
      <c r="P476" s="28"/>
      <c r="Q476" s="28">
        <v>2023</v>
      </c>
      <c r="R476" s="28" t="s">
        <v>2994</v>
      </c>
      <c r="S476" s="86">
        <f t="shared" si="8"/>
        <v>726582.88179034763</v>
      </c>
      <c r="T476" s="28"/>
      <c r="U476" s="73"/>
      <c r="V476" s="73"/>
    </row>
    <row r="477" spans="1:22" x14ac:dyDescent="0.25">
      <c r="A477" s="28" t="s">
        <v>4828</v>
      </c>
      <c r="B477" s="28" t="s">
        <v>65</v>
      </c>
      <c r="C477" s="28" t="s">
        <v>1499</v>
      </c>
      <c r="D477" s="28" t="s">
        <v>4256</v>
      </c>
      <c r="E477" s="28" t="s">
        <v>3821</v>
      </c>
      <c r="F477" s="28" t="s">
        <v>3822</v>
      </c>
      <c r="G477" s="28" t="s">
        <v>3425</v>
      </c>
      <c r="H477" s="28" t="s">
        <v>3426</v>
      </c>
      <c r="I477" s="28" t="s">
        <v>30</v>
      </c>
      <c r="J477" s="28" t="s">
        <v>2</v>
      </c>
      <c r="K477" s="28" t="s">
        <v>1564</v>
      </c>
      <c r="L477" s="28">
        <v>54.7</v>
      </c>
      <c r="M477" s="28"/>
      <c r="N477" s="28"/>
      <c r="O477" s="28"/>
      <c r="P477" s="28"/>
      <c r="Q477" s="28">
        <v>2023</v>
      </c>
      <c r="R477" s="28" t="s">
        <v>2994</v>
      </c>
      <c r="S477" s="86">
        <f t="shared" si="8"/>
        <v>2760005.807911946</v>
      </c>
      <c r="T477" s="28"/>
      <c r="U477" s="73"/>
      <c r="V477" s="73"/>
    </row>
    <row r="478" spans="1:22" x14ac:dyDescent="0.25">
      <c r="A478" s="28" t="s">
        <v>1496</v>
      </c>
      <c r="B478" s="28" t="s">
        <v>65</v>
      </c>
      <c r="C478" s="28" t="s">
        <v>1499</v>
      </c>
      <c r="D478" s="28" t="s">
        <v>4256</v>
      </c>
      <c r="E478" s="28" t="s">
        <v>1508</v>
      </c>
      <c r="F478" s="28" t="s">
        <v>1509</v>
      </c>
      <c r="G478" s="28" t="s">
        <v>1500</v>
      </c>
      <c r="H478" s="28" t="s">
        <v>1510</v>
      </c>
      <c r="I478" s="28" t="s">
        <v>30</v>
      </c>
      <c r="J478" s="28" t="s">
        <v>2</v>
      </c>
      <c r="K478" s="28" t="s">
        <v>1564</v>
      </c>
      <c r="L478" s="28">
        <v>6.3</v>
      </c>
      <c r="M478" s="28"/>
      <c r="N478" s="28"/>
      <c r="O478" s="28"/>
      <c r="P478" s="28"/>
      <c r="Q478" s="28">
        <v>2023</v>
      </c>
      <c r="R478" s="28" t="s">
        <v>2994</v>
      </c>
      <c r="S478" s="86">
        <f t="shared" si="8"/>
        <v>317880.0107832771</v>
      </c>
      <c r="T478" s="28"/>
      <c r="U478" s="73"/>
      <c r="V478" s="73"/>
    </row>
    <row r="479" spans="1:22" x14ac:dyDescent="0.25">
      <c r="A479" s="28" t="s">
        <v>1495</v>
      </c>
      <c r="B479" s="28" t="s">
        <v>65</v>
      </c>
      <c r="C479" s="28" t="s">
        <v>1499</v>
      </c>
      <c r="D479" s="28" t="s">
        <v>4256</v>
      </c>
      <c r="E479" s="28" t="s">
        <v>1422</v>
      </c>
      <c r="F479" s="28" t="s">
        <v>1423</v>
      </c>
      <c r="G479" s="28" t="s">
        <v>1504</v>
      </c>
      <c r="H479" s="28" t="s">
        <v>1505</v>
      </c>
      <c r="I479" s="28" t="s">
        <v>30</v>
      </c>
      <c r="J479" s="28" t="s">
        <v>2</v>
      </c>
      <c r="K479" s="28" t="s">
        <v>1564</v>
      </c>
      <c r="L479" s="28">
        <v>63.7</v>
      </c>
      <c r="M479" s="28"/>
      <c r="N479" s="28"/>
      <c r="O479" s="28"/>
      <c r="P479" s="28"/>
      <c r="Q479" s="28">
        <v>2023</v>
      </c>
      <c r="R479" s="28" t="s">
        <v>2994</v>
      </c>
      <c r="S479" s="86">
        <f t="shared" si="8"/>
        <v>3214120.1090309131</v>
      </c>
      <c r="T479" s="28"/>
      <c r="U479" s="73"/>
      <c r="V479" s="73"/>
    </row>
    <row r="480" spans="1:22" x14ac:dyDescent="0.25">
      <c r="A480" s="28" t="s">
        <v>1493</v>
      </c>
      <c r="B480" s="28" t="s">
        <v>65</v>
      </c>
      <c r="C480" s="28" t="s">
        <v>1499</v>
      </c>
      <c r="D480" s="28" t="s">
        <v>4256</v>
      </c>
      <c r="E480" s="28" t="s">
        <v>1500</v>
      </c>
      <c r="F480" s="28" t="s">
        <v>1501</v>
      </c>
      <c r="G480" s="28" t="s">
        <v>1502</v>
      </c>
      <c r="H480" s="28" t="s">
        <v>1503</v>
      </c>
      <c r="I480" s="28" t="s">
        <v>30</v>
      </c>
      <c r="J480" s="28" t="s">
        <v>2</v>
      </c>
      <c r="K480" s="28" t="s">
        <v>1564</v>
      </c>
      <c r="L480" s="28">
        <v>4.9000000000000004</v>
      </c>
      <c r="M480" s="28"/>
      <c r="N480" s="28"/>
      <c r="O480" s="28"/>
      <c r="P480" s="28"/>
      <c r="Q480" s="28">
        <v>2023</v>
      </c>
      <c r="R480" s="28" t="s">
        <v>2994</v>
      </c>
      <c r="S480" s="86">
        <f t="shared" si="8"/>
        <v>247240.00838699332</v>
      </c>
      <c r="T480" s="28"/>
      <c r="U480" s="73"/>
      <c r="V480" s="73"/>
    </row>
    <row r="481" spans="1:22" x14ac:dyDescent="0.25">
      <c r="A481" s="28" t="s">
        <v>4829</v>
      </c>
      <c r="B481" s="28" t="s">
        <v>65</v>
      </c>
      <c r="C481" s="28" t="s">
        <v>1499</v>
      </c>
      <c r="D481" s="28" t="s">
        <v>4256</v>
      </c>
      <c r="E481" s="28" t="s">
        <v>3169</v>
      </c>
      <c r="F481" s="28" t="s">
        <v>3283</v>
      </c>
      <c r="G481" s="28" t="s">
        <v>3222</v>
      </c>
      <c r="H481" s="28" t="s">
        <v>3223</v>
      </c>
      <c r="I481" s="28" t="s">
        <v>30</v>
      </c>
      <c r="J481" s="28" t="s">
        <v>2</v>
      </c>
      <c r="K481" s="28" t="s">
        <v>1564</v>
      </c>
      <c r="L481" s="28">
        <v>27</v>
      </c>
      <c r="M481" s="28"/>
      <c r="N481" s="28"/>
      <c r="O481" s="28"/>
      <c r="P481" s="28"/>
      <c r="Q481" s="28">
        <v>2023</v>
      </c>
      <c r="R481" s="28" t="s">
        <v>2994</v>
      </c>
      <c r="S481" s="86">
        <f t="shared" si="8"/>
        <v>1362342.9033569018</v>
      </c>
      <c r="T481" s="28"/>
      <c r="U481" s="73"/>
      <c r="V481" s="73"/>
    </row>
    <row r="482" spans="1:22" x14ac:dyDescent="0.25">
      <c r="A482" s="28" t="s">
        <v>4830</v>
      </c>
      <c r="B482" s="28" t="s">
        <v>65</v>
      </c>
      <c r="C482" s="28" t="s">
        <v>1499</v>
      </c>
      <c r="D482" s="28" t="s">
        <v>4256</v>
      </c>
      <c r="E482" s="28" t="s">
        <v>4819</v>
      </c>
      <c r="F482" s="28" t="s">
        <v>4820</v>
      </c>
      <c r="G482" s="28" t="s">
        <v>3289</v>
      </c>
      <c r="H482" s="28" t="s">
        <v>3290</v>
      </c>
      <c r="I482" s="28" t="s">
        <v>30</v>
      </c>
      <c r="J482" s="28" t="s">
        <v>2</v>
      </c>
      <c r="K482" s="28" t="s">
        <v>1564</v>
      </c>
      <c r="L482" s="28">
        <v>11.7</v>
      </c>
      <c r="M482" s="28"/>
      <c r="N482" s="28"/>
      <c r="O482" s="28"/>
      <c r="P482" s="28"/>
      <c r="Q482" s="28">
        <v>2023</v>
      </c>
      <c r="R482" s="28" t="s">
        <v>2994</v>
      </c>
      <c r="S482" s="86">
        <f t="shared" si="8"/>
        <v>590348.59145465749</v>
      </c>
      <c r="T482" s="28"/>
      <c r="U482" s="73"/>
      <c r="V482" s="73"/>
    </row>
    <row r="483" spans="1:22" x14ac:dyDescent="0.25">
      <c r="A483" s="28" t="s">
        <v>4831</v>
      </c>
      <c r="B483" s="28" t="s">
        <v>65</v>
      </c>
      <c r="C483" s="28" t="s">
        <v>1499</v>
      </c>
      <c r="D483" s="28" t="s">
        <v>4256</v>
      </c>
      <c r="E483" s="28" t="s">
        <v>4832</v>
      </c>
      <c r="F483" s="28" t="s">
        <v>4833</v>
      </c>
      <c r="G483" s="28" t="s">
        <v>4834</v>
      </c>
      <c r="H483" s="28" t="s">
        <v>4835</v>
      </c>
      <c r="I483" s="28" t="s">
        <v>30</v>
      </c>
      <c r="J483" s="28" t="s">
        <v>2</v>
      </c>
      <c r="K483" s="28" t="s">
        <v>1564</v>
      </c>
      <c r="L483" s="28">
        <v>26.9</v>
      </c>
      <c r="M483" s="28"/>
      <c r="N483" s="28"/>
      <c r="O483" s="28"/>
      <c r="P483" s="28"/>
      <c r="Q483" s="28">
        <v>2023</v>
      </c>
      <c r="R483" s="28" t="s">
        <v>2994</v>
      </c>
      <c r="S483" s="86">
        <f t="shared" si="8"/>
        <v>1357297.1889000244</v>
      </c>
      <c r="T483" s="28"/>
      <c r="U483" s="73"/>
      <c r="V483" s="73"/>
    </row>
    <row r="484" spans="1:22" x14ac:dyDescent="0.25">
      <c r="A484" s="28" t="s">
        <v>4836</v>
      </c>
      <c r="B484" s="28" t="s">
        <v>65</v>
      </c>
      <c r="C484" s="28" t="s">
        <v>1499</v>
      </c>
      <c r="D484" s="28" t="s">
        <v>4256</v>
      </c>
      <c r="E484" s="28" t="s">
        <v>3385</v>
      </c>
      <c r="F484" s="28" t="s">
        <v>3386</v>
      </c>
      <c r="G484" s="28" t="s">
        <v>4832</v>
      </c>
      <c r="H484" s="28" t="s">
        <v>4833</v>
      </c>
      <c r="I484" s="28" t="s">
        <v>30</v>
      </c>
      <c r="J484" s="28" t="s">
        <v>2</v>
      </c>
      <c r="K484" s="28" t="s">
        <v>1564</v>
      </c>
      <c r="L484" s="28">
        <v>11.8</v>
      </c>
      <c r="M484" s="28"/>
      <c r="N484" s="28"/>
      <c r="O484" s="28"/>
      <c r="P484" s="28"/>
      <c r="Q484" s="28">
        <v>2023</v>
      </c>
      <c r="R484" s="28" t="s">
        <v>2994</v>
      </c>
      <c r="S484" s="86">
        <f t="shared" si="8"/>
        <v>595394.30591153493</v>
      </c>
      <c r="T484" s="28"/>
      <c r="U484" s="73"/>
      <c r="V484" s="73"/>
    </row>
    <row r="485" spans="1:22" x14ac:dyDescent="0.25">
      <c r="A485" s="28" t="s">
        <v>4837</v>
      </c>
      <c r="B485" s="28" t="s">
        <v>65</v>
      </c>
      <c r="C485" s="28" t="s">
        <v>1499</v>
      </c>
      <c r="D485" s="28" t="s">
        <v>4256</v>
      </c>
      <c r="E485" s="28" t="s">
        <v>4838</v>
      </c>
      <c r="F485" s="28" t="s">
        <v>4839</v>
      </c>
      <c r="G485" s="28" t="s">
        <v>3385</v>
      </c>
      <c r="H485" s="28" t="s">
        <v>3386</v>
      </c>
      <c r="I485" s="28" t="s">
        <v>30</v>
      </c>
      <c r="J485" s="28" t="s">
        <v>2</v>
      </c>
      <c r="K485" s="28" t="s">
        <v>1564</v>
      </c>
      <c r="L485" s="28">
        <v>6</v>
      </c>
      <c r="M485" s="28"/>
      <c r="N485" s="28"/>
      <c r="O485" s="28"/>
      <c r="P485" s="28"/>
      <c r="Q485" s="28">
        <v>2023</v>
      </c>
      <c r="R485" s="28" t="s">
        <v>2994</v>
      </c>
      <c r="S485" s="86">
        <f t="shared" si="8"/>
        <v>302742.86741264485</v>
      </c>
      <c r="T485" s="28"/>
      <c r="U485" s="73"/>
      <c r="V485" s="73"/>
    </row>
    <row r="486" spans="1:22" x14ac:dyDescent="0.25">
      <c r="A486" s="28" t="s">
        <v>4840</v>
      </c>
      <c r="B486" s="28" t="s">
        <v>65</v>
      </c>
      <c r="C486" s="28" t="s">
        <v>1499</v>
      </c>
      <c r="D486" s="28" t="s">
        <v>4256</v>
      </c>
      <c r="E486" s="28" t="s">
        <v>3181</v>
      </c>
      <c r="F486" s="28" t="s">
        <v>3182</v>
      </c>
      <c r="G486" s="28" t="s">
        <v>4826</v>
      </c>
      <c r="H486" s="28" t="s">
        <v>4827</v>
      </c>
      <c r="I486" s="28" t="s">
        <v>30</v>
      </c>
      <c r="J486" s="28" t="s">
        <v>2</v>
      </c>
      <c r="K486" s="28" t="s">
        <v>1564</v>
      </c>
      <c r="L486" s="28">
        <v>21.2</v>
      </c>
      <c r="M486" s="28"/>
      <c r="N486" s="28"/>
      <c r="O486" s="28"/>
      <c r="P486" s="28"/>
      <c r="Q486" s="28">
        <v>2023</v>
      </c>
      <c r="R486" s="28" t="s">
        <v>2994</v>
      </c>
      <c r="S486" s="86">
        <f t="shared" si="8"/>
        <v>1069691.4648580118</v>
      </c>
      <c r="T486" s="28"/>
      <c r="U486" s="73"/>
      <c r="V486" s="73"/>
    </row>
    <row r="487" spans="1:22" x14ac:dyDescent="0.25">
      <c r="A487" s="28" t="s">
        <v>4841</v>
      </c>
      <c r="B487" s="28" t="s">
        <v>65</v>
      </c>
      <c r="C487" s="28" t="s">
        <v>1499</v>
      </c>
      <c r="D487" s="28" t="s">
        <v>4256</v>
      </c>
      <c r="E487" s="28" t="s">
        <v>4842</v>
      </c>
      <c r="F487" s="28" t="s">
        <v>4843</v>
      </c>
      <c r="G487" s="28" t="s">
        <v>3181</v>
      </c>
      <c r="H487" s="28" t="s">
        <v>3182</v>
      </c>
      <c r="I487" s="28" t="s">
        <v>30</v>
      </c>
      <c r="J487" s="28" t="s">
        <v>2</v>
      </c>
      <c r="K487" s="28" t="s">
        <v>1564</v>
      </c>
      <c r="L487" s="28">
        <v>25.8</v>
      </c>
      <c r="M487" s="28"/>
      <c r="N487" s="28"/>
      <c r="O487" s="28"/>
      <c r="P487" s="28"/>
      <c r="Q487" s="28">
        <v>2023</v>
      </c>
      <c r="R487" s="28" t="s">
        <v>2994</v>
      </c>
      <c r="S487" s="86">
        <f t="shared" si="8"/>
        <v>1301794.329874373</v>
      </c>
      <c r="T487" s="28"/>
      <c r="U487" s="73"/>
      <c r="V487" s="73"/>
    </row>
    <row r="488" spans="1:22" x14ac:dyDescent="0.25">
      <c r="A488" s="28" t="s">
        <v>4844</v>
      </c>
      <c r="B488" s="28" t="s">
        <v>65</v>
      </c>
      <c r="C488" s="28" t="s">
        <v>1499</v>
      </c>
      <c r="D488" s="28" t="s">
        <v>4256</v>
      </c>
      <c r="E488" s="28" t="s">
        <v>3193</v>
      </c>
      <c r="F488" s="28" t="s">
        <v>3194</v>
      </c>
      <c r="G488" s="28" t="s">
        <v>4842</v>
      </c>
      <c r="H488" s="28" t="s">
        <v>4843</v>
      </c>
      <c r="I488" s="28" t="s">
        <v>30</v>
      </c>
      <c r="J488" s="28" t="s">
        <v>2</v>
      </c>
      <c r="K488" s="28" t="s">
        <v>1564</v>
      </c>
      <c r="L488" s="28">
        <v>4.0999999999999996</v>
      </c>
      <c r="M488" s="28"/>
      <c r="N488" s="28"/>
      <c r="O488" s="28"/>
      <c r="P488" s="28"/>
      <c r="Q488" s="28">
        <v>2023</v>
      </c>
      <c r="R488" s="28" t="s">
        <v>2994</v>
      </c>
      <c r="S488" s="86">
        <f t="shared" si="8"/>
        <v>206874.29273197398</v>
      </c>
      <c r="T488" s="28"/>
      <c r="U488" s="73"/>
      <c r="V488" s="73"/>
    </row>
    <row r="489" spans="1:22" x14ac:dyDescent="0.25">
      <c r="A489" s="28" t="s">
        <v>4845</v>
      </c>
      <c r="B489" s="28" t="s">
        <v>65</v>
      </c>
      <c r="C489" s="28" t="s">
        <v>1499</v>
      </c>
      <c r="D489" s="28" t="s">
        <v>4256</v>
      </c>
      <c r="E489" s="28" t="s">
        <v>4846</v>
      </c>
      <c r="F489" s="28" t="s">
        <v>4847</v>
      </c>
      <c r="G489" s="28" t="s">
        <v>3193</v>
      </c>
      <c r="H489" s="28" t="s">
        <v>3194</v>
      </c>
      <c r="I489" s="28" t="s">
        <v>30</v>
      </c>
      <c r="J489" s="28" t="s">
        <v>2</v>
      </c>
      <c r="K489" s="28" t="s">
        <v>1564</v>
      </c>
      <c r="L489" s="28">
        <v>75</v>
      </c>
      <c r="M489" s="28"/>
      <c r="N489" s="28"/>
      <c r="O489" s="28"/>
      <c r="P489" s="28"/>
      <c r="Q489" s="28">
        <v>2023</v>
      </c>
      <c r="R489" s="28" t="s">
        <v>2994</v>
      </c>
      <c r="S489" s="86">
        <f t="shared" si="8"/>
        <v>3784285.8426580606</v>
      </c>
      <c r="T489" s="28"/>
      <c r="U489" s="73"/>
      <c r="V489" s="73"/>
    </row>
    <row r="490" spans="1:22" x14ac:dyDescent="0.25">
      <c r="A490" s="28" t="s">
        <v>4848</v>
      </c>
      <c r="B490" s="28" t="s">
        <v>65</v>
      </c>
      <c r="C490" s="28" t="s">
        <v>1499</v>
      </c>
      <c r="D490" s="28" t="s">
        <v>4256</v>
      </c>
      <c r="E490" s="28" t="s">
        <v>3827</v>
      </c>
      <c r="F490" s="28" t="s">
        <v>3828</v>
      </c>
      <c r="G490" s="28" t="s">
        <v>3821</v>
      </c>
      <c r="H490" s="28" t="s">
        <v>3822</v>
      </c>
      <c r="I490" s="28" t="s">
        <v>30</v>
      </c>
      <c r="J490" s="28" t="s">
        <v>2</v>
      </c>
      <c r="K490" s="28" t="s">
        <v>1564</v>
      </c>
      <c r="L490" s="28">
        <v>35.1</v>
      </c>
      <c r="M490" s="28"/>
      <c r="N490" s="28"/>
      <c r="O490" s="28"/>
      <c r="P490" s="28"/>
      <c r="Q490" s="28">
        <v>2023</v>
      </c>
      <c r="R490" s="28" t="s">
        <v>2994</v>
      </c>
      <c r="S490" s="86">
        <f t="shared" si="8"/>
        <v>1771045.7743639725</v>
      </c>
      <c r="T490" s="28"/>
      <c r="U490" s="73"/>
      <c r="V490" s="73"/>
    </row>
    <row r="491" spans="1:22" x14ac:dyDescent="0.25">
      <c r="A491" s="28" t="s">
        <v>4849</v>
      </c>
      <c r="B491" s="28" t="s">
        <v>65</v>
      </c>
      <c r="C491" s="28" t="s">
        <v>1499</v>
      </c>
      <c r="D491" s="28" t="s">
        <v>4256</v>
      </c>
      <c r="E491" s="28" t="s">
        <v>4850</v>
      </c>
      <c r="F491" s="28" t="s">
        <v>4851</v>
      </c>
      <c r="G491" s="28" t="s">
        <v>3827</v>
      </c>
      <c r="H491" s="28" t="s">
        <v>3828</v>
      </c>
      <c r="I491" s="28" t="s">
        <v>30</v>
      </c>
      <c r="J491" s="28" t="s">
        <v>2</v>
      </c>
      <c r="K491" s="28" t="s">
        <v>1564</v>
      </c>
      <c r="L491" s="28">
        <v>29.8</v>
      </c>
      <c r="M491" s="28"/>
      <c r="N491" s="28"/>
      <c r="O491" s="28"/>
      <c r="P491" s="28"/>
      <c r="Q491" s="28">
        <v>2023</v>
      </c>
      <c r="R491" s="28" t="s">
        <v>2994</v>
      </c>
      <c r="S491" s="86">
        <f t="shared" si="8"/>
        <v>1503622.9081494694</v>
      </c>
      <c r="T491" s="28"/>
      <c r="U491" s="73"/>
      <c r="V491" s="73"/>
    </row>
    <row r="492" spans="1:22" x14ac:dyDescent="0.25">
      <c r="A492" s="28" t="s">
        <v>4852</v>
      </c>
      <c r="B492" s="28" t="s">
        <v>65</v>
      </c>
      <c r="C492" s="28" t="s">
        <v>1499</v>
      </c>
      <c r="D492" s="28" t="s">
        <v>4256</v>
      </c>
      <c r="E492" s="28" t="s">
        <v>3317</v>
      </c>
      <c r="F492" s="28" t="s">
        <v>3318</v>
      </c>
      <c r="G492" s="28" t="s">
        <v>4850</v>
      </c>
      <c r="H492" s="28" t="s">
        <v>4851</v>
      </c>
      <c r="I492" s="28" t="s">
        <v>30</v>
      </c>
      <c r="J492" s="28" t="s">
        <v>2</v>
      </c>
      <c r="K492" s="28" t="s">
        <v>1564</v>
      </c>
      <c r="L492" s="28">
        <v>31.6</v>
      </c>
      <c r="M492" s="28"/>
      <c r="N492" s="28"/>
      <c r="O492" s="28"/>
      <c r="P492" s="28"/>
      <c r="Q492" s="28">
        <v>2023</v>
      </c>
      <c r="R492" s="28" t="s">
        <v>2994</v>
      </c>
      <c r="S492" s="86">
        <f t="shared" si="8"/>
        <v>1594445.7683732631</v>
      </c>
      <c r="T492" s="28"/>
      <c r="U492" s="73"/>
      <c r="V492" s="73"/>
    </row>
    <row r="493" spans="1:22" x14ac:dyDescent="0.25">
      <c r="A493" s="28" t="s">
        <v>4853</v>
      </c>
      <c r="B493" s="28" t="s">
        <v>65</v>
      </c>
      <c r="C493" s="28" t="s">
        <v>1499</v>
      </c>
      <c r="D493" s="28" t="s">
        <v>4256</v>
      </c>
      <c r="E493" s="28" t="s">
        <v>4854</v>
      </c>
      <c r="F493" s="28" t="s">
        <v>4855</v>
      </c>
      <c r="G493" s="28" t="s">
        <v>3317</v>
      </c>
      <c r="H493" s="28" t="s">
        <v>3318</v>
      </c>
      <c r="I493" s="28" t="s">
        <v>30</v>
      </c>
      <c r="J493" s="28" t="s">
        <v>2</v>
      </c>
      <c r="K493" s="28" t="s">
        <v>1564</v>
      </c>
      <c r="L493" s="28">
        <v>31.5</v>
      </c>
      <c r="M493" s="28"/>
      <c r="N493" s="28"/>
      <c r="O493" s="28"/>
      <c r="P493" s="28"/>
      <c r="Q493" s="28">
        <v>2023</v>
      </c>
      <c r="R493" s="28" t="s">
        <v>2994</v>
      </c>
      <c r="S493" s="86">
        <f t="shared" si="8"/>
        <v>1589400.0539163856</v>
      </c>
      <c r="T493" s="28"/>
      <c r="U493" s="73"/>
      <c r="V493" s="73"/>
    </row>
    <row r="494" spans="1:22" x14ac:dyDescent="0.25">
      <c r="A494" s="28" t="s">
        <v>4856</v>
      </c>
      <c r="B494" s="28" t="s">
        <v>65</v>
      </c>
      <c r="C494" s="28" t="s">
        <v>1499</v>
      </c>
      <c r="D494" s="28" t="s">
        <v>4256</v>
      </c>
      <c r="E494" s="28" t="s">
        <v>3311</v>
      </c>
      <c r="F494" s="28" t="s">
        <v>3312</v>
      </c>
      <c r="G494" s="28" t="s">
        <v>4854</v>
      </c>
      <c r="H494" s="28" t="s">
        <v>4855</v>
      </c>
      <c r="I494" s="28" t="s">
        <v>30</v>
      </c>
      <c r="J494" s="28" t="s">
        <v>2</v>
      </c>
      <c r="K494" s="28" t="s">
        <v>1564</v>
      </c>
      <c r="L494" s="28">
        <v>6.2</v>
      </c>
      <c r="M494" s="28"/>
      <c r="N494" s="28"/>
      <c r="O494" s="28"/>
      <c r="P494" s="28"/>
      <c r="Q494" s="28">
        <v>2023</v>
      </c>
      <c r="R494" s="28" t="s">
        <v>2994</v>
      </c>
      <c r="S494" s="86">
        <f t="shared" si="8"/>
        <v>312834.29632639972</v>
      </c>
      <c r="T494" s="28"/>
      <c r="U494" s="73"/>
      <c r="V494" s="73"/>
    </row>
    <row r="495" spans="1:22" x14ac:dyDescent="0.25">
      <c r="A495" s="28" t="s">
        <v>4857</v>
      </c>
      <c r="B495" s="28" t="s">
        <v>65</v>
      </c>
      <c r="C495" s="28" t="s">
        <v>1499</v>
      </c>
      <c r="D495" s="28" t="s">
        <v>4256</v>
      </c>
      <c r="E495" s="28" t="s">
        <v>3329</v>
      </c>
      <c r="F495" s="28" t="s">
        <v>3330</v>
      </c>
      <c r="G495" s="28" t="s">
        <v>3323</v>
      </c>
      <c r="H495" s="28" t="s">
        <v>3324</v>
      </c>
      <c r="I495" s="28" t="s">
        <v>30</v>
      </c>
      <c r="J495" s="28" t="s">
        <v>2</v>
      </c>
      <c r="K495" s="28" t="s">
        <v>1564</v>
      </c>
      <c r="L495" s="28">
        <v>29.7</v>
      </c>
      <c r="M495" s="28"/>
      <c r="N495" s="28"/>
      <c r="O495" s="28"/>
      <c r="P495" s="28"/>
      <c r="Q495" s="28">
        <v>2023</v>
      </c>
      <c r="R495" s="28" t="s">
        <v>2994</v>
      </c>
      <c r="S495" s="86">
        <f t="shared" si="8"/>
        <v>1498577.193692592</v>
      </c>
      <c r="T495" s="28"/>
      <c r="U495" s="73"/>
      <c r="V495" s="73"/>
    </row>
    <row r="496" spans="1:22" x14ac:dyDescent="0.25">
      <c r="A496" s="28" t="s">
        <v>4858</v>
      </c>
      <c r="B496" s="28" t="s">
        <v>65</v>
      </c>
      <c r="C496" s="28" t="s">
        <v>1499</v>
      </c>
      <c r="D496" s="28" t="s">
        <v>4256</v>
      </c>
      <c r="E496" s="28" t="s">
        <v>3301</v>
      </c>
      <c r="F496" s="28" t="s">
        <v>3302</v>
      </c>
      <c r="G496" s="28" t="s">
        <v>3329</v>
      </c>
      <c r="H496" s="28" t="s">
        <v>3330</v>
      </c>
      <c r="I496" s="28" t="s">
        <v>30</v>
      </c>
      <c r="J496" s="28" t="s">
        <v>2</v>
      </c>
      <c r="K496" s="28" t="s">
        <v>1564</v>
      </c>
      <c r="L496" s="28">
        <v>23</v>
      </c>
      <c r="M496" s="28"/>
      <c r="N496" s="28"/>
      <c r="O496" s="28"/>
      <c r="P496" s="28"/>
      <c r="Q496" s="28">
        <v>2023</v>
      </c>
      <c r="R496" s="28" t="s">
        <v>2994</v>
      </c>
      <c r="S496" s="86">
        <f t="shared" si="8"/>
        <v>1160514.3250818052</v>
      </c>
      <c r="T496" s="28"/>
      <c r="U496" s="73"/>
      <c r="V496" s="73"/>
    </row>
    <row r="497" spans="1:22" x14ac:dyDescent="0.25">
      <c r="A497" s="28" t="s">
        <v>4859</v>
      </c>
      <c r="B497" s="28" t="s">
        <v>65</v>
      </c>
      <c r="C497" s="28" t="s">
        <v>1499</v>
      </c>
      <c r="D497" s="28" t="s">
        <v>4256</v>
      </c>
      <c r="E497" s="28" t="s">
        <v>4834</v>
      </c>
      <c r="F497" s="28" t="s">
        <v>4835</v>
      </c>
      <c r="G497" s="28" t="s">
        <v>3301</v>
      </c>
      <c r="H497" s="28" t="s">
        <v>3302</v>
      </c>
      <c r="I497" s="28" t="s">
        <v>30</v>
      </c>
      <c r="J497" s="28" t="s">
        <v>2</v>
      </c>
      <c r="K497" s="28" t="s">
        <v>1564</v>
      </c>
      <c r="L497" s="28">
        <v>1.2</v>
      </c>
      <c r="M497" s="28"/>
      <c r="N497" s="28"/>
      <c r="O497" s="28"/>
      <c r="P497" s="28"/>
      <c r="Q497" s="28">
        <v>2023</v>
      </c>
      <c r="R497" s="28" t="s">
        <v>2994</v>
      </c>
      <c r="S497" s="86">
        <f t="shared" si="8"/>
        <v>60548.573482528969</v>
      </c>
      <c r="T497" s="28"/>
      <c r="U497" s="73"/>
      <c r="V497" s="73"/>
    </row>
    <row r="498" spans="1:22" x14ac:dyDescent="0.25">
      <c r="A498" s="28" t="s">
        <v>4860</v>
      </c>
      <c r="B498" s="28" t="s">
        <v>65</v>
      </c>
      <c r="C498" s="28" t="s">
        <v>1499</v>
      </c>
      <c r="D498" s="28" t="s">
        <v>4256</v>
      </c>
      <c r="E498" s="28" t="s">
        <v>3323</v>
      </c>
      <c r="F498" s="28" t="s">
        <v>3324</v>
      </c>
      <c r="G498" s="28" t="s">
        <v>3311</v>
      </c>
      <c r="H498" s="28" t="s">
        <v>3312</v>
      </c>
      <c r="I498" s="28" t="s">
        <v>30</v>
      </c>
      <c r="J498" s="28" t="s">
        <v>2</v>
      </c>
      <c r="K498" s="28" t="s">
        <v>1564</v>
      </c>
      <c r="L498" s="28">
        <v>27</v>
      </c>
      <c r="M498" s="28"/>
      <c r="N498" s="28"/>
      <c r="O498" s="28"/>
      <c r="P498" s="28"/>
      <c r="Q498" s="28">
        <v>2023</v>
      </c>
      <c r="R498" s="28" t="s">
        <v>2994</v>
      </c>
      <c r="S498" s="86">
        <f t="shared" si="8"/>
        <v>1362342.9033569018</v>
      </c>
      <c r="T498" s="28"/>
      <c r="U498" s="73"/>
      <c r="V498" s="73"/>
    </row>
    <row r="499" spans="1:22" x14ac:dyDescent="0.25">
      <c r="A499" s="28" t="s">
        <v>4861</v>
      </c>
      <c r="B499" s="28" t="s">
        <v>65</v>
      </c>
      <c r="C499" s="28" t="s">
        <v>1499</v>
      </c>
      <c r="D499" s="28" t="s">
        <v>4256</v>
      </c>
      <c r="E499" s="28" t="s">
        <v>4862</v>
      </c>
      <c r="F499" s="28" t="s">
        <v>4863</v>
      </c>
      <c r="G499" s="28" t="s">
        <v>4864</v>
      </c>
      <c r="H499" s="28" t="s">
        <v>4865</v>
      </c>
      <c r="I499" s="28" t="s">
        <v>30</v>
      </c>
      <c r="J499" s="28" t="s">
        <v>2</v>
      </c>
      <c r="K499" s="28" t="s">
        <v>1564</v>
      </c>
      <c r="L499" s="28">
        <v>18</v>
      </c>
      <c r="M499" s="28"/>
      <c r="N499" s="28"/>
      <c r="O499" s="28"/>
      <c r="P499" s="28"/>
      <c r="Q499" s="28">
        <v>2023</v>
      </c>
      <c r="R499" s="28" t="s">
        <v>2994</v>
      </c>
      <c r="S499" s="86">
        <f t="shared" si="8"/>
        <v>908228.6022379346</v>
      </c>
      <c r="T499" s="28"/>
      <c r="U499" s="73"/>
      <c r="V499" s="73"/>
    </row>
    <row r="500" spans="1:22" x14ac:dyDescent="0.25">
      <c r="A500" s="28" t="s">
        <v>4866</v>
      </c>
      <c r="B500" s="28" t="s">
        <v>65</v>
      </c>
      <c r="C500" s="28" t="s">
        <v>1499</v>
      </c>
      <c r="D500" s="28" t="s">
        <v>4256</v>
      </c>
      <c r="E500" s="28" t="s">
        <v>4867</v>
      </c>
      <c r="F500" s="28" t="s">
        <v>4868</v>
      </c>
      <c r="G500" s="28" t="s">
        <v>4814</v>
      </c>
      <c r="H500" s="28" t="s">
        <v>4815</v>
      </c>
      <c r="I500" s="28" t="s">
        <v>30</v>
      </c>
      <c r="J500" s="28" t="s">
        <v>2</v>
      </c>
      <c r="K500" s="28" t="s">
        <v>1564</v>
      </c>
      <c r="L500" s="28">
        <v>24.6</v>
      </c>
      <c r="M500" s="28"/>
      <c r="N500" s="28"/>
      <c r="O500" s="28"/>
      <c r="P500" s="28"/>
      <c r="Q500" s="28">
        <v>2023</v>
      </c>
      <c r="R500" s="28" t="s">
        <v>2994</v>
      </c>
      <c r="S500" s="86">
        <f t="shared" si="8"/>
        <v>1241245.756391844</v>
      </c>
      <c r="T500" s="28"/>
      <c r="U500" s="73"/>
      <c r="V500" s="73"/>
    </row>
    <row r="501" spans="1:22" x14ac:dyDescent="0.25">
      <c r="A501" s="28" t="s">
        <v>4869</v>
      </c>
      <c r="B501" s="28" t="s">
        <v>65</v>
      </c>
      <c r="C501" s="28" t="s">
        <v>1499</v>
      </c>
      <c r="D501" s="28" t="s">
        <v>4256</v>
      </c>
      <c r="E501" s="28" t="s">
        <v>4826</v>
      </c>
      <c r="F501" s="28" t="s">
        <v>4827</v>
      </c>
      <c r="G501" s="28" t="s">
        <v>3258</v>
      </c>
      <c r="H501" s="28" t="s">
        <v>3259</v>
      </c>
      <c r="I501" s="28" t="s">
        <v>30</v>
      </c>
      <c r="J501" s="28" t="s">
        <v>2</v>
      </c>
      <c r="K501" s="28" t="s">
        <v>1564</v>
      </c>
      <c r="L501" s="28">
        <v>41.1</v>
      </c>
      <c r="M501" s="28"/>
      <c r="N501" s="28"/>
      <c r="O501" s="28"/>
      <c r="P501" s="28"/>
      <c r="Q501" s="28">
        <v>2023</v>
      </c>
      <c r="R501" s="28" t="s">
        <v>2994</v>
      </c>
      <c r="S501" s="86">
        <f t="shared" si="8"/>
        <v>2073788.6417766174</v>
      </c>
      <c r="T501" s="28"/>
      <c r="U501" s="73"/>
      <c r="V501" s="73"/>
    </row>
    <row r="502" spans="1:22" x14ac:dyDescent="0.25">
      <c r="A502" s="28" t="s">
        <v>4870</v>
      </c>
      <c r="B502" s="28" t="s">
        <v>65</v>
      </c>
      <c r="C502" s="28" t="s">
        <v>1499</v>
      </c>
      <c r="D502" s="28" t="s">
        <v>4256</v>
      </c>
      <c r="E502" s="28" t="s">
        <v>3821</v>
      </c>
      <c r="F502" s="28" t="s">
        <v>3822</v>
      </c>
      <c r="G502" s="28" t="s">
        <v>4846</v>
      </c>
      <c r="H502" s="28" t="s">
        <v>4847</v>
      </c>
      <c r="I502" s="28" t="s">
        <v>30</v>
      </c>
      <c r="J502" s="28" t="s">
        <v>2</v>
      </c>
      <c r="K502" s="28" t="s">
        <v>1564</v>
      </c>
      <c r="L502" s="28">
        <v>31.2</v>
      </c>
      <c r="M502" s="28"/>
      <c r="N502" s="28"/>
      <c r="O502" s="28"/>
      <c r="P502" s="28"/>
      <c r="Q502" s="28">
        <v>2023</v>
      </c>
      <c r="R502" s="28" t="s">
        <v>2994</v>
      </c>
      <c r="S502" s="86">
        <f t="shared" si="8"/>
        <v>1574262.9105457533</v>
      </c>
      <c r="T502" s="28"/>
      <c r="U502" s="73"/>
      <c r="V502" s="73"/>
    </row>
    <row r="503" spans="1:22" x14ac:dyDescent="0.25">
      <c r="A503" s="28" t="s">
        <v>4871</v>
      </c>
      <c r="B503" s="28" t="s">
        <v>65</v>
      </c>
      <c r="C503" s="28" t="s">
        <v>1499</v>
      </c>
      <c r="D503" s="28" t="s">
        <v>4256</v>
      </c>
      <c r="E503" s="28" t="s">
        <v>3263</v>
      </c>
      <c r="F503" s="28" t="s">
        <v>3264</v>
      </c>
      <c r="G503" s="28" t="s">
        <v>3295</v>
      </c>
      <c r="H503" s="28" t="s">
        <v>3296</v>
      </c>
      <c r="I503" s="28" t="s">
        <v>30</v>
      </c>
      <c r="J503" s="28" t="s">
        <v>2</v>
      </c>
      <c r="K503" s="28" t="s">
        <v>1564</v>
      </c>
      <c r="L503" s="28">
        <v>3.1</v>
      </c>
      <c r="M503" s="28"/>
      <c r="N503" s="28"/>
      <c r="O503" s="28"/>
      <c r="P503" s="28"/>
      <c r="Q503" s="28">
        <v>2023</v>
      </c>
      <c r="R503" s="28" t="s">
        <v>2994</v>
      </c>
      <c r="S503" s="86">
        <f t="shared" si="8"/>
        <v>156417.14816319986</v>
      </c>
      <c r="T503" s="28"/>
      <c r="U503" s="73"/>
      <c r="V503" s="73"/>
    </row>
    <row r="504" spans="1:22" x14ac:dyDescent="0.25">
      <c r="A504" s="28" t="s">
        <v>4872</v>
      </c>
      <c r="B504" s="28" t="s">
        <v>65</v>
      </c>
      <c r="C504" s="28" t="s">
        <v>1499</v>
      </c>
      <c r="D504" s="28" t="s">
        <v>4256</v>
      </c>
      <c r="E504" s="28" t="s">
        <v>3394</v>
      </c>
      <c r="F504" s="28" t="s">
        <v>3395</v>
      </c>
      <c r="G504" s="28" t="s">
        <v>3263</v>
      </c>
      <c r="H504" s="28" t="s">
        <v>3264</v>
      </c>
      <c r="I504" s="28" t="s">
        <v>30</v>
      </c>
      <c r="J504" s="28" t="s">
        <v>2</v>
      </c>
      <c r="K504" s="28" t="s">
        <v>1564</v>
      </c>
      <c r="L504" s="28">
        <v>16.399999999999999</v>
      </c>
      <c r="M504" s="28"/>
      <c r="N504" s="28"/>
      <c r="O504" s="28"/>
      <c r="P504" s="28"/>
      <c r="Q504" s="28">
        <v>2023</v>
      </c>
      <c r="R504" s="28" t="s">
        <v>2994</v>
      </c>
      <c r="S504" s="86">
        <f t="shared" si="8"/>
        <v>827497.17092789593</v>
      </c>
      <c r="T504" s="28"/>
      <c r="U504" s="73"/>
      <c r="V504" s="73"/>
    </row>
    <row r="505" spans="1:22" x14ac:dyDescent="0.25">
      <c r="A505" s="28" t="s">
        <v>1498</v>
      </c>
      <c r="B505" s="28" t="s">
        <v>65</v>
      </c>
      <c r="C505" s="28" t="s">
        <v>1499</v>
      </c>
      <c r="D505" s="28" t="s">
        <v>4256</v>
      </c>
      <c r="E505" s="28" t="s">
        <v>1513</v>
      </c>
      <c r="F505" s="28" t="s">
        <v>1514</v>
      </c>
      <c r="G505" s="28" t="s">
        <v>1508</v>
      </c>
      <c r="H505" s="28" t="s">
        <v>1509</v>
      </c>
      <c r="I505" s="28" t="s">
        <v>30</v>
      </c>
      <c r="J505" s="28" t="s">
        <v>2</v>
      </c>
      <c r="K505" s="28" t="s">
        <v>1564</v>
      </c>
      <c r="L505" s="28">
        <v>16.7</v>
      </c>
      <c r="M505" s="28"/>
      <c r="N505" s="28"/>
      <c r="O505" s="28"/>
      <c r="P505" s="28"/>
      <c r="Q505" s="28">
        <v>2023</v>
      </c>
      <c r="R505" s="28" t="s">
        <v>2994</v>
      </c>
      <c r="S505" s="86">
        <f t="shared" si="8"/>
        <v>842634.31429852813</v>
      </c>
      <c r="T505" s="28"/>
      <c r="U505" s="73"/>
      <c r="V505" s="73"/>
    </row>
    <row r="506" spans="1:22" x14ac:dyDescent="0.25">
      <c r="A506" s="28" t="s">
        <v>1497</v>
      </c>
      <c r="B506" s="28" t="s">
        <v>65</v>
      </c>
      <c r="C506" s="28" t="s">
        <v>1499</v>
      </c>
      <c r="D506" s="28" t="s">
        <v>4256</v>
      </c>
      <c r="E506" s="28" t="s">
        <v>1511</v>
      </c>
      <c r="F506" s="28" t="s">
        <v>1512</v>
      </c>
      <c r="G506" s="28" t="s">
        <v>1513</v>
      </c>
      <c r="H506" s="28" t="s">
        <v>1514</v>
      </c>
      <c r="I506" s="28" t="s">
        <v>30</v>
      </c>
      <c r="J506" s="28" t="s">
        <v>2</v>
      </c>
      <c r="K506" s="28" t="s">
        <v>1564</v>
      </c>
      <c r="L506" s="28">
        <v>22.3</v>
      </c>
      <c r="M506" s="28"/>
      <c r="N506" s="28"/>
      <c r="O506" s="28"/>
      <c r="P506" s="28"/>
      <c r="Q506" s="28">
        <v>2023</v>
      </c>
      <c r="R506" s="28" t="s">
        <v>2994</v>
      </c>
      <c r="S506" s="86">
        <f t="shared" si="8"/>
        <v>1125194.3238836634</v>
      </c>
      <c r="T506" s="28"/>
      <c r="U506" s="73"/>
      <c r="V506" s="73"/>
    </row>
    <row r="507" spans="1:22" x14ac:dyDescent="0.25">
      <c r="A507" s="28" t="s">
        <v>4873</v>
      </c>
      <c r="B507" s="28" t="s">
        <v>65</v>
      </c>
      <c r="C507" s="28" t="s">
        <v>1499</v>
      </c>
      <c r="D507" s="28" t="s">
        <v>4256</v>
      </c>
      <c r="E507" s="28" t="s">
        <v>1506</v>
      </c>
      <c r="F507" s="28" t="s">
        <v>1507</v>
      </c>
      <c r="G507" s="28" t="s">
        <v>1511</v>
      </c>
      <c r="H507" s="28" t="s">
        <v>1512</v>
      </c>
      <c r="I507" s="28" t="s">
        <v>30</v>
      </c>
      <c r="J507" s="28" t="s">
        <v>2</v>
      </c>
      <c r="K507" s="28" t="s">
        <v>1564</v>
      </c>
      <c r="L507" s="28">
        <v>0.6</v>
      </c>
      <c r="M507" s="28"/>
      <c r="N507" s="28"/>
      <c r="O507" s="28"/>
      <c r="P507" s="28"/>
      <c r="Q507" s="28">
        <v>2023</v>
      </c>
      <c r="R507" s="28" t="s">
        <v>2994</v>
      </c>
      <c r="S507" s="86">
        <f t="shared" si="8"/>
        <v>30274.286741264485</v>
      </c>
      <c r="T507" s="28"/>
      <c r="U507" s="73"/>
      <c r="V507" s="73"/>
    </row>
    <row r="508" spans="1:22" x14ac:dyDescent="0.25">
      <c r="A508" s="28" t="s">
        <v>4874</v>
      </c>
      <c r="B508" s="28" t="s">
        <v>65</v>
      </c>
      <c r="C508" s="28" t="s">
        <v>1499</v>
      </c>
      <c r="D508" s="28" t="s">
        <v>4256</v>
      </c>
      <c r="E508" s="28" t="s">
        <v>3347</v>
      </c>
      <c r="F508" s="28" t="s">
        <v>3348</v>
      </c>
      <c r="G508" s="28" t="s">
        <v>3379</v>
      </c>
      <c r="H508" s="28" t="s">
        <v>3380</v>
      </c>
      <c r="I508" s="28" t="s">
        <v>30</v>
      </c>
      <c r="J508" s="28" t="s">
        <v>2</v>
      </c>
      <c r="K508" s="28" t="s">
        <v>1564</v>
      </c>
      <c r="L508" s="28">
        <v>10.9</v>
      </c>
      <c r="M508" s="28"/>
      <c r="N508" s="28"/>
      <c r="O508" s="28"/>
      <c r="P508" s="28"/>
      <c r="Q508" s="28">
        <v>2023</v>
      </c>
      <c r="R508" s="28" t="s">
        <v>2994</v>
      </c>
      <c r="S508" s="86">
        <f t="shared" si="8"/>
        <v>549982.87579963822</v>
      </c>
      <c r="T508" s="28"/>
      <c r="U508" s="73"/>
      <c r="V508" s="73"/>
    </row>
    <row r="509" spans="1:22" x14ac:dyDescent="0.25">
      <c r="A509" s="28" t="s">
        <v>4875</v>
      </c>
      <c r="B509" s="28" t="s">
        <v>65</v>
      </c>
      <c r="C509" s="28" t="s">
        <v>1499</v>
      </c>
      <c r="D509" s="28" t="s">
        <v>4256</v>
      </c>
      <c r="E509" s="28" t="s">
        <v>3187</v>
      </c>
      <c r="F509" s="28" t="s">
        <v>3188</v>
      </c>
      <c r="G509" s="28" t="s">
        <v>3347</v>
      </c>
      <c r="H509" s="28" t="s">
        <v>3348</v>
      </c>
      <c r="I509" s="28" t="s">
        <v>30</v>
      </c>
      <c r="J509" s="28" t="s">
        <v>2</v>
      </c>
      <c r="K509" s="28" t="s">
        <v>1564</v>
      </c>
      <c r="L509" s="28">
        <v>17.600000000000001</v>
      </c>
      <c r="M509" s="28"/>
      <c r="N509" s="28"/>
      <c r="O509" s="28"/>
      <c r="P509" s="28"/>
      <c r="Q509" s="28">
        <v>2023</v>
      </c>
      <c r="R509" s="28" t="s">
        <v>2994</v>
      </c>
      <c r="S509" s="86">
        <f t="shared" si="8"/>
        <v>888045.74441042496</v>
      </c>
      <c r="T509" s="28"/>
      <c r="U509" s="73"/>
      <c r="V509" s="73"/>
    </row>
    <row r="510" spans="1:22" x14ac:dyDescent="0.25">
      <c r="A510" s="28" t="s">
        <v>4876</v>
      </c>
      <c r="B510" s="28" t="s">
        <v>65</v>
      </c>
      <c r="C510" s="28" t="s">
        <v>1499</v>
      </c>
      <c r="D510" s="28" t="s">
        <v>4256</v>
      </c>
      <c r="E510" s="28" t="s">
        <v>4814</v>
      </c>
      <c r="F510" s="28" t="s">
        <v>4815</v>
      </c>
      <c r="G510" s="28" t="s">
        <v>3187</v>
      </c>
      <c r="H510" s="28" t="s">
        <v>3188</v>
      </c>
      <c r="I510" s="28" t="s">
        <v>30</v>
      </c>
      <c r="J510" s="28" t="s">
        <v>2</v>
      </c>
      <c r="K510" s="28" t="s">
        <v>1564</v>
      </c>
      <c r="L510" s="28">
        <v>3.3</v>
      </c>
      <c r="M510" s="28"/>
      <c r="N510" s="28"/>
      <c r="O510" s="28"/>
      <c r="P510" s="28"/>
      <c r="Q510" s="28">
        <v>2023</v>
      </c>
      <c r="R510" s="28" t="s">
        <v>2994</v>
      </c>
      <c r="S510" s="86">
        <f t="shared" si="8"/>
        <v>166508.57707695465</v>
      </c>
      <c r="T510" s="28"/>
      <c r="U510" s="73"/>
      <c r="V510" s="73"/>
    </row>
    <row r="511" spans="1:22" x14ac:dyDescent="0.25">
      <c r="A511" s="28" t="s">
        <v>4877</v>
      </c>
      <c r="B511" s="28" t="s">
        <v>65</v>
      </c>
      <c r="C511" s="28" t="s">
        <v>1499</v>
      </c>
      <c r="D511" s="28" t="s">
        <v>4256</v>
      </c>
      <c r="E511" s="28" t="s">
        <v>3217</v>
      </c>
      <c r="F511" s="28" t="s">
        <v>3218</v>
      </c>
      <c r="G511" s="28" t="s">
        <v>4862</v>
      </c>
      <c r="H511" s="28" t="s">
        <v>4863</v>
      </c>
      <c r="I511" s="28" t="s">
        <v>30</v>
      </c>
      <c r="J511" s="28" t="s">
        <v>2</v>
      </c>
      <c r="K511" s="28" t="s">
        <v>1564</v>
      </c>
      <c r="L511" s="28">
        <v>19.8</v>
      </c>
      <c r="M511" s="28"/>
      <c r="N511" s="28"/>
      <c r="O511" s="28"/>
      <c r="P511" s="28"/>
      <c r="Q511" s="28">
        <v>2023</v>
      </c>
      <c r="R511" s="28" t="s">
        <v>2994</v>
      </c>
      <c r="S511" s="86">
        <f t="shared" si="8"/>
        <v>999051.46246172802</v>
      </c>
      <c r="T511" s="28"/>
      <c r="U511" s="73"/>
      <c r="V511" s="73"/>
    </row>
    <row r="512" spans="1:22" x14ac:dyDescent="0.25">
      <c r="A512" s="28" t="s">
        <v>4878</v>
      </c>
      <c r="B512" s="28" t="s">
        <v>65</v>
      </c>
      <c r="C512" s="28" t="s">
        <v>1499</v>
      </c>
      <c r="D512" s="28" t="s">
        <v>4256</v>
      </c>
      <c r="E512" s="28" t="s">
        <v>3222</v>
      </c>
      <c r="F512" s="28" t="s">
        <v>3223</v>
      </c>
      <c r="G512" s="28" t="s">
        <v>3217</v>
      </c>
      <c r="H512" s="28" t="s">
        <v>3218</v>
      </c>
      <c r="I512" s="28" t="s">
        <v>30</v>
      </c>
      <c r="J512" s="28" t="s">
        <v>2</v>
      </c>
      <c r="K512" s="28" t="s">
        <v>1564</v>
      </c>
      <c r="L512" s="28">
        <v>14.6</v>
      </c>
      <c r="M512" s="28"/>
      <c r="N512" s="28"/>
      <c r="O512" s="28"/>
      <c r="P512" s="28"/>
      <c r="Q512" s="28">
        <v>2023</v>
      </c>
      <c r="R512" s="28" t="s">
        <v>2994</v>
      </c>
      <c r="S512" s="86">
        <f t="shared" si="8"/>
        <v>736674.31070410251</v>
      </c>
      <c r="T512" s="28"/>
      <c r="U512" s="73"/>
      <c r="V512" s="73"/>
    </row>
    <row r="513" spans="1:22" x14ac:dyDescent="0.25">
      <c r="A513" s="28" t="s">
        <v>4879</v>
      </c>
      <c r="B513" s="28" t="s">
        <v>65</v>
      </c>
      <c r="C513" s="28" t="s">
        <v>1499</v>
      </c>
      <c r="D513" s="28" t="s">
        <v>4256</v>
      </c>
      <c r="E513" s="28" t="s">
        <v>3335</v>
      </c>
      <c r="F513" s="28" t="s">
        <v>3336</v>
      </c>
      <c r="G513" s="28" t="s">
        <v>4864</v>
      </c>
      <c r="H513" s="28" t="s">
        <v>4865</v>
      </c>
      <c r="I513" s="28" t="s">
        <v>30</v>
      </c>
      <c r="J513" s="28" t="s">
        <v>2</v>
      </c>
      <c r="K513" s="28" t="s">
        <v>1564</v>
      </c>
      <c r="L513" s="28">
        <v>26.2</v>
      </c>
      <c r="M513" s="28"/>
      <c r="N513" s="28"/>
      <c r="O513" s="28"/>
      <c r="P513" s="28"/>
      <c r="Q513" s="28">
        <v>2023</v>
      </c>
      <c r="R513" s="28" t="s">
        <v>2994</v>
      </c>
      <c r="S513" s="86">
        <f t="shared" si="8"/>
        <v>1321977.1877018826</v>
      </c>
      <c r="T513" s="28"/>
      <c r="U513" s="73"/>
      <c r="V513" s="73"/>
    </row>
    <row r="514" spans="1:22" x14ac:dyDescent="0.25">
      <c r="A514" s="28" t="s">
        <v>4880</v>
      </c>
      <c r="B514" s="28" t="s">
        <v>65</v>
      </c>
      <c r="C514" s="28" t="s">
        <v>1499</v>
      </c>
      <c r="D514" s="28" t="s">
        <v>4256</v>
      </c>
      <c r="E514" s="28" t="s">
        <v>3379</v>
      </c>
      <c r="F514" s="28" t="s">
        <v>3380</v>
      </c>
      <c r="G514" s="28" t="s">
        <v>3335</v>
      </c>
      <c r="H514" s="28" t="s">
        <v>3336</v>
      </c>
      <c r="I514" s="28" t="s">
        <v>30</v>
      </c>
      <c r="J514" s="28" t="s">
        <v>2</v>
      </c>
      <c r="K514" s="28" t="s">
        <v>1564</v>
      </c>
      <c r="L514" s="28">
        <v>15.6</v>
      </c>
      <c r="M514" s="28"/>
      <c r="N514" s="28"/>
      <c r="O514" s="28"/>
      <c r="P514" s="28"/>
      <c r="Q514" s="28">
        <v>2023</v>
      </c>
      <c r="R514" s="28" t="s">
        <v>2994</v>
      </c>
      <c r="S514" s="86">
        <f t="shared" si="8"/>
        <v>787131.45527287666</v>
      </c>
      <c r="T514" s="28"/>
      <c r="U514" s="73"/>
      <c r="V514" s="73"/>
    </row>
    <row r="515" spans="1:22" x14ac:dyDescent="0.25">
      <c r="A515" s="28" t="s">
        <v>4881</v>
      </c>
      <c r="B515" s="28" t="s">
        <v>65</v>
      </c>
      <c r="C515" s="28" t="s">
        <v>1499</v>
      </c>
      <c r="D515" s="28" t="s">
        <v>4256</v>
      </c>
      <c r="E515" s="28" t="s">
        <v>4882</v>
      </c>
      <c r="F515" s="28" t="s">
        <v>3342</v>
      </c>
      <c r="G515" s="28" t="s">
        <v>4817</v>
      </c>
      <c r="H515" s="28" t="s">
        <v>4818</v>
      </c>
      <c r="I515" s="28" t="s">
        <v>30</v>
      </c>
      <c r="J515" s="28" t="s">
        <v>2</v>
      </c>
      <c r="K515" s="28" t="s">
        <v>1564</v>
      </c>
      <c r="L515" s="28">
        <v>14.6</v>
      </c>
      <c r="M515" s="28"/>
      <c r="N515" s="28"/>
      <c r="O515" s="28"/>
      <c r="P515" s="28"/>
      <c r="Q515" s="28">
        <v>2023</v>
      </c>
      <c r="R515" s="28" t="s">
        <v>2994</v>
      </c>
      <c r="S515" s="86">
        <f t="shared" si="8"/>
        <v>736674.31070410251</v>
      </c>
      <c r="T515" s="28"/>
      <c r="U515" s="73"/>
      <c r="V515" s="73"/>
    </row>
    <row r="516" spans="1:22" x14ac:dyDescent="0.25">
      <c r="A516" s="28" t="s">
        <v>4883</v>
      </c>
      <c r="B516" s="28" t="s">
        <v>65</v>
      </c>
      <c r="C516" s="28" t="s">
        <v>1499</v>
      </c>
      <c r="D516" s="28" t="s">
        <v>4256</v>
      </c>
      <c r="E516" s="28" t="s">
        <v>4864</v>
      </c>
      <c r="F516" s="28" t="s">
        <v>4865</v>
      </c>
      <c r="G516" s="28" t="s">
        <v>4882</v>
      </c>
      <c r="H516" s="28" t="s">
        <v>3342</v>
      </c>
      <c r="I516" s="28" t="s">
        <v>30</v>
      </c>
      <c r="J516" s="28" t="s">
        <v>2</v>
      </c>
      <c r="K516" s="28" t="s">
        <v>1564</v>
      </c>
      <c r="L516" s="28">
        <v>24.7</v>
      </c>
      <c r="M516" s="28"/>
      <c r="N516" s="28"/>
      <c r="O516" s="28"/>
      <c r="P516" s="28"/>
      <c r="Q516" s="28">
        <v>2023</v>
      </c>
      <c r="R516" s="28" t="s">
        <v>2994</v>
      </c>
      <c r="S516" s="86">
        <f t="shared" si="8"/>
        <v>1246291.4708487212</v>
      </c>
      <c r="T516" s="28"/>
      <c r="U516" s="73"/>
      <c r="V516" s="73"/>
    </row>
    <row r="517" spans="1:22" x14ac:dyDescent="0.25">
      <c r="A517" s="28" t="s">
        <v>4884</v>
      </c>
      <c r="B517" s="28" t="s">
        <v>65</v>
      </c>
      <c r="C517" s="28" t="s">
        <v>1499</v>
      </c>
      <c r="D517" s="28" t="s">
        <v>4256</v>
      </c>
      <c r="E517" s="28" t="s">
        <v>3199</v>
      </c>
      <c r="F517" s="28" t="s">
        <v>3200</v>
      </c>
      <c r="G517" s="28" t="s">
        <v>3289</v>
      </c>
      <c r="H517" s="28" t="s">
        <v>3290</v>
      </c>
      <c r="I517" s="28" t="s">
        <v>30</v>
      </c>
      <c r="J517" s="28" t="s">
        <v>2</v>
      </c>
      <c r="K517" s="28" t="s">
        <v>1564</v>
      </c>
      <c r="L517" s="28">
        <v>10.3</v>
      </c>
      <c r="M517" s="28"/>
      <c r="N517" s="28"/>
      <c r="O517" s="28"/>
      <c r="P517" s="28"/>
      <c r="Q517" s="28">
        <v>2023</v>
      </c>
      <c r="R517" s="28" t="s">
        <v>2994</v>
      </c>
      <c r="S517" s="86">
        <f t="shared" si="8"/>
        <v>519708.58905837371</v>
      </c>
      <c r="T517" s="28"/>
      <c r="U517" s="73"/>
      <c r="V517" s="73"/>
    </row>
    <row r="518" spans="1:22" x14ac:dyDescent="0.25">
      <c r="A518" s="28" t="s">
        <v>4885</v>
      </c>
      <c r="B518" s="28" t="s">
        <v>65</v>
      </c>
      <c r="C518" s="28" t="s">
        <v>1499</v>
      </c>
      <c r="D518" s="28" t="s">
        <v>4256</v>
      </c>
      <c r="E518" s="28" t="s">
        <v>3205</v>
      </c>
      <c r="F518" s="28" t="s">
        <v>3206</v>
      </c>
      <c r="G518" s="28" t="s">
        <v>3199</v>
      </c>
      <c r="H518" s="28" t="s">
        <v>3200</v>
      </c>
      <c r="I518" s="28" t="s">
        <v>30</v>
      </c>
      <c r="J518" s="28" t="s">
        <v>2</v>
      </c>
      <c r="K518" s="28" t="s">
        <v>1564</v>
      </c>
      <c r="L518" s="28">
        <v>9.1999999999999993</v>
      </c>
      <c r="M518" s="28"/>
      <c r="N518" s="28"/>
      <c r="O518" s="28"/>
      <c r="P518" s="28"/>
      <c r="Q518" s="28">
        <v>2023</v>
      </c>
      <c r="R518" s="28" t="s">
        <v>2994</v>
      </c>
      <c r="S518" s="86">
        <f t="shared" si="8"/>
        <v>464205.73003272206</v>
      </c>
      <c r="T518" s="28"/>
      <c r="U518" s="73"/>
      <c r="V518" s="73"/>
    </row>
    <row r="519" spans="1:22" x14ac:dyDescent="0.25">
      <c r="A519" s="28" t="s">
        <v>4886</v>
      </c>
      <c r="B519" s="28" t="s">
        <v>65</v>
      </c>
      <c r="C519" s="28" t="s">
        <v>1499</v>
      </c>
      <c r="D519" s="28" t="s">
        <v>4256</v>
      </c>
      <c r="E519" s="28" t="s">
        <v>3211</v>
      </c>
      <c r="F519" s="28" t="s">
        <v>3212</v>
      </c>
      <c r="G519" s="28" t="s">
        <v>3205</v>
      </c>
      <c r="H519" s="28" t="s">
        <v>3206</v>
      </c>
      <c r="I519" s="28" t="s">
        <v>30</v>
      </c>
      <c r="J519" s="28" t="s">
        <v>2</v>
      </c>
      <c r="K519" s="28" t="s">
        <v>1564</v>
      </c>
      <c r="L519" s="28">
        <v>16</v>
      </c>
      <c r="M519" s="28"/>
      <c r="N519" s="28"/>
      <c r="O519" s="28"/>
      <c r="P519" s="28"/>
      <c r="Q519" s="28">
        <v>2023</v>
      </c>
      <c r="R519" s="28" t="s">
        <v>2994</v>
      </c>
      <c r="S519" s="86">
        <f t="shared" si="8"/>
        <v>807314.31310038629</v>
      </c>
      <c r="T519" s="28"/>
      <c r="U519" s="73"/>
      <c r="V519" s="73"/>
    </row>
    <row r="520" spans="1:22" x14ac:dyDescent="0.25">
      <c r="A520" s="28" t="s">
        <v>4887</v>
      </c>
      <c r="B520" s="28" t="s">
        <v>65</v>
      </c>
      <c r="C520" s="28" t="s">
        <v>1499</v>
      </c>
      <c r="D520" s="28" t="s">
        <v>4256</v>
      </c>
      <c r="E520" s="28" t="s">
        <v>3273</v>
      </c>
      <c r="F520" s="28" t="s">
        <v>3274</v>
      </c>
      <c r="G520" s="28" t="s">
        <v>3248</v>
      </c>
      <c r="H520" s="28" t="s">
        <v>3249</v>
      </c>
      <c r="I520" s="28" t="s">
        <v>30</v>
      </c>
      <c r="J520" s="28" t="s">
        <v>2</v>
      </c>
      <c r="K520" s="28" t="s">
        <v>1564</v>
      </c>
      <c r="L520" s="28">
        <v>16.2</v>
      </c>
      <c r="M520" s="28"/>
      <c r="N520" s="28"/>
      <c r="O520" s="28"/>
      <c r="P520" s="28"/>
      <c r="Q520" s="28">
        <v>2023</v>
      </c>
      <c r="R520" s="28" t="s">
        <v>2994</v>
      </c>
      <c r="S520" s="86">
        <f t="shared" si="8"/>
        <v>817405.74201414105</v>
      </c>
      <c r="T520" s="28"/>
      <c r="U520" s="73"/>
      <c r="V520" s="73"/>
    </row>
    <row r="521" spans="1:22" x14ac:dyDescent="0.25">
      <c r="A521" s="28" t="s">
        <v>4888</v>
      </c>
      <c r="B521" s="28" t="s">
        <v>65</v>
      </c>
      <c r="C521" s="28" t="s">
        <v>1499</v>
      </c>
      <c r="D521" s="28" t="s">
        <v>4256</v>
      </c>
      <c r="E521" s="28" t="s">
        <v>4819</v>
      </c>
      <c r="F521" s="28" t="s">
        <v>4820</v>
      </c>
      <c r="G521" s="28" t="s">
        <v>3273</v>
      </c>
      <c r="H521" s="28" t="s">
        <v>3274</v>
      </c>
      <c r="I521" s="28" t="s">
        <v>30</v>
      </c>
      <c r="J521" s="28" t="s">
        <v>2</v>
      </c>
      <c r="K521" s="28" t="s">
        <v>1564</v>
      </c>
      <c r="L521" s="28">
        <v>14</v>
      </c>
      <c r="M521" s="28"/>
      <c r="N521" s="28"/>
      <c r="O521" s="28"/>
      <c r="P521" s="28"/>
      <c r="Q521" s="28">
        <v>2023</v>
      </c>
      <c r="R521" s="28" t="s">
        <v>2994</v>
      </c>
      <c r="S521" s="86">
        <f t="shared" si="8"/>
        <v>706400.02396283799</v>
      </c>
      <c r="T521" s="28"/>
      <c r="U521" s="73"/>
      <c r="V521" s="73"/>
    </row>
    <row r="522" spans="1:22" x14ac:dyDescent="0.25">
      <c r="A522" s="28" t="s">
        <v>4889</v>
      </c>
      <c r="B522" s="28" t="s">
        <v>65</v>
      </c>
      <c r="C522" s="28" t="s">
        <v>1499</v>
      </c>
      <c r="D522" s="28" t="s">
        <v>4256</v>
      </c>
      <c r="E522" s="28" t="s">
        <v>3359</v>
      </c>
      <c r="F522" s="28" t="s">
        <v>3360</v>
      </c>
      <c r="G522" s="28" t="s">
        <v>3295</v>
      </c>
      <c r="H522" s="28" t="s">
        <v>3296</v>
      </c>
      <c r="I522" s="28" t="s">
        <v>30</v>
      </c>
      <c r="J522" s="28" t="s">
        <v>2</v>
      </c>
      <c r="K522" s="28" t="s">
        <v>1564</v>
      </c>
      <c r="L522" s="28">
        <v>14</v>
      </c>
      <c r="M522" s="28"/>
      <c r="N522" s="28"/>
      <c r="O522" s="28"/>
      <c r="P522" s="28"/>
      <c r="Q522" s="28">
        <v>2023</v>
      </c>
      <c r="R522" s="28" t="s">
        <v>2994</v>
      </c>
      <c r="S522" s="86">
        <f t="shared" si="8"/>
        <v>706400.02396283799</v>
      </c>
      <c r="T522" s="28"/>
      <c r="U522" s="73"/>
      <c r="V522" s="73"/>
    </row>
    <row r="523" spans="1:22" x14ac:dyDescent="0.25">
      <c r="A523" s="28" t="s">
        <v>4890</v>
      </c>
      <c r="B523" s="28" t="s">
        <v>65</v>
      </c>
      <c r="C523" s="28" t="s">
        <v>1499</v>
      </c>
      <c r="D523" s="28" t="s">
        <v>4256</v>
      </c>
      <c r="E523" s="28" t="s">
        <v>3353</v>
      </c>
      <c r="F523" s="28" t="s">
        <v>3354</v>
      </c>
      <c r="G523" s="28" t="s">
        <v>3359</v>
      </c>
      <c r="H523" s="28" t="s">
        <v>3360</v>
      </c>
      <c r="I523" s="28" t="s">
        <v>30</v>
      </c>
      <c r="J523" s="28" t="s">
        <v>2</v>
      </c>
      <c r="K523" s="28" t="s">
        <v>1564</v>
      </c>
      <c r="L523" s="28">
        <v>25.7</v>
      </c>
      <c r="M523" s="28"/>
      <c r="N523" s="28"/>
      <c r="O523" s="28"/>
      <c r="P523" s="28"/>
      <c r="Q523" s="28">
        <v>2023</v>
      </c>
      <c r="R523" s="28" t="s">
        <v>2994</v>
      </c>
      <c r="S523" s="86">
        <f t="shared" si="8"/>
        <v>1296748.6154174954</v>
      </c>
      <c r="T523" s="28"/>
      <c r="U523" s="73"/>
      <c r="V523" s="73"/>
    </row>
    <row r="524" spans="1:22" x14ac:dyDescent="0.25">
      <c r="A524" s="28" t="s">
        <v>1494</v>
      </c>
      <c r="B524" s="28" t="s">
        <v>65</v>
      </c>
      <c r="C524" s="28" t="s">
        <v>1499</v>
      </c>
      <c r="D524" s="28" t="s">
        <v>4256</v>
      </c>
      <c r="E524" s="28" t="s">
        <v>1504</v>
      </c>
      <c r="F524" s="28" t="s">
        <v>1505</v>
      </c>
      <c r="G524" s="28" t="s">
        <v>1506</v>
      </c>
      <c r="H524" s="28" t="s">
        <v>1507</v>
      </c>
      <c r="I524" s="28" t="s">
        <v>30</v>
      </c>
      <c r="J524" s="28" t="s">
        <v>2</v>
      </c>
      <c r="K524" s="28" t="s">
        <v>1564</v>
      </c>
      <c r="L524" s="28">
        <v>47.7</v>
      </c>
      <c r="M524" s="28"/>
      <c r="N524" s="28"/>
      <c r="O524" s="28"/>
      <c r="P524" s="28"/>
      <c r="Q524" s="28">
        <v>2023</v>
      </c>
      <c r="R524" s="28" t="s">
        <v>2994</v>
      </c>
      <c r="S524" s="86">
        <f t="shared" si="8"/>
        <v>2406805.7959305267</v>
      </c>
      <c r="T524" s="28"/>
      <c r="U524" s="73"/>
      <c r="V524" s="73"/>
    </row>
    <row r="525" spans="1:22" x14ac:dyDescent="0.25">
      <c r="A525" s="28" t="s">
        <v>1317</v>
      </c>
      <c r="B525" s="28" t="s">
        <v>65</v>
      </c>
      <c r="C525" s="28" t="s">
        <v>1324</v>
      </c>
      <c r="D525" s="28" t="s">
        <v>4256</v>
      </c>
      <c r="E525" s="28" t="s">
        <v>1325</v>
      </c>
      <c r="F525" s="28" t="s">
        <v>1326</v>
      </c>
      <c r="G525" s="28" t="s">
        <v>1228</v>
      </c>
      <c r="H525" s="28" t="s">
        <v>1229</v>
      </c>
      <c r="I525" s="28" t="s">
        <v>30</v>
      </c>
      <c r="J525" s="28" t="s">
        <v>2</v>
      </c>
      <c r="K525" s="28" t="s">
        <v>1564</v>
      </c>
      <c r="L525" s="28">
        <v>16.100000000000001</v>
      </c>
      <c r="M525" s="28"/>
      <c r="N525" s="28"/>
      <c r="O525" s="28"/>
      <c r="P525" s="28"/>
      <c r="Q525" s="28">
        <v>2023</v>
      </c>
      <c r="R525" s="28" t="s">
        <v>2994</v>
      </c>
      <c r="S525" s="86">
        <f t="shared" si="8"/>
        <v>812360.02755726373</v>
      </c>
      <c r="T525" s="28"/>
      <c r="U525" s="73"/>
      <c r="V525" s="73"/>
    </row>
    <row r="526" spans="1:22" x14ac:dyDescent="0.25">
      <c r="A526" s="28" t="s">
        <v>1323</v>
      </c>
      <c r="B526" s="28" t="s">
        <v>65</v>
      </c>
      <c r="C526" s="28" t="s">
        <v>1324</v>
      </c>
      <c r="D526" s="28" t="s">
        <v>4256</v>
      </c>
      <c r="E526" s="28" t="s">
        <v>1337</v>
      </c>
      <c r="F526" s="28" t="s">
        <v>1338</v>
      </c>
      <c r="G526" s="28" t="s">
        <v>1331</v>
      </c>
      <c r="H526" s="28" t="s">
        <v>1332</v>
      </c>
      <c r="I526" s="28" t="s">
        <v>30</v>
      </c>
      <c r="J526" s="28" t="s">
        <v>2</v>
      </c>
      <c r="K526" s="28" t="s">
        <v>1564</v>
      </c>
      <c r="L526" s="28">
        <v>29.3</v>
      </c>
      <c r="M526" s="28"/>
      <c r="N526" s="28"/>
      <c r="O526" s="28"/>
      <c r="P526" s="28"/>
      <c r="Q526" s="28">
        <v>2023</v>
      </c>
      <c r="R526" s="28" t="s">
        <v>2994</v>
      </c>
      <c r="S526" s="86">
        <f t="shared" si="8"/>
        <v>1478394.3358650825</v>
      </c>
      <c r="T526" s="28"/>
      <c r="U526" s="73"/>
      <c r="V526" s="73"/>
    </row>
    <row r="527" spans="1:22" x14ac:dyDescent="0.25">
      <c r="A527" s="28" t="s">
        <v>1322</v>
      </c>
      <c r="B527" s="28" t="s">
        <v>65</v>
      </c>
      <c r="C527" s="28" t="s">
        <v>1324</v>
      </c>
      <c r="D527" s="28" t="s">
        <v>4256</v>
      </c>
      <c r="E527" s="28" t="s">
        <v>1335</v>
      </c>
      <c r="F527" s="28" t="s">
        <v>1336</v>
      </c>
      <c r="G527" s="28" t="s">
        <v>1337</v>
      </c>
      <c r="H527" s="28" t="s">
        <v>1338</v>
      </c>
      <c r="I527" s="28" t="s">
        <v>30</v>
      </c>
      <c r="J527" s="28" t="s">
        <v>2</v>
      </c>
      <c r="K527" s="28" t="s">
        <v>1564</v>
      </c>
      <c r="L527" s="28">
        <v>3.5</v>
      </c>
      <c r="M527" s="28"/>
      <c r="N527" s="28"/>
      <c r="O527" s="28"/>
      <c r="P527" s="28"/>
      <c r="Q527" s="28">
        <v>2023</v>
      </c>
      <c r="R527" s="28" t="s">
        <v>2994</v>
      </c>
      <c r="S527" s="86">
        <f t="shared" si="8"/>
        <v>176600.0059907095</v>
      </c>
      <c r="T527" s="28"/>
      <c r="U527" s="73"/>
      <c r="V527" s="73"/>
    </row>
    <row r="528" spans="1:22" x14ac:dyDescent="0.25">
      <c r="A528" s="28" t="s">
        <v>1321</v>
      </c>
      <c r="B528" s="28" t="s">
        <v>65</v>
      </c>
      <c r="C528" s="28" t="s">
        <v>1324</v>
      </c>
      <c r="D528" s="28" t="s">
        <v>4256</v>
      </c>
      <c r="E528" s="28" t="s">
        <v>1333</v>
      </c>
      <c r="F528" s="28" t="s">
        <v>1334</v>
      </c>
      <c r="G528" s="28" t="s">
        <v>1327</v>
      </c>
      <c r="H528" s="28" t="s">
        <v>1328</v>
      </c>
      <c r="I528" s="28" t="s">
        <v>30</v>
      </c>
      <c r="J528" s="28" t="s">
        <v>2</v>
      </c>
      <c r="K528" s="28" t="s">
        <v>1564</v>
      </c>
      <c r="L528" s="28">
        <v>18.899999999999999</v>
      </c>
      <c r="M528" s="28"/>
      <c r="N528" s="28"/>
      <c r="O528" s="28"/>
      <c r="P528" s="28"/>
      <c r="Q528" s="28">
        <v>2023</v>
      </c>
      <c r="R528" s="28" t="s">
        <v>2994</v>
      </c>
      <c r="S528" s="86">
        <f t="shared" si="8"/>
        <v>953640.03234983119</v>
      </c>
      <c r="T528" s="28"/>
      <c r="U528" s="73"/>
      <c r="V528" s="73"/>
    </row>
    <row r="529" spans="1:22" x14ac:dyDescent="0.25">
      <c r="A529" s="28" t="s">
        <v>1320</v>
      </c>
      <c r="B529" s="28" t="s">
        <v>65</v>
      </c>
      <c r="C529" s="28" t="s">
        <v>1324</v>
      </c>
      <c r="D529" s="28" t="s">
        <v>4256</v>
      </c>
      <c r="E529" s="28" t="s">
        <v>1331</v>
      </c>
      <c r="F529" s="28" t="s">
        <v>1332</v>
      </c>
      <c r="G529" s="28" t="s">
        <v>1333</v>
      </c>
      <c r="H529" s="28" t="s">
        <v>1334</v>
      </c>
      <c r="I529" s="28" t="s">
        <v>30</v>
      </c>
      <c r="J529" s="28" t="s">
        <v>2</v>
      </c>
      <c r="K529" s="28" t="s">
        <v>1564</v>
      </c>
      <c r="L529" s="28">
        <v>9</v>
      </c>
      <c r="M529" s="28"/>
      <c r="N529" s="28"/>
      <c r="O529" s="28"/>
      <c r="P529" s="28"/>
      <c r="Q529" s="28">
        <v>2023</v>
      </c>
      <c r="R529" s="28" t="s">
        <v>2994</v>
      </c>
      <c r="S529" s="86">
        <f t="shared" si="8"/>
        <v>454114.3011189673</v>
      </c>
      <c r="T529" s="28"/>
      <c r="U529" s="73"/>
      <c r="V529" s="73"/>
    </row>
    <row r="530" spans="1:22" x14ac:dyDescent="0.25">
      <c r="A530" s="28" t="s">
        <v>1319</v>
      </c>
      <c r="B530" s="28" t="s">
        <v>65</v>
      </c>
      <c r="C530" s="28" t="s">
        <v>1324</v>
      </c>
      <c r="D530" s="28" t="s">
        <v>4256</v>
      </c>
      <c r="E530" s="28" t="s">
        <v>1329</v>
      </c>
      <c r="F530" s="28" t="s">
        <v>1330</v>
      </c>
      <c r="G530" s="28" t="s">
        <v>1325</v>
      </c>
      <c r="H530" s="28" t="s">
        <v>1326</v>
      </c>
      <c r="I530" s="28" t="s">
        <v>30</v>
      </c>
      <c r="J530" s="28" t="s">
        <v>2</v>
      </c>
      <c r="K530" s="28" t="s">
        <v>1564</v>
      </c>
      <c r="L530" s="28">
        <v>12.5</v>
      </c>
      <c r="M530" s="28"/>
      <c r="N530" s="28"/>
      <c r="O530" s="28"/>
      <c r="P530" s="28"/>
      <c r="Q530" s="28">
        <v>2023</v>
      </c>
      <c r="R530" s="28" t="s">
        <v>2994</v>
      </c>
      <c r="S530" s="86">
        <f t="shared" si="8"/>
        <v>630714.30710967677</v>
      </c>
      <c r="T530" s="28"/>
      <c r="U530" s="73"/>
      <c r="V530" s="73"/>
    </row>
    <row r="531" spans="1:22" x14ac:dyDescent="0.25">
      <c r="A531" s="28" t="s">
        <v>1318</v>
      </c>
      <c r="B531" s="28" t="s">
        <v>65</v>
      </c>
      <c r="C531" s="28" t="s">
        <v>1324</v>
      </c>
      <c r="D531" s="28" t="s">
        <v>4256</v>
      </c>
      <c r="E531" s="28" t="s">
        <v>1327</v>
      </c>
      <c r="F531" s="28" t="s">
        <v>1328</v>
      </c>
      <c r="G531" s="28" t="s">
        <v>1329</v>
      </c>
      <c r="H531" s="28" t="s">
        <v>1330</v>
      </c>
      <c r="I531" s="28" t="s">
        <v>30</v>
      </c>
      <c r="J531" s="28" t="s">
        <v>2</v>
      </c>
      <c r="K531" s="28" t="s">
        <v>1564</v>
      </c>
      <c r="L531" s="28">
        <v>17.5</v>
      </c>
      <c r="M531" s="28"/>
      <c r="N531" s="28"/>
      <c r="O531" s="28"/>
      <c r="P531" s="28"/>
      <c r="Q531" s="28">
        <v>2023</v>
      </c>
      <c r="R531" s="28" t="s">
        <v>2994</v>
      </c>
      <c r="S531" s="86">
        <f t="shared" si="8"/>
        <v>883000.02995354752</v>
      </c>
      <c r="T531" s="28"/>
      <c r="U531" s="73"/>
      <c r="V531" s="73"/>
    </row>
    <row r="532" spans="1:22" x14ac:dyDescent="0.25">
      <c r="A532" s="28" t="s">
        <v>4891</v>
      </c>
      <c r="B532" s="28" t="s">
        <v>65</v>
      </c>
      <c r="C532" s="28" t="s">
        <v>4892</v>
      </c>
      <c r="D532" s="28" t="s">
        <v>4256</v>
      </c>
      <c r="E532" s="28" t="s">
        <v>4822</v>
      </c>
      <c r="F532" s="28" t="s">
        <v>4823</v>
      </c>
      <c r="G532" s="28" t="s">
        <v>4893</v>
      </c>
      <c r="H532" s="28" t="s">
        <v>4894</v>
      </c>
      <c r="I532" s="28" t="s">
        <v>30</v>
      </c>
      <c r="J532" s="28" t="s">
        <v>2</v>
      </c>
      <c r="K532" s="28" t="s">
        <v>1564</v>
      </c>
      <c r="L532" s="28">
        <v>16.2</v>
      </c>
      <c r="M532" s="28"/>
      <c r="N532" s="28"/>
      <c r="O532" s="28"/>
      <c r="P532" s="28"/>
      <c r="Q532" s="28">
        <v>2023</v>
      </c>
      <c r="R532" s="28" t="s">
        <v>2994</v>
      </c>
      <c r="S532" s="86">
        <f t="shared" si="8"/>
        <v>817405.74201414105</v>
      </c>
      <c r="T532" s="28"/>
      <c r="U532" s="73"/>
      <c r="V532" s="73"/>
    </row>
    <row r="533" spans="1:22" x14ac:dyDescent="0.25">
      <c r="A533" s="28" t="s">
        <v>4895</v>
      </c>
      <c r="B533" s="28" t="s">
        <v>65</v>
      </c>
      <c r="C533" s="28" t="s">
        <v>4892</v>
      </c>
      <c r="D533" s="28" t="s">
        <v>4256</v>
      </c>
      <c r="E533" s="28" t="s">
        <v>4893</v>
      </c>
      <c r="F533" s="28" t="s">
        <v>4894</v>
      </c>
      <c r="G533" s="28" t="s">
        <v>1275</v>
      </c>
      <c r="H533" s="28" t="s">
        <v>1276</v>
      </c>
      <c r="I533" s="28" t="s">
        <v>30</v>
      </c>
      <c r="J533" s="28" t="s">
        <v>2</v>
      </c>
      <c r="K533" s="28" t="s">
        <v>1564</v>
      </c>
      <c r="L533" s="28">
        <v>17.7</v>
      </c>
      <c r="M533" s="28"/>
      <c r="N533" s="28"/>
      <c r="O533" s="28"/>
      <c r="P533" s="28"/>
      <c r="Q533" s="28">
        <v>2023</v>
      </c>
      <c r="R533" s="28" t="s">
        <v>2994</v>
      </c>
      <c r="S533" s="86">
        <f t="shared" si="8"/>
        <v>893091.45886730228</v>
      </c>
      <c r="T533" s="28"/>
      <c r="U533" s="73"/>
      <c r="V533" s="73"/>
    </row>
    <row r="534" spans="1:22" x14ac:dyDescent="0.25">
      <c r="A534" s="28" t="s">
        <v>4896</v>
      </c>
      <c r="B534" s="28" t="s">
        <v>65</v>
      </c>
      <c r="C534" s="28" t="s">
        <v>4892</v>
      </c>
      <c r="D534" s="28" t="s">
        <v>4256</v>
      </c>
      <c r="E534" s="28" t="s">
        <v>4897</v>
      </c>
      <c r="F534" s="28" t="s">
        <v>4898</v>
      </c>
      <c r="G534" s="28" t="s">
        <v>4822</v>
      </c>
      <c r="H534" s="28" t="s">
        <v>4823</v>
      </c>
      <c r="I534" s="28" t="s">
        <v>30</v>
      </c>
      <c r="J534" s="28" t="s">
        <v>2</v>
      </c>
      <c r="K534" s="28" t="s">
        <v>1564</v>
      </c>
      <c r="L534" s="28">
        <v>10.3</v>
      </c>
      <c r="M534" s="28"/>
      <c r="N534" s="28"/>
      <c r="O534" s="28"/>
      <c r="P534" s="28"/>
      <c r="Q534" s="28">
        <v>2023</v>
      </c>
      <c r="R534" s="28" t="s">
        <v>2994</v>
      </c>
      <c r="S534" s="86">
        <f t="shared" ref="S534:S597" si="9">L534*$Y$5</f>
        <v>519708.58905837371</v>
      </c>
      <c r="T534" s="28"/>
      <c r="U534" s="73"/>
      <c r="V534" s="73"/>
    </row>
    <row r="535" spans="1:22" x14ac:dyDescent="0.25">
      <c r="A535" s="28" t="s">
        <v>4899</v>
      </c>
      <c r="B535" s="28" t="s">
        <v>65</v>
      </c>
      <c r="C535" s="28" t="s">
        <v>4892</v>
      </c>
      <c r="D535" s="28" t="s">
        <v>4256</v>
      </c>
      <c r="E535" s="28" t="s">
        <v>4900</v>
      </c>
      <c r="F535" s="28" t="s">
        <v>4901</v>
      </c>
      <c r="G535" s="28" t="s">
        <v>4897</v>
      </c>
      <c r="H535" s="28" t="s">
        <v>4898</v>
      </c>
      <c r="I535" s="28" t="s">
        <v>30</v>
      </c>
      <c r="J535" s="28" t="s">
        <v>2</v>
      </c>
      <c r="K535" s="28" t="s">
        <v>1564</v>
      </c>
      <c r="L535" s="28">
        <v>18.3</v>
      </c>
      <c r="M535" s="28"/>
      <c r="N535" s="28"/>
      <c r="O535" s="28"/>
      <c r="P535" s="28"/>
      <c r="Q535" s="28">
        <v>2023</v>
      </c>
      <c r="R535" s="28" t="s">
        <v>2994</v>
      </c>
      <c r="S535" s="86">
        <f t="shared" si="9"/>
        <v>923365.74560856691</v>
      </c>
      <c r="T535" s="28"/>
      <c r="U535" s="73"/>
      <c r="V535" s="73"/>
    </row>
    <row r="536" spans="1:22" x14ac:dyDescent="0.25">
      <c r="A536" s="28" t="s">
        <v>4902</v>
      </c>
      <c r="B536" s="28" t="s">
        <v>65</v>
      </c>
      <c r="C536" s="28" t="s">
        <v>4892</v>
      </c>
      <c r="D536" s="28" t="s">
        <v>4256</v>
      </c>
      <c r="E536" s="28" t="s">
        <v>3447</v>
      </c>
      <c r="F536" s="28" t="s">
        <v>3448</v>
      </c>
      <c r="G536" s="28" t="s">
        <v>4897</v>
      </c>
      <c r="H536" s="28" t="s">
        <v>4898</v>
      </c>
      <c r="I536" s="28" t="s">
        <v>30</v>
      </c>
      <c r="J536" s="28" t="s">
        <v>2</v>
      </c>
      <c r="K536" s="28" t="s">
        <v>1564</v>
      </c>
      <c r="L536" s="28">
        <v>50.3</v>
      </c>
      <c r="M536" s="28"/>
      <c r="N536" s="28"/>
      <c r="O536" s="28"/>
      <c r="P536" s="28"/>
      <c r="Q536" s="28">
        <v>2023</v>
      </c>
      <c r="R536" s="28" t="s">
        <v>2994</v>
      </c>
      <c r="S536" s="86">
        <f t="shared" si="9"/>
        <v>2537994.3718093392</v>
      </c>
      <c r="T536" s="28"/>
      <c r="U536" s="73"/>
      <c r="V536" s="73"/>
    </row>
    <row r="537" spans="1:22" x14ac:dyDescent="0.25">
      <c r="A537" s="28" t="s">
        <v>4903</v>
      </c>
      <c r="B537" s="28" t="s">
        <v>65</v>
      </c>
      <c r="C537" s="28" t="s">
        <v>4892</v>
      </c>
      <c r="D537" s="28" t="s">
        <v>4256</v>
      </c>
      <c r="E537" s="28" t="s">
        <v>4893</v>
      </c>
      <c r="F537" s="28" t="s">
        <v>4894</v>
      </c>
      <c r="G537" s="28" t="s">
        <v>3487</v>
      </c>
      <c r="H537" s="28" t="s">
        <v>3488</v>
      </c>
      <c r="I537" s="28" t="s">
        <v>30</v>
      </c>
      <c r="J537" s="28" t="s">
        <v>2</v>
      </c>
      <c r="K537" s="28" t="s">
        <v>1564</v>
      </c>
      <c r="L537" s="28">
        <v>22.9</v>
      </c>
      <c r="M537" s="28"/>
      <c r="N537" s="28"/>
      <c r="O537" s="28"/>
      <c r="P537" s="28"/>
      <c r="Q537" s="28">
        <v>2023</v>
      </c>
      <c r="R537" s="28" t="s">
        <v>2994</v>
      </c>
      <c r="S537" s="86">
        <f t="shared" si="9"/>
        <v>1155468.6106249278</v>
      </c>
      <c r="T537" s="28"/>
      <c r="U537" s="73"/>
      <c r="V537" s="73"/>
    </row>
    <row r="538" spans="1:22" x14ac:dyDescent="0.25">
      <c r="A538" s="28" t="s">
        <v>4904</v>
      </c>
      <c r="B538" s="28" t="s">
        <v>65</v>
      </c>
      <c r="C538" s="28" t="s">
        <v>4892</v>
      </c>
      <c r="D538" s="28" t="s">
        <v>4256</v>
      </c>
      <c r="E538" s="28" t="s">
        <v>3471</v>
      </c>
      <c r="F538" s="28" t="s">
        <v>3472</v>
      </c>
      <c r="G538" s="28" t="s">
        <v>4900</v>
      </c>
      <c r="H538" s="28" t="s">
        <v>4901</v>
      </c>
      <c r="I538" s="28" t="s">
        <v>30</v>
      </c>
      <c r="J538" s="28" t="s">
        <v>2</v>
      </c>
      <c r="K538" s="28" t="s">
        <v>1564</v>
      </c>
      <c r="L538" s="28">
        <v>18.8</v>
      </c>
      <c r="M538" s="28"/>
      <c r="N538" s="28"/>
      <c r="O538" s="28"/>
      <c r="P538" s="28"/>
      <c r="Q538" s="28">
        <v>2023</v>
      </c>
      <c r="R538" s="28" t="s">
        <v>2994</v>
      </c>
      <c r="S538" s="86">
        <f t="shared" si="9"/>
        <v>948594.31789295399</v>
      </c>
      <c r="T538" s="28"/>
      <c r="U538" s="73"/>
      <c r="V538" s="73"/>
    </row>
    <row r="539" spans="1:22" x14ac:dyDescent="0.25">
      <c r="A539" s="28" t="s">
        <v>4905</v>
      </c>
      <c r="B539" s="28" t="s">
        <v>65</v>
      </c>
      <c r="C539" s="28" t="s">
        <v>4892</v>
      </c>
      <c r="D539" s="28" t="s">
        <v>4256</v>
      </c>
      <c r="E539" s="28" t="s">
        <v>3439</v>
      </c>
      <c r="F539" s="28" t="s">
        <v>3440</v>
      </c>
      <c r="G539" s="28" t="s">
        <v>3471</v>
      </c>
      <c r="H539" s="28" t="s">
        <v>3472</v>
      </c>
      <c r="I539" s="28" t="s">
        <v>30</v>
      </c>
      <c r="J539" s="28" t="s">
        <v>2</v>
      </c>
      <c r="K539" s="28" t="s">
        <v>1564</v>
      </c>
      <c r="L539" s="28">
        <v>5.0999999999999996</v>
      </c>
      <c r="M539" s="28"/>
      <c r="N539" s="28"/>
      <c r="O539" s="28"/>
      <c r="P539" s="28"/>
      <c r="Q539" s="28">
        <v>2023</v>
      </c>
      <c r="R539" s="28" t="s">
        <v>2994</v>
      </c>
      <c r="S539" s="86">
        <f t="shared" si="9"/>
        <v>257331.4373007481</v>
      </c>
      <c r="T539" s="28"/>
      <c r="U539" s="73"/>
      <c r="V539" s="73"/>
    </row>
    <row r="540" spans="1:22" x14ac:dyDescent="0.25">
      <c r="A540" s="28" t="s">
        <v>4906</v>
      </c>
      <c r="B540" s="28" t="s">
        <v>65</v>
      </c>
      <c r="C540" s="28" t="s">
        <v>4892</v>
      </c>
      <c r="D540" s="28" t="s">
        <v>4256</v>
      </c>
      <c r="E540" s="28" t="s">
        <v>3477</v>
      </c>
      <c r="F540" s="28" t="s">
        <v>3478</v>
      </c>
      <c r="G540" s="28" t="s">
        <v>3483</v>
      </c>
      <c r="H540" s="28" t="s">
        <v>3484</v>
      </c>
      <c r="I540" s="28" t="s">
        <v>30</v>
      </c>
      <c r="J540" s="28" t="s">
        <v>2</v>
      </c>
      <c r="K540" s="28" t="s">
        <v>1564</v>
      </c>
      <c r="L540" s="28">
        <v>9.1</v>
      </c>
      <c r="M540" s="28"/>
      <c r="N540" s="28"/>
      <c r="O540" s="28"/>
      <c r="P540" s="28"/>
      <c r="Q540" s="28">
        <v>2023</v>
      </c>
      <c r="R540" s="28" t="s">
        <v>2994</v>
      </c>
      <c r="S540" s="86">
        <f t="shared" si="9"/>
        <v>459160.01557584468</v>
      </c>
      <c r="T540" s="28"/>
      <c r="U540" s="73"/>
      <c r="V540" s="73"/>
    </row>
    <row r="541" spans="1:22" x14ac:dyDescent="0.25">
      <c r="A541" s="28" t="s">
        <v>4907</v>
      </c>
      <c r="B541" s="28" t="s">
        <v>65</v>
      </c>
      <c r="C541" s="28" t="s">
        <v>4892</v>
      </c>
      <c r="D541" s="28" t="s">
        <v>4256</v>
      </c>
      <c r="E541" s="28" t="s">
        <v>3487</v>
      </c>
      <c r="F541" s="28" t="s">
        <v>3488</v>
      </c>
      <c r="G541" s="28" t="s">
        <v>3477</v>
      </c>
      <c r="H541" s="28" t="s">
        <v>3478</v>
      </c>
      <c r="I541" s="28" t="s">
        <v>30</v>
      </c>
      <c r="J541" s="28" t="s">
        <v>2</v>
      </c>
      <c r="K541" s="28" t="s">
        <v>1564</v>
      </c>
      <c r="L541" s="28">
        <v>61.2</v>
      </c>
      <c r="M541" s="28"/>
      <c r="N541" s="28"/>
      <c r="O541" s="28"/>
      <c r="P541" s="28"/>
      <c r="Q541" s="28">
        <v>2023</v>
      </c>
      <c r="R541" s="28" t="s">
        <v>2994</v>
      </c>
      <c r="S541" s="86">
        <f t="shared" si="9"/>
        <v>3087977.2476089778</v>
      </c>
      <c r="T541" s="28"/>
      <c r="U541" s="73"/>
      <c r="V541" s="73"/>
    </row>
    <row r="542" spans="1:22" x14ac:dyDescent="0.25">
      <c r="A542" s="28" t="s">
        <v>4908</v>
      </c>
      <c r="B542" s="28" t="s">
        <v>65</v>
      </c>
      <c r="C542" s="28" t="s">
        <v>4892</v>
      </c>
      <c r="D542" s="28" t="s">
        <v>4256</v>
      </c>
      <c r="E542" s="28" t="s">
        <v>3459</v>
      </c>
      <c r="F542" s="28" t="s">
        <v>3460</v>
      </c>
      <c r="G542" s="28" t="s">
        <v>3433</v>
      </c>
      <c r="H542" s="28" t="s">
        <v>3434</v>
      </c>
      <c r="I542" s="28" t="s">
        <v>30</v>
      </c>
      <c r="J542" s="28" t="s">
        <v>2</v>
      </c>
      <c r="K542" s="28" t="s">
        <v>1564</v>
      </c>
      <c r="L542" s="28">
        <v>17.100000000000001</v>
      </c>
      <c r="M542" s="28"/>
      <c r="N542" s="28"/>
      <c r="O542" s="28"/>
      <c r="P542" s="28"/>
      <c r="Q542" s="28">
        <v>2023</v>
      </c>
      <c r="R542" s="28" t="s">
        <v>2994</v>
      </c>
      <c r="S542" s="86">
        <f t="shared" si="9"/>
        <v>862817.17212603788</v>
      </c>
      <c r="T542" s="28"/>
      <c r="U542" s="73"/>
      <c r="V542" s="73"/>
    </row>
    <row r="543" spans="1:22" x14ac:dyDescent="0.25">
      <c r="A543" s="28" t="s">
        <v>4909</v>
      </c>
      <c r="B543" s="28" t="s">
        <v>65</v>
      </c>
      <c r="C543" s="28" t="s">
        <v>4892</v>
      </c>
      <c r="D543" s="28" t="s">
        <v>4256</v>
      </c>
      <c r="E543" s="28" t="s">
        <v>1275</v>
      </c>
      <c r="F543" s="28" t="s">
        <v>1276</v>
      </c>
      <c r="G543" s="28" t="s">
        <v>3459</v>
      </c>
      <c r="H543" s="28" t="s">
        <v>3460</v>
      </c>
      <c r="I543" s="28" t="s">
        <v>30</v>
      </c>
      <c r="J543" s="28" t="s">
        <v>2</v>
      </c>
      <c r="K543" s="28" t="s">
        <v>1564</v>
      </c>
      <c r="L543" s="28">
        <v>11.3</v>
      </c>
      <c r="M543" s="28"/>
      <c r="N543" s="28"/>
      <c r="O543" s="28"/>
      <c r="P543" s="28"/>
      <c r="Q543" s="28">
        <v>2023</v>
      </c>
      <c r="R543" s="28" t="s">
        <v>2994</v>
      </c>
      <c r="S543" s="86">
        <f t="shared" si="9"/>
        <v>570165.73362714786</v>
      </c>
      <c r="T543" s="28"/>
      <c r="U543" s="73"/>
      <c r="V543" s="73"/>
    </row>
    <row r="544" spans="1:22" x14ac:dyDescent="0.25">
      <c r="A544" s="28" t="s">
        <v>4910</v>
      </c>
      <c r="B544" s="28" t="s">
        <v>65</v>
      </c>
      <c r="C544" s="28" t="s">
        <v>4911</v>
      </c>
      <c r="D544" s="28" t="s">
        <v>4256</v>
      </c>
      <c r="E544" s="28" t="s">
        <v>3896</v>
      </c>
      <c r="F544" s="28" t="s">
        <v>3897</v>
      </c>
      <c r="G544" s="28" t="s">
        <v>3497</v>
      </c>
      <c r="H544" s="28" t="s">
        <v>3498</v>
      </c>
      <c r="I544" s="28" t="s">
        <v>30</v>
      </c>
      <c r="J544" s="28" t="s">
        <v>2</v>
      </c>
      <c r="K544" s="28" t="s">
        <v>1564</v>
      </c>
      <c r="L544" s="28">
        <v>20.2</v>
      </c>
      <c r="M544" s="28"/>
      <c r="N544" s="28"/>
      <c r="O544" s="28"/>
      <c r="P544" s="28"/>
      <c r="Q544" s="28">
        <v>2023</v>
      </c>
      <c r="R544" s="28" t="s">
        <v>2994</v>
      </c>
      <c r="S544" s="86">
        <f t="shared" si="9"/>
        <v>1019234.3202892377</v>
      </c>
      <c r="T544" s="28"/>
      <c r="U544" s="73"/>
      <c r="V544" s="73"/>
    </row>
    <row r="545" spans="1:22" x14ac:dyDescent="0.25">
      <c r="A545" s="28" t="s">
        <v>4912</v>
      </c>
      <c r="B545" s="28" t="s">
        <v>65</v>
      </c>
      <c r="C545" s="28" t="s">
        <v>4911</v>
      </c>
      <c r="D545" s="28" t="s">
        <v>4256</v>
      </c>
      <c r="E545" s="28" t="s">
        <v>4913</v>
      </c>
      <c r="F545" s="28" t="s">
        <v>4914</v>
      </c>
      <c r="G545" s="28" t="s">
        <v>3896</v>
      </c>
      <c r="H545" s="28" t="s">
        <v>3897</v>
      </c>
      <c r="I545" s="28" t="s">
        <v>30</v>
      </c>
      <c r="J545" s="28" t="s">
        <v>2</v>
      </c>
      <c r="K545" s="28" t="s">
        <v>1564</v>
      </c>
      <c r="L545" s="28">
        <v>12.7</v>
      </c>
      <c r="M545" s="28"/>
      <c r="N545" s="28"/>
      <c r="O545" s="28"/>
      <c r="P545" s="28"/>
      <c r="Q545" s="28">
        <v>2023</v>
      </c>
      <c r="R545" s="28" t="s">
        <v>2994</v>
      </c>
      <c r="S545" s="86">
        <f t="shared" si="9"/>
        <v>640805.73602343153</v>
      </c>
      <c r="T545" s="28"/>
      <c r="U545" s="73"/>
      <c r="V545" s="73"/>
    </row>
    <row r="546" spans="1:22" x14ac:dyDescent="0.25">
      <c r="A546" s="28" t="s">
        <v>4915</v>
      </c>
      <c r="B546" s="28" t="s">
        <v>65</v>
      </c>
      <c r="C546" s="28" t="s">
        <v>4916</v>
      </c>
      <c r="D546" s="28" t="s">
        <v>4256</v>
      </c>
      <c r="E546" s="28" t="s">
        <v>4917</v>
      </c>
      <c r="F546" s="28" t="s">
        <v>4918</v>
      </c>
      <c r="G546" s="28" t="s">
        <v>4919</v>
      </c>
      <c r="H546" s="28" t="s">
        <v>4920</v>
      </c>
      <c r="I546" s="28" t="s">
        <v>30</v>
      </c>
      <c r="J546" s="28" t="s">
        <v>2</v>
      </c>
      <c r="K546" s="28" t="s">
        <v>1564</v>
      </c>
      <c r="L546" s="28">
        <v>9.1</v>
      </c>
      <c r="M546" s="28"/>
      <c r="N546" s="28"/>
      <c r="O546" s="28"/>
      <c r="P546" s="28"/>
      <c r="Q546" s="28">
        <v>2023</v>
      </c>
      <c r="R546" s="28" t="s">
        <v>2994</v>
      </c>
      <c r="S546" s="86">
        <f t="shared" si="9"/>
        <v>459160.01557584468</v>
      </c>
      <c r="T546" s="28"/>
      <c r="U546" s="73"/>
      <c r="V546" s="73"/>
    </row>
    <row r="547" spans="1:22" x14ac:dyDescent="0.25">
      <c r="A547" s="28" t="s">
        <v>4921</v>
      </c>
      <c r="B547" s="28" t="s">
        <v>65</v>
      </c>
      <c r="C547" s="28" t="s">
        <v>4916</v>
      </c>
      <c r="D547" s="28" t="s">
        <v>4256</v>
      </c>
      <c r="E547" s="28" t="s">
        <v>4919</v>
      </c>
      <c r="F547" s="28" t="s">
        <v>4920</v>
      </c>
      <c r="G547" s="28" t="s">
        <v>4922</v>
      </c>
      <c r="H547" s="28" t="s">
        <v>4923</v>
      </c>
      <c r="I547" s="28" t="s">
        <v>30</v>
      </c>
      <c r="J547" s="28" t="s">
        <v>2</v>
      </c>
      <c r="K547" s="28" t="s">
        <v>1564</v>
      </c>
      <c r="L547" s="28">
        <v>5.5</v>
      </c>
      <c r="M547" s="28"/>
      <c r="N547" s="28"/>
      <c r="O547" s="28"/>
      <c r="P547" s="28"/>
      <c r="Q547" s="28">
        <v>2023</v>
      </c>
      <c r="R547" s="28" t="s">
        <v>2994</v>
      </c>
      <c r="S547" s="86">
        <f t="shared" si="9"/>
        <v>277514.29512825777</v>
      </c>
      <c r="T547" s="28"/>
      <c r="U547" s="73"/>
      <c r="V547" s="73"/>
    </row>
    <row r="548" spans="1:22" x14ac:dyDescent="0.25">
      <c r="A548" s="28" t="s">
        <v>4924</v>
      </c>
      <c r="B548" s="28" t="s">
        <v>65</v>
      </c>
      <c r="C548" s="28" t="s">
        <v>4916</v>
      </c>
      <c r="D548" s="28" t="s">
        <v>4256</v>
      </c>
      <c r="E548" s="28" t="s">
        <v>3575</v>
      </c>
      <c r="F548" s="28" t="s">
        <v>3576</v>
      </c>
      <c r="G548" s="28" t="s">
        <v>4925</v>
      </c>
      <c r="H548" s="28" t="s">
        <v>4926</v>
      </c>
      <c r="I548" s="28" t="s">
        <v>30</v>
      </c>
      <c r="J548" s="28" t="s">
        <v>2</v>
      </c>
      <c r="K548" s="28" t="s">
        <v>1564</v>
      </c>
      <c r="L548" s="28">
        <v>14</v>
      </c>
      <c r="M548" s="28"/>
      <c r="N548" s="28"/>
      <c r="O548" s="28"/>
      <c r="P548" s="28"/>
      <c r="Q548" s="28">
        <v>2023</v>
      </c>
      <c r="R548" s="28" t="s">
        <v>2994</v>
      </c>
      <c r="S548" s="86">
        <f t="shared" si="9"/>
        <v>706400.02396283799</v>
      </c>
      <c r="T548" s="28"/>
      <c r="U548" s="73"/>
      <c r="V548" s="73"/>
    </row>
    <row r="549" spans="1:22" x14ac:dyDescent="0.25">
      <c r="A549" s="28" t="s">
        <v>4927</v>
      </c>
      <c r="B549" s="28" t="s">
        <v>65</v>
      </c>
      <c r="C549" s="28" t="s">
        <v>4916</v>
      </c>
      <c r="D549" s="28" t="s">
        <v>4256</v>
      </c>
      <c r="E549" s="28" t="s">
        <v>4928</v>
      </c>
      <c r="F549" s="28" t="s">
        <v>4929</v>
      </c>
      <c r="G549" s="28" t="s">
        <v>3575</v>
      </c>
      <c r="H549" s="28" t="s">
        <v>3576</v>
      </c>
      <c r="I549" s="28" t="s">
        <v>30</v>
      </c>
      <c r="J549" s="28" t="s">
        <v>2</v>
      </c>
      <c r="K549" s="28" t="s">
        <v>1564</v>
      </c>
      <c r="L549" s="28">
        <v>29.7</v>
      </c>
      <c r="M549" s="28"/>
      <c r="N549" s="28"/>
      <c r="O549" s="28"/>
      <c r="P549" s="28"/>
      <c r="Q549" s="28">
        <v>2023</v>
      </c>
      <c r="R549" s="28" t="s">
        <v>2994</v>
      </c>
      <c r="S549" s="86">
        <f t="shared" si="9"/>
        <v>1498577.193692592</v>
      </c>
      <c r="T549" s="28"/>
      <c r="U549" s="73"/>
      <c r="V549" s="73"/>
    </row>
    <row r="550" spans="1:22" x14ac:dyDescent="0.25">
      <c r="A550" s="28" t="s">
        <v>4930</v>
      </c>
      <c r="B550" s="28" t="s">
        <v>65</v>
      </c>
      <c r="C550" s="28" t="s">
        <v>4916</v>
      </c>
      <c r="D550" s="28" t="s">
        <v>4256</v>
      </c>
      <c r="E550" s="28" t="s">
        <v>3671</v>
      </c>
      <c r="F550" s="28" t="s">
        <v>3672</v>
      </c>
      <c r="G550" s="28" t="s">
        <v>4917</v>
      </c>
      <c r="H550" s="28" t="s">
        <v>4918</v>
      </c>
      <c r="I550" s="28" t="s">
        <v>30</v>
      </c>
      <c r="J550" s="28" t="s">
        <v>2</v>
      </c>
      <c r="K550" s="28" t="s">
        <v>1564</v>
      </c>
      <c r="L550" s="28">
        <v>10</v>
      </c>
      <c r="M550" s="28"/>
      <c r="N550" s="28"/>
      <c r="O550" s="28"/>
      <c r="P550" s="28"/>
      <c r="Q550" s="28">
        <v>2023</v>
      </c>
      <c r="R550" s="28" t="s">
        <v>2994</v>
      </c>
      <c r="S550" s="86">
        <f t="shared" si="9"/>
        <v>504571.44568774145</v>
      </c>
      <c r="T550" s="28"/>
      <c r="U550" s="73"/>
      <c r="V550" s="73"/>
    </row>
    <row r="551" spans="1:22" x14ac:dyDescent="0.25">
      <c r="A551" s="28" t="s">
        <v>4931</v>
      </c>
      <c r="B551" s="28" t="s">
        <v>65</v>
      </c>
      <c r="C551" s="28" t="s">
        <v>4916</v>
      </c>
      <c r="D551" s="28" t="s">
        <v>4256</v>
      </c>
      <c r="E551" s="28" t="s">
        <v>4925</v>
      </c>
      <c r="F551" s="28" t="s">
        <v>4926</v>
      </c>
      <c r="G551" s="28" t="s">
        <v>3671</v>
      </c>
      <c r="H551" s="28" t="s">
        <v>3672</v>
      </c>
      <c r="I551" s="28" t="s">
        <v>30</v>
      </c>
      <c r="J551" s="28" t="s">
        <v>2</v>
      </c>
      <c r="K551" s="28" t="s">
        <v>1564</v>
      </c>
      <c r="L551" s="28">
        <v>8.6</v>
      </c>
      <c r="M551" s="28"/>
      <c r="N551" s="28"/>
      <c r="O551" s="28"/>
      <c r="P551" s="28"/>
      <c r="Q551" s="28">
        <v>2023</v>
      </c>
      <c r="R551" s="28" t="s">
        <v>2994</v>
      </c>
      <c r="S551" s="86">
        <f t="shared" si="9"/>
        <v>433931.4432914576</v>
      </c>
      <c r="T551" s="28"/>
      <c r="U551" s="73"/>
      <c r="V551" s="73"/>
    </row>
    <row r="552" spans="1:22" x14ac:dyDescent="0.25">
      <c r="A552" s="28" t="s">
        <v>4932</v>
      </c>
      <c r="B552" s="28" t="s">
        <v>65</v>
      </c>
      <c r="C552" s="28" t="s">
        <v>4916</v>
      </c>
      <c r="D552" s="28" t="s">
        <v>4256</v>
      </c>
      <c r="E552" s="28" t="s">
        <v>3665</v>
      </c>
      <c r="F552" s="28" t="s">
        <v>3666</v>
      </c>
      <c r="G552" s="28" t="s">
        <v>4933</v>
      </c>
      <c r="H552" s="28" t="s">
        <v>4934</v>
      </c>
      <c r="I552" s="28" t="s">
        <v>30</v>
      </c>
      <c r="J552" s="28" t="s">
        <v>2</v>
      </c>
      <c r="K552" s="28" t="s">
        <v>1564</v>
      </c>
      <c r="L552" s="28">
        <v>15.3</v>
      </c>
      <c r="M552" s="28"/>
      <c r="N552" s="28"/>
      <c r="O552" s="28"/>
      <c r="P552" s="28"/>
      <c r="Q552" s="28">
        <v>2023</v>
      </c>
      <c r="R552" s="28" t="s">
        <v>2994</v>
      </c>
      <c r="S552" s="86">
        <f t="shared" si="9"/>
        <v>771994.31190224446</v>
      </c>
      <c r="T552" s="28"/>
      <c r="U552" s="73"/>
      <c r="V552" s="73"/>
    </row>
    <row r="553" spans="1:22" x14ac:dyDescent="0.25">
      <c r="A553" s="28" t="s">
        <v>4935</v>
      </c>
      <c r="B553" s="28" t="s">
        <v>65</v>
      </c>
      <c r="C553" s="28" t="s">
        <v>4916</v>
      </c>
      <c r="D553" s="28" t="s">
        <v>4256</v>
      </c>
      <c r="E553" s="28" t="s">
        <v>4917</v>
      </c>
      <c r="F553" s="28" t="s">
        <v>4918</v>
      </c>
      <c r="G553" s="28" t="s">
        <v>3665</v>
      </c>
      <c r="H553" s="28" t="s">
        <v>3666</v>
      </c>
      <c r="I553" s="28" t="s">
        <v>30</v>
      </c>
      <c r="J553" s="28" t="s">
        <v>2</v>
      </c>
      <c r="K553" s="28" t="s">
        <v>1564</v>
      </c>
      <c r="L553" s="28">
        <v>8.9</v>
      </c>
      <c r="M553" s="28"/>
      <c r="N553" s="28"/>
      <c r="O553" s="28"/>
      <c r="P553" s="28"/>
      <c r="Q553" s="28">
        <v>2023</v>
      </c>
      <c r="R553" s="28" t="s">
        <v>2994</v>
      </c>
      <c r="S553" s="86">
        <f t="shared" si="9"/>
        <v>449068.58666208992</v>
      </c>
      <c r="T553" s="28"/>
      <c r="U553" s="73"/>
      <c r="V553" s="73"/>
    </row>
    <row r="554" spans="1:22" x14ac:dyDescent="0.25">
      <c r="A554" s="28" t="s">
        <v>4936</v>
      </c>
      <c r="B554" s="28" t="s">
        <v>65</v>
      </c>
      <c r="C554" s="28" t="s">
        <v>4916</v>
      </c>
      <c r="D554" s="28" t="s">
        <v>4256</v>
      </c>
      <c r="E554" s="28" t="s">
        <v>3569</v>
      </c>
      <c r="F554" s="28" t="s">
        <v>3570</v>
      </c>
      <c r="G554" s="28" t="s">
        <v>4937</v>
      </c>
      <c r="H554" s="28" t="s">
        <v>4938</v>
      </c>
      <c r="I554" s="28" t="s">
        <v>30</v>
      </c>
      <c r="J554" s="28" t="s">
        <v>2</v>
      </c>
      <c r="K554" s="28" t="s">
        <v>1564</v>
      </c>
      <c r="L554" s="28">
        <v>15.2</v>
      </c>
      <c r="M554" s="28"/>
      <c r="N554" s="28"/>
      <c r="O554" s="28"/>
      <c r="P554" s="28"/>
      <c r="Q554" s="28">
        <v>2023</v>
      </c>
      <c r="R554" s="28" t="s">
        <v>2994</v>
      </c>
      <c r="S554" s="86">
        <f t="shared" si="9"/>
        <v>766948.5974453669</v>
      </c>
      <c r="T554" s="28"/>
      <c r="U554" s="73"/>
      <c r="V554" s="73"/>
    </row>
    <row r="555" spans="1:22" x14ac:dyDescent="0.25">
      <c r="A555" s="28" t="s">
        <v>4939</v>
      </c>
      <c r="B555" s="28" t="s">
        <v>65</v>
      </c>
      <c r="C555" s="28" t="s">
        <v>4916</v>
      </c>
      <c r="D555" s="28" t="s">
        <v>4256</v>
      </c>
      <c r="E555" s="28" t="s">
        <v>3563</v>
      </c>
      <c r="F555" s="28" t="s">
        <v>3564</v>
      </c>
      <c r="G555" s="28" t="s">
        <v>3569</v>
      </c>
      <c r="H555" s="28" t="s">
        <v>3570</v>
      </c>
      <c r="I555" s="28" t="s">
        <v>30</v>
      </c>
      <c r="J555" s="28" t="s">
        <v>2</v>
      </c>
      <c r="K555" s="28" t="s">
        <v>1564</v>
      </c>
      <c r="L555" s="28">
        <v>10.7</v>
      </c>
      <c r="M555" s="28"/>
      <c r="N555" s="28"/>
      <c r="O555" s="28"/>
      <c r="P555" s="28"/>
      <c r="Q555" s="28">
        <v>2023</v>
      </c>
      <c r="R555" s="28" t="s">
        <v>2994</v>
      </c>
      <c r="S555" s="86">
        <f t="shared" si="9"/>
        <v>539891.44688588334</v>
      </c>
      <c r="T555" s="28"/>
      <c r="U555" s="73"/>
      <c r="V555" s="73"/>
    </row>
    <row r="556" spans="1:22" x14ac:dyDescent="0.25">
      <c r="A556" s="28" t="s">
        <v>4940</v>
      </c>
      <c r="B556" s="28" t="s">
        <v>65</v>
      </c>
      <c r="C556" s="28" t="s">
        <v>4916</v>
      </c>
      <c r="D556" s="28" t="s">
        <v>4256</v>
      </c>
      <c r="E556" s="28" t="s">
        <v>4933</v>
      </c>
      <c r="F556" s="28" t="s">
        <v>4934</v>
      </c>
      <c r="G556" s="28" t="s">
        <v>3563</v>
      </c>
      <c r="H556" s="28" t="s">
        <v>3564</v>
      </c>
      <c r="I556" s="28" t="s">
        <v>30</v>
      </c>
      <c r="J556" s="28" t="s">
        <v>2</v>
      </c>
      <c r="K556" s="28" t="s">
        <v>1564</v>
      </c>
      <c r="L556" s="28">
        <v>6</v>
      </c>
      <c r="M556" s="28"/>
      <c r="N556" s="28"/>
      <c r="O556" s="28"/>
      <c r="P556" s="28"/>
      <c r="Q556" s="28">
        <v>2023</v>
      </c>
      <c r="R556" s="28" t="s">
        <v>2994</v>
      </c>
      <c r="S556" s="86">
        <f t="shared" si="9"/>
        <v>302742.86741264485</v>
      </c>
      <c r="T556" s="28"/>
      <c r="U556" s="73"/>
      <c r="V556" s="73"/>
    </row>
    <row r="557" spans="1:22" x14ac:dyDescent="0.25">
      <c r="A557" s="28" t="s">
        <v>4941</v>
      </c>
      <c r="B557" s="28" t="s">
        <v>65</v>
      </c>
      <c r="C557" s="28" t="s">
        <v>4916</v>
      </c>
      <c r="D557" s="28" t="s">
        <v>4256</v>
      </c>
      <c r="E557" s="28" t="s">
        <v>3611</v>
      </c>
      <c r="F557" s="28" t="s">
        <v>3612</v>
      </c>
      <c r="G557" s="28" t="s">
        <v>4942</v>
      </c>
      <c r="H557" s="28" t="s">
        <v>4943</v>
      </c>
      <c r="I557" s="28" t="s">
        <v>30</v>
      </c>
      <c r="J557" s="28" t="s">
        <v>2</v>
      </c>
      <c r="K557" s="28" t="s">
        <v>1564</v>
      </c>
      <c r="L557" s="28">
        <v>6.4</v>
      </c>
      <c r="M557" s="28"/>
      <c r="N557" s="28"/>
      <c r="O557" s="28"/>
      <c r="P557" s="28"/>
      <c r="Q557" s="28">
        <v>2023</v>
      </c>
      <c r="R557" s="28" t="s">
        <v>2994</v>
      </c>
      <c r="S557" s="86">
        <f t="shared" si="9"/>
        <v>322925.72524015454</v>
      </c>
      <c r="T557" s="28"/>
      <c r="U557" s="73"/>
      <c r="V557" s="73"/>
    </row>
    <row r="558" spans="1:22" x14ac:dyDescent="0.25">
      <c r="A558" s="28" t="s">
        <v>4944</v>
      </c>
      <c r="B558" s="28" t="s">
        <v>65</v>
      </c>
      <c r="C558" s="28" t="s">
        <v>4916</v>
      </c>
      <c r="D558" s="28" t="s">
        <v>4256</v>
      </c>
      <c r="E558" s="28" t="s">
        <v>3605</v>
      </c>
      <c r="F558" s="28" t="s">
        <v>3606</v>
      </c>
      <c r="G558" s="28" t="s">
        <v>3611</v>
      </c>
      <c r="H558" s="28" t="s">
        <v>3612</v>
      </c>
      <c r="I558" s="28" t="s">
        <v>30</v>
      </c>
      <c r="J558" s="28" t="s">
        <v>2</v>
      </c>
      <c r="K558" s="28" t="s">
        <v>1564</v>
      </c>
      <c r="L558" s="28">
        <v>10.5</v>
      </c>
      <c r="M558" s="28"/>
      <c r="N558" s="28"/>
      <c r="O558" s="28"/>
      <c r="P558" s="28"/>
      <c r="Q558" s="28">
        <v>2023</v>
      </c>
      <c r="R558" s="28" t="s">
        <v>2994</v>
      </c>
      <c r="S558" s="86">
        <f t="shared" si="9"/>
        <v>529800.01797212847</v>
      </c>
      <c r="T558" s="28"/>
      <c r="U558" s="73"/>
      <c r="V558" s="73"/>
    </row>
    <row r="559" spans="1:22" x14ac:dyDescent="0.25">
      <c r="A559" s="28" t="s">
        <v>4945</v>
      </c>
      <c r="B559" s="28" t="s">
        <v>65</v>
      </c>
      <c r="C559" s="28" t="s">
        <v>4916</v>
      </c>
      <c r="D559" s="28" t="s">
        <v>4256</v>
      </c>
      <c r="E559" s="28" t="s">
        <v>3599</v>
      </c>
      <c r="F559" s="28" t="s">
        <v>3600</v>
      </c>
      <c r="G559" s="28" t="s">
        <v>3605</v>
      </c>
      <c r="H559" s="28" t="s">
        <v>3606</v>
      </c>
      <c r="I559" s="28" t="s">
        <v>30</v>
      </c>
      <c r="J559" s="28" t="s">
        <v>2</v>
      </c>
      <c r="K559" s="28" t="s">
        <v>1564</v>
      </c>
      <c r="L559" s="28">
        <v>24</v>
      </c>
      <c r="M559" s="28"/>
      <c r="N559" s="28"/>
      <c r="O559" s="28"/>
      <c r="P559" s="28"/>
      <c r="Q559" s="28">
        <v>2023</v>
      </c>
      <c r="R559" s="28" t="s">
        <v>2994</v>
      </c>
      <c r="S559" s="86">
        <f t="shared" si="9"/>
        <v>1210971.4696505794</v>
      </c>
      <c r="T559" s="28"/>
      <c r="U559" s="73"/>
      <c r="V559" s="73"/>
    </row>
    <row r="560" spans="1:22" x14ac:dyDescent="0.25">
      <c r="A560" s="28" t="s">
        <v>4946</v>
      </c>
      <c r="B560" s="28" t="s">
        <v>65</v>
      </c>
      <c r="C560" s="28" t="s">
        <v>4916</v>
      </c>
      <c r="D560" s="28" t="s">
        <v>4256</v>
      </c>
      <c r="E560" s="28" t="s">
        <v>4937</v>
      </c>
      <c r="F560" s="28" t="s">
        <v>4938</v>
      </c>
      <c r="G560" s="28" t="s">
        <v>3599</v>
      </c>
      <c r="H560" s="28" t="s">
        <v>3600</v>
      </c>
      <c r="I560" s="28" t="s">
        <v>30</v>
      </c>
      <c r="J560" s="28" t="s">
        <v>2</v>
      </c>
      <c r="K560" s="28" t="s">
        <v>1564</v>
      </c>
      <c r="L560" s="28">
        <v>12.5</v>
      </c>
      <c r="M560" s="28"/>
      <c r="N560" s="28"/>
      <c r="O560" s="28"/>
      <c r="P560" s="28"/>
      <c r="Q560" s="28">
        <v>2023</v>
      </c>
      <c r="R560" s="28" t="s">
        <v>2994</v>
      </c>
      <c r="S560" s="86">
        <f t="shared" si="9"/>
        <v>630714.30710967677</v>
      </c>
      <c r="T560" s="28"/>
      <c r="U560" s="73"/>
      <c r="V560" s="73"/>
    </row>
    <row r="561" spans="1:22" x14ac:dyDescent="0.25">
      <c r="A561" s="28" t="s">
        <v>4947</v>
      </c>
      <c r="B561" s="28" t="s">
        <v>65</v>
      </c>
      <c r="C561" s="28" t="s">
        <v>4916</v>
      </c>
      <c r="D561" s="28" t="s">
        <v>4256</v>
      </c>
      <c r="E561" s="28" t="s">
        <v>3557</v>
      </c>
      <c r="F561" s="28" t="s">
        <v>3558</v>
      </c>
      <c r="G561" s="28" t="s">
        <v>4948</v>
      </c>
      <c r="H561" s="28" t="s">
        <v>4949</v>
      </c>
      <c r="I561" s="28" t="s">
        <v>30</v>
      </c>
      <c r="J561" s="28" t="s">
        <v>2</v>
      </c>
      <c r="K561" s="28" t="s">
        <v>1564</v>
      </c>
      <c r="L561" s="28">
        <v>8</v>
      </c>
      <c r="M561" s="28"/>
      <c r="N561" s="28"/>
      <c r="O561" s="28"/>
      <c r="P561" s="28"/>
      <c r="Q561" s="28">
        <v>2023</v>
      </c>
      <c r="R561" s="28" t="s">
        <v>2994</v>
      </c>
      <c r="S561" s="86">
        <f t="shared" si="9"/>
        <v>403657.15655019315</v>
      </c>
      <c r="T561" s="28"/>
      <c r="U561" s="73"/>
      <c r="V561" s="73"/>
    </row>
    <row r="562" spans="1:22" x14ac:dyDescent="0.25">
      <c r="A562" s="28" t="s">
        <v>4950</v>
      </c>
      <c r="B562" s="28" t="s">
        <v>65</v>
      </c>
      <c r="C562" s="28" t="s">
        <v>4916</v>
      </c>
      <c r="D562" s="28" t="s">
        <v>4256</v>
      </c>
      <c r="E562" s="28" t="s">
        <v>3581</v>
      </c>
      <c r="F562" s="28" t="s">
        <v>3582</v>
      </c>
      <c r="G562" s="28" t="s">
        <v>3557</v>
      </c>
      <c r="H562" s="28" t="s">
        <v>3558</v>
      </c>
      <c r="I562" s="28" t="s">
        <v>30</v>
      </c>
      <c r="J562" s="28" t="s">
        <v>2</v>
      </c>
      <c r="K562" s="28" t="s">
        <v>1564</v>
      </c>
      <c r="L562" s="28">
        <v>28.9</v>
      </c>
      <c r="M562" s="28"/>
      <c r="N562" s="28"/>
      <c r="O562" s="28"/>
      <c r="P562" s="28"/>
      <c r="Q562" s="28">
        <v>2023</v>
      </c>
      <c r="R562" s="28" t="s">
        <v>2994</v>
      </c>
      <c r="S562" s="86">
        <f t="shared" si="9"/>
        <v>1458211.4780375727</v>
      </c>
      <c r="T562" s="28"/>
      <c r="U562" s="73"/>
      <c r="V562" s="73"/>
    </row>
    <row r="563" spans="1:22" x14ac:dyDescent="0.25">
      <c r="A563" s="28" t="s">
        <v>4951</v>
      </c>
      <c r="B563" s="28" t="s">
        <v>65</v>
      </c>
      <c r="C563" s="28" t="s">
        <v>4916</v>
      </c>
      <c r="D563" s="28" t="s">
        <v>4256</v>
      </c>
      <c r="E563" s="28" t="s">
        <v>3677</v>
      </c>
      <c r="F563" s="28" t="s">
        <v>3678</v>
      </c>
      <c r="G563" s="28" t="s">
        <v>3581</v>
      </c>
      <c r="H563" s="28" t="s">
        <v>3582</v>
      </c>
      <c r="I563" s="28" t="s">
        <v>30</v>
      </c>
      <c r="J563" s="28" t="s">
        <v>2</v>
      </c>
      <c r="K563" s="28" t="s">
        <v>1564</v>
      </c>
      <c r="L563" s="28">
        <v>4.2</v>
      </c>
      <c r="M563" s="28"/>
      <c r="N563" s="28"/>
      <c r="O563" s="28"/>
      <c r="P563" s="28"/>
      <c r="Q563" s="28">
        <v>2023</v>
      </c>
      <c r="R563" s="28" t="s">
        <v>2994</v>
      </c>
      <c r="S563" s="86">
        <f t="shared" si="9"/>
        <v>211920.00718885142</v>
      </c>
      <c r="T563" s="28"/>
      <c r="U563" s="73"/>
      <c r="V563" s="73"/>
    </row>
    <row r="564" spans="1:22" x14ac:dyDescent="0.25">
      <c r="A564" s="28" t="s">
        <v>4952</v>
      </c>
      <c r="B564" s="28" t="s">
        <v>65</v>
      </c>
      <c r="C564" s="28" t="s">
        <v>4916</v>
      </c>
      <c r="D564" s="28" t="s">
        <v>4256</v>
      </c>
      <c r="E564" s="28" t="s">
        <v>3623</v>
      </c>
      <c r="F564" s="28" t="s">
        <v>3624</v>
      </c>
      <c r="G564" s="28" t="s">
        <v>3677</v>
      </c>
      <c r="H564" s="28" t="s">
        <v>3678</v>
      </c>
      <c r="I564" s="28" t="s">
        <v>30</v>
      </c>
      <c r="J564" s="28" t="s">
        <v>2</v>
      </c>
      <c r="K564" s="28" t="s">
        <v>1564</v>
      </c>
      <c r="L564" s="28">
        <v>6.7</v>
      </c>
      <c r="M564" s="28"/>
      <c r="N564" s="28"/>
      <c r="O564" s="28"/>
      <c r="P564" s="28"/>
      <c r="Q564" s="28">
        <v>2023</v>
      </c>
      <c r="R564" s="28" t="s">
        <v>2994</v>
      </c>
      <c r="S564" s="86">
        <f t="shared" si="9"/>
        <v>338062.8686107868</v>
      </c>
      <c r="T564" s="28"/>
      <c r="U564" s="73"/>
      <c r="V564" s="73"/>
    </row>
    <row r="565" spans="1:22" x14ac:dyDescent="0.25">
      <c r="A565" s="28" t="s">
        <v>4953</v>
      </c>
      <c r="B565" s="28" t="s">
        <v>65</v>
      </c>
      <c r="C565" s="28" t="s">
        <v>4916</v>
      </c>
      <c r="D565" s="28" t="s">
        <v>4256</v>
      </c>
      <c r="E565" s="28" t="s">
        <v>3617</v>
      </c>
      <c r="F565" s="28" t="s">
        <v>3618</v>
      </c>
      <c r="G565" s="28" t="s">
        <v>3623</v>
      </c>
      <c r="H565" s="28" t="s">
        <v>3624</v>
      </c>
      <c r="I565" s="28" t="s">
        <v>30</v>
      </c>
      <c r="J565" s="28" t="s">
        <v>2</v>
      </c>
      <c r="K565" s="28" t="s">
        <v>1564</v>
      </c>
      <c r="L565" s="28">
        <v>11.9</v>
      </c>
      <c r="M565" s="28"/>
      <c r="N565" s="28"/>
      <c r="O565" s="28"/>
      <c r="P565" s="28"/>
      <c r="Q565" s="28">
        <v>2023</v>
      </c>
      <c r="R565" s="28" t="s">
        <v>2994</v>
      </c>
      <c r="S565" s="86">
        <f t="shared" si="9"/>
        <v>600440.02036841237</v>
      </c>
      <c r="T565" s="28"/>
      <c r="U565" s="73"/>
      <c r="V565" s="73"/>
    </row>
    <row r="566" spans="1:22" x14ac:dyDescent="0.25">
      <c r="A566" s="28" t="s">
        <v>4954</v>
      </c>
      <c r="B566" s="28" t="s">
        <v>65</v>
      </c>
      <c r="C566" s="28" t="s">
        <v>4916</v>
      </c>
      <c r="D566" s="28" t="s">
        <v>4256</v>
      </c>
      <c r="E566" s="28" t="s">
        <v>4942</v>
      </c>
      <c r="F566" s="28" t="s">
        <v>4943</v>
      </c>
      <c r="G566" s="28" t="s">
        <v>3617</v>
      </c>
      <c r="H566" s="28" t="s">
        <v>3618</v>
      </c>
      <c r="I566" s="28" t="s">
        <v>30</v>
      </c>
      <c r="J566" s="28" t="s">
        <v>2</v>
      </c>
      <c r="K566" s="28" t="s">
        <v>1564</v>
      </c>
      <c r="L566" s="28">
        <v>8</v>
      </c>
      <c r="M566" s="28"/>
      <c r="N566" s="28"/>
      <c r="O566" s="28"/>
      <c r="P566" s="28"/>
      <c r="Q566" s="28">
        <v>2023</v>
      </c>
      <c r="R566" s="28" t="s">
        <v>2994</v>
      </c>
      <c r="S566" s="86">
        <f t="shared" si="9"/>
        <v>403657.15655019315</v>
      </c>
      <c r="T566" s="28"/>
      <c r="U566" s="73"/>
      <c r="V566" s="73"/>
    </row>
    <row r="567" spans="1:22" x14ac:dyDescent="0.25">
      <c r="A567" s="28" t="s">
        <v>4955</v>
      </c>
      <c r="B567" s="28" t="s">
        <v>65</v>
      </c>
      <c r="C567" s="28" t="s">
        <v>4916</v>
      </c>
      <c r="D567" s="28" t="s">
        <v>4256</v>
      </c>
      <c r="E567" s="28" t="s">
        <v>3683</v>
      </c>
      <c r="F567" s="28" t="s">
        <v>3684</v>
      </c>
      <c r="G567" s="28" t="s">
        <v>3695</v>
      </c>
      <c r="H567" s="28" t="s">
        <v>3696</v>
      </c>
      <c r="I567" s="28" t="s">
        <v>30</v>
      </c>
      <c r="J567" s="28" t="s">
        <v>2</v>
      </c>
      <c r="K567" s="28" t="s">
        <v>1564</v>
      </c>
      <c r="L567" s="28">
        <v>12.3</v>
      </c>
      <c r="M567" s="28"/>
      <c r="N567" s="28"/>
      <c r="O567" s="28"/>
      <c r="P567" s="28"/>
      <c r="Q567" s="28">
        <v>2023</v>
      </c>
      <c r="R567" s="28" t="s">
        <v>2994</v>
      </c>
      <c r="S567" s="86">
        <f t="shared" si="9"/>
        <v>620622.87819592201</v>
      </c>
      <c r="T567" s="28"/>
      <c r="U567" s="73"/>
      <c r="V567" s="73"/>
    </row>
    <row r="568" spans="1:22" x14ac:dyDescent="0.25">
      <c r="A568" s="28" t="s">
        <v>4956</v>
      </c>
      <c r="B568" s="28" t="s">
        <v>65</v>
      </c>
      <c r="C568" s="28" t="s">
        <v>4916</v>
      </c>
      <c r="D568" s="28" t="s">
        <v>4256</v>
      </c>
      <c r="E568" s="28" t="s">
        <v>3689</v>
      </c>
      <c r="F568" s="28" t="s">
        <v>3690</v>
      </c>
      <c r="G568" s="28" t="s">
        <v>3683</v>
      </c>
      <c r="H568" s="28" t="s">
        <v>3684</v>
      </c>
      <c r="I568" s="28" t="s">
        <v>30</v>
      </c>
      <c r="J568" s="28" t="s">
        <v>2</v>
      </c>
      <c r="K568" s="28" t="s">
        <v>1564</v>
      </c>
      <c r="L568" s="28">
        <v>24.6</v>
      </c>
      <c r="M568" s="28"/>
      <c r="N568" s="28"/>
      <c r="O568" s="28"/>
      <c r="P568" s="28"/>
      <c r="Q568" s="28">
        <v>2023</v>
      </c>
      <c r="R568" s="28" t="s">
        <v>2994</v>
      </c>
      <c r="S568" s="86">
        <f t="shared" si="9"/>
        <v>1241245.756391844</v>
      </c>
      <c r="T568" s="28"/>
      <c r="U568" s="73"/>
      <c r="V568" s="73"/>
    </row>
    <row r="569" spans="1:22" x14ac:dyDescent="0.25">
      <c r="A569" s="28" t="s">
        <v>4957</v>
      </c>
      <c r="B569" s="28" t="s">
        <v>65</v>
      </c>
      <c r="C569" s="28" t="s">
        <v>4916</v>
      </c>
      <c r="D569" s="28" t="s">
        <v>4256</v>
      </c>
      <c r="E569" s="28" t="s">
        <v>3695</v>
      </c>
      <c r="F569" s="28" t="s">
        <v>3696</v>
      </c>
      <c r="G569" s="28" t="s">
        <v>3629</v>
      </c>
      <c r="H569" s="28" t="s">
        <v>3630</v>
      </c>
      <c r="I569" s="28" t="s">
        <v>30</v>
      </c>
      <c r="J569" s="28" t="s">
        <v>2</v>
      </c>
      <c r="K569" s="28" t="s">
        <v>1564</v>
      </c>
      <c r="L569" s="28">
        <v>4.7</v>
      </c>
      <c r="M569" s="28"/>
      <c r="N569" s="28"/>
      <c r="O569" s="28"/>
      <c r="P569" s="28"/>
      <c r="Q569" s="28">
        <v>2023</v>
      </c>
      <c r="R569" s="28" t="s">
        <v>2994</v>
      </c>
      <c r="S569" s="86">
        <f t="shared" si="9"/>
        <v>237148.5794732385</v>
      </c>
      <c r="T569" s="28"/>
      <c r="U569" s="73"/>
      <c r="V569" s="73"/>
    </row>
    <row r="570" spans="1:22" x14ac:dyDescent="0.25">
      <c r="A570" s="28" t="s">
        <v>4958</v>
      </c>
      <c r="B570" s="28" t="s">
        <v>65</v>
      </c>
      <c r="C570" s="28" t="s">
        <v>4916</v>
      </c>
      <c r="D570" s="28" t="s">
        <v>4256</v>
      </c>
      <c r="E570" s="28" t="s">
        <v>3641</v>
      </c>
      <c r="F570" s="28" t="s">
        <v>3642</v>
      </c>
      <c r="G570" s="28" t="s">
        <v>3689</v>
      </c>
      <c r="H570" s="28" t="s">
        <v>3690</v>
      </c>
      <c r="I570" s="28" t="s">
        <v>30</v>
      </c>
      <c r="J570" s="28" t="s">
        <v>2</v>
      </c>
      <c r="K570" s="28" t="s">
        <v>1564</v>
      </c>
      <c r="L570" s="28">
        <v>11.8</v>
      </c>
      <c r="M570" s="28"/>
      <c r="N570" s="28"/>
      <c r="O570" s="28"/>
      <c r="P570" s="28"/>
      <c r="Q570" s="28">
        <v>2023</v>
      </c>
      <c r="R570" s="28" t="s">
        <v>2994</v>
      </c>
      <c r="S570" s="86">
        <f t="shared" si="9"/>
        <v>595394.30591153493</v>
      </c>
      <c r="T570" s="28"/>
      <c r="U570" s="73"/>
      <c r="V570" s="73"/>
    </row>
    <row r="571" spans="1:22" x14ac:dyDescent="0.25">
      <c r="A571" s="28" t="s">
        <v>4959</v>
      </c>
      <c r="B571" s="28" t="s">
        <v>65</v>
      </c>
      <c r="C571" s="28" t="s">
        <v>4916</v>
      </c>
      <c r="D571" s="28" t="s">
        <v>4256</v>
      </c>
      <c r="E571" s="28" t="s">
        <v>3635</v>
      </c>
      <c r="F571" s="28" t="s">
        <v>3636</v>
      </c>
      <c r="G571" s="28" t="s">
        <v>3641</v>
      </c>
      <c r="H571" s="28" t="s">
        <v>3642</v>
      </c>
      <c r="I571" s="28" t="s">
        <v>30</v>
      </c>
      <c r="J571" s="28" t="s">
        <v>2</v>
      </c>
      <c r="K571" s="28" t="s">
        <v>1564</v>
      </c>
      <c r="L571" s="28">
        <v>9.8000000000000007</v>
      </c>
      <c r="M571" s="28"/>
      <c r="N571" s="28"/>
      <c r="O571" s="28"/>
      <c r="P571" s="28"/>
      <c r="Q571" s="28">
        <v>2023</v>
      </c>
      <c r="R571" s="28" t="s">
        <v>2994</v>
      </c>
      <c r="S571" s="86">
        <f t="shared" si="9"/>
        <v>494480.01677398663</v>
      </c>
      <c r="T571" s="28"/>
      <c r="U571" s="73"/>
      <c r="V571" s="73"/>
    </row>
    <row r="572" spans="1:22" x14ac:dyDescent="0.25">
      <c r="A572" s="28" t="s">
        <v>4960</v>
      </c>
      <c r="B572" s="28" t="s">
        <v>65</v>
      </c>
      <c r="C572" s="28" t="s">
        <v>4916</v>
      </c>
      <c r="D572" s="28" t="s">
        <v>4256</v>
      </c>
      <c r="E572" s="28" t="s">
        <v>3587</v>
      </c>
      <c r="F572" s="28" t="s">
        <v>3588</v>
      </c>
      <c r="G572" s="28" t="s">
        <v>3653</v>
      </c>
      <c r="H572" s="28" t="s">
        <v>3654</v>
      </c>
      <c r="I572" s="28" t="s">
        <v>30</v>
      </c>
      <c r="J572" s="28" t="s">
        <v>2</v>
      </c>
      <c r="K572" s="28" t="s">
        <v>1564</v>
      </c>
      <c r="L572" s="28">
        <v>35.200000000000003</v>
      </c>
      <c r="M572" s="28"/>
      <c r="N572" s="28"/>
      <c r="O572" s="28"/>
      <c r="P572" s="28"/>
      <c r="Q572" s="28">
        <v>2023</v>
      </c>
      <c r="R572" s="28" t="s">
        <v>2994</v>
      </c>
      <c r="S572" s="86">
        <f t="shared" si="9"/>
        <v>1776091.4888208499</v>
      </c>
      <c r="T572" s="28"/>
      <c r="U572" s="73"/>
      <c r="V572" s="73"/>
    </row>
    <row r="573" spans="1:22" x14ac:dyDescent="0.25">
      <c r="A573" s="28" t="s">
        <v>4961</v>
      </c>
      <c r="B573" s="28" t="s">
        <v>65</v>
      </c>
      <c r="C573" s="28" t="s">
        <v>4916</v>
      </c>
      <c r="D573" s="28" t="s">
        <v>4256</v>
      </c>
      <c r="E573" s="28" t="s">
        <v>3593</v>
      </c>
      <c r="F573" s="28" t="s">
        <v>3594</v>
      </c>
      <c r="G573" s="28" t="s">
        <v>3587</v>
      </c>
      <c r="H573" s="28" t="s">
        <v>3588</v>
      </c>
      <c r="I573" s="28" t="s">
        <v>30</v>
      </c>
      <c r="J573" s="28" t="s">
        <v>2</v>
      </c>
      <c r="K573" s="28" t="s">
        <v>1564</v>
      </c>
      <c r="L573" s="28">
        <v>9.9</v>
      </c>
      <c r="M573" s="28"/>
      <c r="N573" s="28"/>
      <c r="O573" s="28"/>
      <c r="P573" s="28"/>
      <c r="Q573" s="28">
        <v>2023</v>
      </c>
      <c r="R573" s="28" t="s">
        <v>2994</v>
      </c>
      <c r="S573" s="86">
        <f t="shared" si="9"/>
        <v>499525.73123086401</v>
      </c>
      <c r="T573" s="28"/>
      <c r="U573" s="73"/>
      <c r="V573" s="73"/>
    </row>
    <row r="574" spans="1:22" x14ac:dyDescent="0.25">
      <c r="A574" s="28" t="s">
        <v>4962</v>
      </c>
      <c r="B574" s="28" t="s">
        <v>65</v>
      </c>
      <c r="C574" s="28" t="s">
        <v>4916</v>
      </c>
      <c r="D574" s="28" t="s">
        <v>4256</v>
      </c>
      <c r="E574" s="28" t="s">
        <v>3647</v>
      </c>
      <c r="F574" s="28" t="s">
        <v>3648</v>
      </c>
      <c r="G574" s="28" t="s">
        <v>3593</v>
      </c>
      <c r="H574" s="28" t="s">
        <v>3594</v>
      </c>
      <c r="I574" s="28" t="s">
        <v>30</v>
      </c>
      <c r="J574" s="28" t="s">
        <v>2</v>
      </c>
      <c r="K574" s="28" t="s">
        <v>1564</v>
      </c>
      <c r="L574" s="28">
        <v>15.4</v>
      </c>
      <c r="M574" s="28"/>
      <c r="N574" s="28"/>
      <c r="O574" s="28"/>
      <c r="P574" s="28"/>
      <c r="Q574" s="28">
        <v>2023</v>
      </c>
      <c r="R574" s="28" t="s">
        <v>2994</v>
      </c>
      <c r="S574" s="86">
        <f t="shared" si="9"/>
        <v>777040.02635912178</v>
      </c>
      <c r="T574" s="28"/>
      <c r="U574" s="73"/>
      <c r="V574" s="73"/>
    </row>
    <row r="575" spans="1:22" x14ac:dyDescent="0.25">
      <c r="A575" s="28" t="s">
        <v>4963</v>
      </c>
      <c r="B575" s="28" t="s">
        <v>65</v>
      </c>
      <c r="C575" s="28" t="s">
        <v>4916</v>
      </c>
      <c r="D575" s="28" t="s">
        <v>4256</v>
      </c>
      <c r="E575" s="28" t="s">
        <v>3629</v>
      </c>
      <c r="F575" s="28" t="s">
        <v>3630</v>
      </c>
      <c r="G575" s="28" t="s">
        <v>3647</v>
      </c>
      <c r="H575" s="28" t="s">
        <v>3648</v>
      </c>
      <c r="I575" s="28" t="s">
        <v>30</v>
      </c>
      <c r="J575" s="28" t="s">
        <v>2</v>
      </c>
      <c r="K575" s="28" t="s">
        <v>1564</v>
      </c>
      <c r="L575" s="28">
        <v>17.7</v>
      </c>
      <c r="M575" s="28"/>
      <c r="N575" s="28"/>
      <c r="O575" s="28"/>
      <c r="P575" s="28"/>
      <c r="Q575" s="28">
        <v>2023</v>
      </c>
      <c r="R575" s="28" t="s">
        <v>2994</v>
      </c>
      <c r="S575" s="86">
        <f t="shared" si="9"/>
        <v>893091.45886730228</v>
      </c>
      <c r="T575" s="28"/>
      <c r="U575" s="73"/>
      <c r="V575" s="73"/>
    </row>
    <row r="576" spans="1:22" x14ac:dyDescent="0.25">
      <c r="A576" s="28" t="s">
        <v>4964</v>
      </c>
      <c r="B576" s="28" t="s">
        <v>65</v>
      </c>
      <c r="C576" s="28" t="s">
        <v>4916</v>
      </c>
      <c r="D576" s="28" t="s">
        <v>4256</v>
      </c>
      <c r="E576" s="28" t="s">
        <v>4948</v>
      </c>
      <c r="F576" s="28" t="s">
        <v>4949</v>
      </c>
      <c r="G576" s="28" t="s">
        <v>3635</v>
      </c>
      <c r="H576" s="28" t="s">
        <v>3636</v>
      </c>
      <c r="I576" s="28" t="s">
        <v>30</v>
      </c>
      <c r="J576" s="28" t="s">
        <v>2</v>
      </c>
      <c r="K576" s="28" t="s">
        <v>1564</v>
      </c>
      <c r="L576" s="28">
        <v>6.4</v>
      </c>
      <c r="M576" s="28"/>
      <c r="N576" s="28"/>
      <c r="O576" s="28"/>
      <c r="P576" s="28"/>
      <c r="Q576" s="28">
        <v>2023</v>
      </c>
      <c r="R576" s="28" t="s">
        <v>2994</v>
      </c>
      <c r="S576" s="86">
        <f t="shared" si="9"/>
        <v>322925.72524015454</v>
      </c>
      <c r="T576" s="28"/>
      <c r="U576" s="73"/>
      <c r="V576" s="73"/>
    </row>
    <row r="577" spans="1:22" x14ac:dyDescent="0.25">
      <c r="A577" s="28" t="s">
        <v>1339</v>
      </c>
      <c r="B577" s="28" t="s">
        <v>65</v>
      </c>
      <c r="C577" s="28" t="s">
        <v>1371</v>
      </c>
      <c r="D577" s="28" t="s">
        <v>4256</v>
      </c>
      <c r="E577" s="28" t="s">
        <v>4965</v>
      </c>
      <c r="F577" s="28" t="s">
        <v>4966</v>
      </c>
      <c r="G577" s="28" t="s">
        <v>3815</v>
      </c>
      <c r="H577" s="28" t="s">
        <v>3816</v>
      </c>
      <c r="I577" s="28" t="s">
        <v>30</v>
      </c>
      <c r="J577" s="28" t="s">
        <v>2</v>
      </c>
      <c r="K577" s="28" t="s">
        <v>1564</v>
      </c>
      <c r="L577" s="28">
        <v>5.4</v>
      </c>
      <c r="M577" s="28"/>
      <c r="N577" s="28"/>
      <c r="O577" s="28"/>
      <c r="P577" s="28"/>
      <c r="Q577" s="28">
        <v>2023</v>
      </c>
      <c r="R577" s="28" t="s">
        <v>2994</v>
      </c>
      <c r="S577" s="86">
        <f t="shared" si="9"/>
        <v>272468.58067138039</v>
      </c>
      <c r="T577" s="28" t="s">
        <v>73</v>
      </c>
      <c r="U577" s="73"/>
      <c r="V577" s="73"/>
    </row>
    <row r="578" spans="1:22" x14ac:dyDescent="0.25">
      <c r="A578" s="28" t="s">
        <v>1340</v>
      </c>
      <c r="B578" s="28" t="s">
        <v>65</v>
      </c>
      <c r="C578" s="28" t="s">
        <v>1371</v>
      </c>
      <c r="D578" s="28" t="s">
        <v>4256</v>
      </c>
      <c r="E578" s="28" t="s">
        <v>4967</v>
      </c>
      <c r="F578" s="28" t="s">
        <v>4968</v>
      </c>
      <c r="G578" s="28" t="s">
        <v>4846</v>
      </c>
      <c r="H578" s="28" t="s">
        <v>4847</v>
      </c>
      <c r="I578" s="28" t="s">
        <v>30</v>
      </c>
      <c r="J578" s="28" t="s">
        <v>2</v>
      </c>
      <c r="K578" s="28" t="s">
        <v>1564</v>
      </c>
      <c r="L578" s="28">
        <v>8</v>
      </c>
      <c r="M578" s="28"/>
      <c r="N578" s="28"/>
      <c r="O578" s="28"/>
      <c r="P578" s="28"/>
      <c r="Q578" s="28">
        <v>2023</v>
      </c>
      <c r="R578" s="28" t="s">
        <v>2994</v>
      </c>
      <c r="S578" s="86">
        <f t="shared" si="9"/>
        <v>403657.15655019315</v>
      </c>
      <c r="T578" s="28" t="s">
        <v>66</v>
      </c>
      <c r="U578" s="73"/>
      <c r="V578" s="73"/>
    </row>
    <row r="579" spans="1:22" x14ac:dyDescent="0.25">
      <c r="A579" s="28" t="s">
        <v>1366</v>
      </c>
      <c r="B579" s="28" t="s">
        <v>65</v>
      </c>
      <c r="C579" s="28" t="s">
        <v>1371</v>
      </c>
      <c r="D579" s="28" t="s">
        <v>4256</v>
      </c>
      <c r="E579" s="28" t="s">
        <v>3803</v>
      </c>
      <c r="F579" s="28" t="s">
        <v>3804</v>
      </c>
      <c r="G579" s="28" t="s">
        <v>3833</v>
      </c>
      <c r="H579" s="28" t="s">
        <v>3834</v>
      </c>
      <c r="I579" s="28" t="s">
        <v>30</v>
      </c>
      <c r="J579" s="28" t="s">
        <v>2</v>
      </c>
      <c r="K579" s="28" t="s">
        <v>1564</v>
      </c>
      <c r="L579" s="28">
        <v>3</v>
      </c>
      <c r="M579" s="28"/>
      <c r="N579" s="28"/>
      <c r="O579" s="28"/>
      <c r="P579" s="28"/>
      <c r="Q579" s="28">
        <v>2023</v>
      </c>
      <c r="R579" s="28" t="s">
        <v>2994</v>
      </c>
      <c r="S579" s="86">
        <f t="shared" si="9"/>
        <v>151371.43370632242</v>
      </c>
      <c r="T579" s="28"/>
      <c r="U579" s="73"/>
      <c r="V579" s="73"/>
    </row>
    <row r="580" spans="1:22" x14ac:dyDescent="0.25">
      <c r="A580" s="28" t="s">
        <v>1365</v>
      </c>
      <c r="B580" s="28" t="s">
        <v>65</v>
      </c>
      <c r="C580" s="28" t="s">
        <v>1371</v>
      </c>
      <c r="D580" s="28" t="s">
        <v>4256</v>
      </c>
      <c r="E580" s="28" t="s">
        <v>3855</v>
      </c>
      <c r="F580" s="28" t="s">
        <v>3856</v>
      </c>
      <c r="G580" s="28" t="s">
        <v>3803</v>
      </c>
      <c r="H580" s="28" t="s">
        <v>3804</v>
      </c>
      <c r="I580" s="28" t="s">
        <v>30</v>
      </c>
      <c r="J580" s="28" t="s">
        <v>2</v>
      </c>
      <c r="K580" s="28" t="s">
        <v>1564</v>
      </c>
      <c r="L580" s="28">
        <v>27.6</v>
      </c>
      <c r="M580" s="28"/>
      <c r="N580" s="28"/>
      <c r="O580" s="28"/>
      <c r="P580" s="28"/>
      <c r="Q580" s="28">
        <v>2023</v>
      </c>
      <c r="R580" s="28" t="s">
        <v>2994</v>
      </c>
      <c r="S580" s="86">
        <f t="shared" si="9"/>
        <v>1392617.1900981665</v>
      </c>
      <c r="T580" s="28"/>
      <c r="U580" s="73"/>
      <c r="V580" s="73"/>
    </row>
    <row r="581" spans="1:22" x14ac:dyDescent="0.25">
      <c r="A581" s="28" t="s">
        <v>1364</v>
      </c>
      <c r="B581" s="28" t="s">
        <v>65</v>
      </c>
      <c r="C581" s="28" t="s">
        <v>1371</v>
      </c>
      <c r="D581" s="28" t="s">
        <v>4256</v>
      </c>
      <c r="E581" s="28" t="s">
        <v>3861</v>
      </c>
      <c r="F581" s="28" t="s">
        <v>3862</v>
      </c>
      <c r="G581" s="28" t="s">
        <v>3855</v>
      </c>
      <c r="H581" s="28" t="s">
        <v>3856</v>
      </c>
      <c r="I581" s="28" t="s">
        <v>30</v>
      </c>
      <c r="J581" s="28" t="s">
        <v>2</v>
      </c>
      <c r="K581" s="28" t="s">
        <v>1564</v>
      </c>
      <c r="L581" s="28">
        <v>8.5</v>
      </c>
      <c r="M581" s="28"/>
      <c r="N581" s="28"/>
      <c r="O581" s="28"/>
      <c r="P581" s="28"/>
      <c r="Q581" s="28">
        <v>2023</v>
      </c>
      <c r="R581" s="28" t="s">
        <v>2994</v>
      </c>
      <c r="S581" s="86">
        <f t="shared" si="9"/>
        <v>428885.72883458022</v>
      </c>
      <c r="T581" s="28"/>
      <c r="U581" s="73"/>
      <c r="V581" s="73"/>
    </row>
    <row r="582" spans="1:22" x14ac:dyDescent="0.25">
      <c r="A582" s="28" t="s">
        <v>1363</v>
      </c>
      <c r="B582" s="28" t="s">
        <v>65</v>
      </c>
      <c r="C582" s="28" t="s">
        <v>1371</v>
      </c>
      <c r="D582" s="28" t="s">
        <v>4256</v>
      </c>
      <c r="E582" s="28" t="s">
        <v>3872</v>
      </c>
      <c r="F582" s="28" t="s">
        <v>3873</v>
      </c>
      <c r="G582" s="28" t="s">
        <v>3861</v>
      </c>
      <c r="H582" s="28" t="s">
        <v>3862</v>
      </c>
      <c r="I582" s="28" t="s">
        <v>30</v>
      </c>
      <c r="J582" s="28" t="s">
        <v>2</v>
      </c>
      <c r="K582" s="28" t="s">
        <v>1564</v>
      </c>
      <c r="L582" s="28">
        <v>14.5</v>
      </c>
      <c r="M582" s="28"/>
      <c r="N582" s="28"/>
      <c r="O582" s="28"/>
      <c r="P582" s="28"/>
      <c r="Q582" s="28">
        <v>2023</v>
      </c>
      <c r="R582" s="28" t="s">
        <v>2994</v>
      </c>
      <c r="S582" s="86">
        <f t="shared" si="9"/>
        <v>731628.59624722507</v>
      </c>
      <c r="T582" s="28"/>
      <c r="U582" s="73"/>
      <c r="V582" s="73"/>
    </row>
    <row r="583" spans="1:22" x14ac:dyDescent="0.25">
      <c r="A583" s="28" t="s">
        <v>1362</v>
      </c>
      <c r="B583" s="28" t="s">
        <v>65</v>
      </c>
      <c r="C583" s="28" t="s">
        <v>1371</v>
      </c>
      <c r="D583" s="28" t="s">
        <v>4256</v>
      </c>
      <c r="E583" s="28" t="s">
        <v>3866</v>
      </c>
      <c r="F583" s="28" t="s">
        <v>3867</v>
      </c>
      <c r="G583" s="28" t="s">
        <v>3872</v>
      </c>
      <c r="H583" s="28" t="s">
        <v>3873</v>
      </c>
      <c r="I583" s="28" t="s">
        <v>30</v>
      </c>
      <c r="J583" s="28" t="s">
        <v>2</v>
      </c>
      <c r="K583" s="28" t="s">
        <v>1564</v>
      </c>
      <c r="L583" s="28">
        <v>1</v>
      </c>
      <c r="M583" s="28"/>
      <c r="N583" s="28"/>
      <c r="O583" s="28"/>
      <c r="P583" s="28"/>
      <c r="Q583" s="28">
        <v>2023</v>
      </c>
      <c r="R583" s="28" t="s">
        <v>2994</v>
      </c>
      <c r="S583" s="86">
        <f t="shared" si="9"/>
        <v>50457.144568774143</v>
      </c>
      <c r="T583" s="28"/>
      <c r="U583" s="73"/>
      <c r="V583" s="73"/>
    </row>
    <row r="584" spans="1:22" x14ac:dyDescent="0.25">
      <c r="A584" s="28" t="s">
        <v>1361</v>
      </c>
      <c r="B584" s="28" t="s">
        <v>65</v>
      </c>
      <c r="C584" s="28" t="s">
        <v>1371</v>
      </c>
      <c r="D584" s="28" t="s">
        <v>4256</v>
      </c>
      <c r="E584" s="28" t="s">
        <v>3878</v>
      </c>
      <c r="F584" s="28" t="s">
        <v>3879</v>
      </c>
      <c r="G584" s="28" t="s">
        <v>3866</v>
      </c>
      <c r="H584" s="28" t="s">
        <v>3867</v>
      </c>
      <c r="I584" s="28" t="s">
        <v>30</v>
      </c>
      <c r="J584" s="28" t="s">
        <v>2</v>
      </c>
      <c r="K584" s="28" t="s">
        <v>1564</v>
      </c>
      <c r="L584" s="28">
        <v>10.1</v>
      </c>
      <c r="M584" s="28"/>
      <c r="N584" s="28"/>
      <c r="O584" s="28"/>
      <c r="P584" s="28"/>
      <c r="Q584" s="28">
        <v>2023</v>
      </c>
      <c r="R584" s="28" t="s">
        <v>2994</v>
      </c>
      <c r="S584" s="86">
        <f t="shared" si="9"/>
        <v>509617.16014461883</v>
      </c>
      <c r="T584" s="28"/>
      <c r="U584" s="73"/>
      <c r="V584" s="73"/>
    </row>
    <row r="585" spans="1:22" x14ac:dyDescent="0.25">
      <c r="A585" s="28" t="s">
        <v>1360</v>
      </c>
      <c r="B585" s="28" t="s">
        <v>65</v>
      </c>
      <c r="C585" s="28" t="s">
        <v>1371</v>
      </c>
      <c r="D585" s="28" t="s">
        <v>4256</v>
      </c>
      <c r="E585" s="28" t="s">
        <v>3884</v>
      </c>
      <c r="F585" s="28" t="s">
        <v>3885</v>
      </c>
      <c r="G585" s="28" t="s">
        <v>3878</v>
      </c>
      <c r="H585" s="28" t="s">
        <v>3879</v>
      </c>
      <c r="I585" s="28" t="s">
        <v>30</v>
      </c>
      <c r="J585" s="28" t="s">
        <v>2</v>
      </c>
      <c r="K585" s="28" t="s">
        <v>1564</v>
      </c>
      <c r="L585" s="28">
        <v>1.4</v>
      </c>
      <c r="M585" s="28"/>
      <c r="N585" s="28"/>
      <c r="O585" s="28"/>
      <c r="P585" s="28"/>
      <c r="Q585" s="28">
        <v>2023</v>
      </c>
      <c r="R585" s="28" t="s">
        <v>2994</v>
      </c>
      <c r="S585" s="86">
        <f t="shared" si="9"/>
        <v>70640.002396283802</v>
      </c>
      <c r="T585" s="28"/>
      <c r="U585" s="73"/>
      <c r="V585" s="73"/>
    </row>
    <row r="586" spans="1:22" x14ac:dyDescent="0.25">
      <c r="A586" s="28" t="s">
        <v>1359</v>
      </c>
      <c r="B586" s="28" t="s">
        <v>65</v>
      </c>
      <c r="C586" s="28" t="s">
        <v>1371</v>
      </c>
      <c r="D586" s="28" t="s">
        <v>4256</v>
      </c>
      <c r="E586" s="28" t="s">
        <v>4969</v>
      </c>
      <c r="F586" s="28" t="s">
        <v>4970</v>
      </c>
      <c r="G586" s="28" t="s">
        <v>3884</v>
      </c>
      <c r="H586" s="28" t="s">
        <v>3885</v>
      </c>
      <c r="I586" s="28" t="s">
        <v>30</v>
      </c>
      <c r="J586" s="28" t="s">
        <v>2</v>
      </c>
      <c r="K586" s="28" t="s">
        <v>1564</v>
      </c>
      <c r="L586" s="28">
        <v>5.7</v>
      </c>
      <c r="M586" s="28"/>
      <c r="N586" s="28"/>
      <c r="O586" s="28"/>
      <c r="P586" s="28"/>
      <c r="Q586" s="28">
        <v>2023</v>
      </c>
      <c r="R586" s="28" t="s">
        <v>2994</v>
      </c>
      <c r="S586" s="86">
        <f t="shared" si="9"/>
        <v>287605.72404201265</v>
      </c>
      <c r="T586" s="28"/>
      <c r="U586" s="73"/>
      <c r="V586" s="73"/>
    </row>
    <row r="587" spans="1:22" x14ac:dyDescent="0.25">
      <c r="A587" s="28" t="s">
        <v>1358</v>
      </c>
      <c r="B587" s="28" t="s">
        <v>65</v>
      </c>
      <c r="C587" s="28" t="s">
        <v>1371</v>
      </c>
      <c r="D587" s="28" t="s">
        <v>4256</v>
      </c>
      <c r="E587" s="28" t="s">
        <v>3761</v>
      </c>
      <c r="F587" s="28" t="s">
        <v>3762</v>
      </c>
      <c r="G587" s="28" t="s">
        <v>4969</v>
      </c>
      <c r="H587" s="28" t="s">
        <v>4970</v>
      </c>
      <c r="I587" s="28" t="s">
        <v>30</v>
      </c>
      <c r="J587" s="28" t="s">
        <v>2</v>
      </c>
      <c r="K587" s="28" t="s">
        <v>1564</v>
      </c>
      <c r="L587" s="28">
        <v>8.3000000000000007</v>
      </c>
      <c r="M587" s="28"/>
      <c r="N587" s="28"/>
      <c r="O587" s="28"/>
      <c r="P587" s="28"/>
      <c r="Q587" s="28">
        <v>2023</v>
      </c>
      <c r="R587" s="28" t="s">
        <v>2994</v>
      </c>
      <c r="S587" s="86">
        <f t="shared" si="9"/>
        <v>418794.2999208254</v>
      </c>
      <c r="T587" s="28"/>
      <c r="U587" s="73"/>
      <c r="V587" s="73"/>
    </row>
    <row r="588" spans="1:22" x14ac:dyDescent="0.25">
      <c r="A588" s="28" t="s">
        <v>1357</v>
      </c>
      <c r="B588" s="28" t="s">
        <v>65</v>
      </c>
      <c r="C588" s="28" t="s">
        <v>1371</v>
      </c>
      <c r="D588" s="28" t="s">
        <v>4256</v>
      </c>
      <c r="E588" s="28" t="s">
        <v>3767</v>
      </c>
      <c r="F588" s="28" t="s">
        <v>3768</v>
      </c>
      <c r="G588" s="28" t="s">
        <v>3761</v>
      </c>
      <c r="H588" s="28" t="s">
        <v>3762</v>
      </c>
      <c r="I588" s="28" t="s">
        <v>30</v>
      </c>
      <c r="J588" s="28" t="s">
        <v>2</v>
      </c>
      <c r="K588" s="28" t="s">
        <v>1564</v>
      </c>
      <c r="L588" s="28">
        <v>20.7</v>
      </c>
      <c r="M588" s="28"/>
      <c r="N588" s="28"/>
      <c r="O588" s="28"/>
      <c r="P588" s="28"/>
      <c r="Q588" s="28">
        <v>2023</v>
      </c>
      <c r="R588" s="28" t="s">
        <v>2994</v>
      </c>
      <c r="S588" s="86">
        <f t="shared" si="9"/>
        <v>1044462.8925736247</v>
      </c>
      <c r="T588" s="28"/>
      <c r="U588" s="73"/>
      <c r="V588" s="73"/>
    </row>
    <row r="589" spans="1:22" x14ac:dyDescent="0.25">
      <c r="A589" s="28" t="s">
        <v>1356</v>
      </c>
      <c r="B589" s="28" t="s">
        <v>65</v>
      </c>
      <c r="C589" s="28" t="s">
        <v>1371</v>
      </c>
      <c r="D589" s="28" t="s">
        <v>4256</v>
      </c>
      <c r="E589" s="28" t="s">
        <v>3773</v>
      </c>
      <c r="F589" s="28" t="s">
        <v>3774</v>
      </c>
      <c r="G589" s="28" t="s">
        <v>3767</v>
      </c>
      <c r="H589" s="28" t="s">
        <v>3768</v>
      </c>
      <c r="I589" s="28" t="s">
        <v>30</v>
      </c>
      <c r="J589" s="28" t="s">
        <v>2</v>
      </c>
      <c r="K589" s="28" t="s">
        <v>1564</v>
      </c>
      <c r="L589" s="28">
        <v>1.8</v>
      </c>
      <c r="M589" s="28"/>
      <c r="N589" s="28"/>
      <c r="O589" s="28"/>
      <c r="P589" s="28"/>
      <c r="Q589" s="28">
        <v>2023</v>
      </c>
      <c r="R589" s="28" t="s">
        <v>2994</v>
      </c>
      <c r="S589" s="86">
        <f t="shared" si="9"/>
        <v>90822.860223793454</v>
      </c>
      <c r="T589" s="28"/>
      <c r="U589" s="73"/>
      <c r="V589" s="73"/>
    </row>
    <row r="590" spans="1:22" x14ac:dyDescent="0.25">
      <c r="A590" s="28" t="s">
        <v>1355</v>
      </c>
      <c r="B590" s="28" t="s">
        <v>65</v>
      </c>
      <c r="C590" s="28" t="s">
        <v>1371</v>
      </c>
      <c r="D590" s="28" t="s">
        <v>4256</v>
      </c>
      <c r="E590" s="28" t="s">
        <v>3779</v>
      </c>
      <c r="F590" s="28" t="s">
        <v>3780</v>
      </c>
      <c r="G590" s="28" t="s">
        <v>3773</v>
      </c>
      <c r="H590" s="28" t="s">
        <v>3774</v>
      </c>
      <c r="I590" s="28" t="s">
        <v>30</v>
      </c>
      <c r="J590" s="28" t="s">
        <v>2</v>
      </c>
      <c r="K590" s="28" t="s">
        <v>1564</v>
      </c>
      <c r="L590" s="28">
        <v>8.8000000000000007</v>
      </c>
      <c r="M590" s="28"/>
      <c r="N590" s="28"/>
      <c r="O590" s="28"/>
      <c r="P590" s="28"/>
      <c r="Q590" s="28">
        <v>2023</v>
      </c>
      <c r="R590" s="28" t="s">
        <v>2994</v>
      </c>
      <c r="S590" s="86">
        <f t="shared" si="9"/>
        <v>444022.87220521248</v>
      </c>
      <c r="T590" s="28"/>
      <c r="U590" s="73"/>
      <c r="V590" s="73"/>
    </row>
    <row r="591" spans="1:22" x14ac:dyDescent="0.25">
      <c r="A591" s="28" t="s">
        <v>1354</v>
      </c>
      <c r="B591" s="28" t="s">
        <v>65</v>
      </c>
      <c r="C591" s="28" t="s">
        <v>1371</v>
      </c>
      <c r="D591" s="28" t="s">
        <v>4256</v>
      </c>
      <c r="E591" s="28" t="s">
        <v>3785</v>
      </c>
      <c r="F591" s="28" t="s">
        <v>3786</v>
      </c>
      <c r="G591" s="28" t="s">
        <v>3779</v>
      </c>
      <c r="H591" s="28" t="s">
        <v>3780</v>
      </c>
      <c r="I591" s="28" t="s">
        <v>30</v>
      </c>
      <c r="J591" s="28" t="s">
        <v>2</v>
      </c>
      <c r="K591" s="28" t="s">
        <v>1564</v>
      </c>
      <c r="L591" s="28">
        <v>6.9</v>
      </c>
      <c r="M591" s="28"/>
      <c r="N591" s="28"/>
      <c r="O591" s="28"/>
      <c r="P591" s="28"/>
      <c r="Q591" s="28">
        <v>2023</v>
      </c>
      <c r="R591" s="28" t="s">
        <v>2994</v>
      </c>
      <c r="S591" s="86">
        <f t="shared" si="9"/>
        <v>348154.29752454162</v>
      </c>
      <c r="T591" s="28"/>
      <c r="U591" s="73"/>
      <c r="V591" s="73"/>
    </row>
    <row r="592" spans="1:22" x14ac:dyDescent="0.25">
      <c r="A592" s="28" t="s">
        <v>1353</v>
      </c>
      <c r="B592" s="28" t="s">
        <v>65</v>
      </c>
      <c r="C592" s="28" t="s">
        <v>1371</v>
      </c>
      <c r="D592" s="28" t="s">
        <v>4256</v>
      </c>
      <c r="E592" s="28" t="s">
        <v>3791</v>
      </c>
      <c r="F592" s="28" t="s">
        <v>3792</v>
      </c>
      <c r="G592" s="28" t="s">
        <v>3785</v>
      </c>
      <c r="H592" s="28" t="s">
        <v>3786</v>
      </c>
      <c r="I592" s="28" t="s">
        <v>30</v>
      </c>
      <c r="J592" s="28" t="s">
        <v>2</v>
      </c>
      <c r="K592" s="28" t="s">
        <v>1564</v>
      </c>
      <c r="L592" s="28">
        <v>2.2000000000000002</v>
      </c>
      <c r="M592" s="28"/>
      <c r="N592" s="28"/>
      <c r="O592" s="28"/>
      <c r="P592" s="28"/>
      <c r="Q592" s="28">
        <v>2023</v>
      </c>
      <c r="R592" s="28" t="s">
        <v>2994</v>
      </c>
      <c r="S592" s="86">
        <f t="shared" si="9"/>
        <v>111005.71805130312</v>
      </c>
      <c r="T592" s="28"/>
      <c r="U592" s="73"/>
      <c r="V592" s="73"/>
    </row>
    <row r="593" spans="1:22" x14ac:dyDescent="0.25">
      <c r="A593" s="28" t="s">
        <v>1352</v>
      </c>
      <c r="B593" s="28" t="s">
        <v>65</v>
      </c>
      <c r="C593" s="28" t="s">
        <v>1371</v>
      </c>
      <c r="D593" s="28" t="s">
        <v>4256</v>
      </c>
      <c r="E593" s="28" t="s">
        <v>3731</v>
      </c>
      <c r="F593" s="28" t="s">
        <v>3732</v>
      </c>
      <c r="G593" s="28" t="s">
        <v>3791</v>
      </c>
      <c r="H593" s="28" t="s">
        <v>3792</v>
      </c>
      <c r="I593" s="28" t="s">
        <v>30</v>
      </c>
      <c r="J593" s="28" t="s">
        <v>2</v>
      </c>
      <c r="K593" s="28" t="s">
        <v>1564</v>
      </c>
      <c r="L593" s="28">
        <v>12.8</v>
      </c>
      <c r="M593" s="28"/>
      <c r="N593" s="28"/>
      <c r="O593" s="28"/>
      <c r="P593" s="28"/>
      <c r="Q593" s="28">
        <v>2023</v>
      </c>
      <c r="R593" s="28" t="s">
        <v>2994</v>
      </c>
      <c r="S593" s="86">
        <f t="shared" si="9"/>
        <v>645851.45048030908</v>
      </c>
      <c r="T593" s="28"/>
      <c r="U593" s="73"/>
      <c r="V593" s="73"/>
    </row>
    <row r="594" spans="1:22" x14ac:dyDescent="0.25">
      <c r="A594" s="28" t="s">
        <v>1351</v>
      </c>
      <c r="B594" s="28" t="s">
        <v>65</v>
      </c>
      <c r="C594" s="28" t="s">
        <v>1371</v>
      </c>
      <c r="D594" s="28" t="s">
        <v>4256</v>
      </c>
      <c r="E594" s="28" t="s">
        <v>3737</v>
      </c>
      <c r="F594" s="28" t="s">
        <v>3738</v>
      </c>
      <c r="G594" s="28" t="s">
        <v>3731</v>
      </c>
      <c r="H594" s="28" t="s">
        <v>3732</v>
      </c>
      <c r="I594" s="28" t="s">
        <v>30</v>
      </c>
      <c r="J594" s="28" t="s">
        <v>2</v>
      </c>
      <c r="K594" s="28" t="s">
        <v>1564</v>
      </c>
      <c r="L594" s="28">
        <v>13</v>
      </c>
      <c r="M594" s="28"/>
      <c r="N594" s="28"/>
      <c r="O594" s="28"/>
      <c r="P594" s="28"/>
      <c r="Q594" s="28">
        <v>2023</v>
      </c>
      <c r="R594" s="28" t="s">
        <v>2994</v>
      </c>
      <c r="S594" s="86">
        <f t="shared" si="9"/>
        <v>655942.87939406384</v>
      </c>
      <c r="T594" s="28"/>
      <c r="U594" s="73"/>
      <c r="V594" s="73"/>
    </row>
    <row r="595" spans="1:22" x14ac:dyDescent="0.25">
      <c r="A595" s="28" t="s">
        <v>1350</v>
      </c>
      <c r="B595" s="28" t="s">
        <v>65</v>
      </c>
      <c r="C595" s="28" t="s">
        <v>1371</v>
      </c>
      <c r="D595" s="28" t="s">
        <v>4256</v>
      </c>
      <c r="E595" s="28" t="s">
        <v>4971</v>
      </c>
      <c r="F595" s="28" t="s">
        <v>4972</v>
      </c>
      <c r="G595" s="28" t="s">
        <v>3737</v>
      </c>
      <c r="H595" s="28" t="s">
        <v>3738</v>
      </c>
      <c r="I595" s="28" t="s">
        <v>30</v>
      </c>
      <c r="J595" s="28" t="s">
        <v>2</v>
      </c>
      <c r="K595" s="28" t="s">
        <v>1564</v>
      </c>
      <c r="L595" s="28">
        <v>3.7</v>
      </c>
      <c r="M595" s="28"/>
      <c r="N595" s="28"/>
      <c r="O595" s="28"/>
      <c r="P595" s="28"/>
      <c r="Q595" s="28">
        <v>2023</v>
      </c>
      <c r="R595" s="28" t="s">
        <v>2994</v>
      </c>
      <c r="S595" s="86">
        <f t="shared" si="9"/>
        <v>186691.43490446435</v>
      </c>
      <c r="T595" s="28"/>
      <c r="U595" s="73"/>
      <c r="V595" s="73"/>
    </row>
    <row r="596" spans="1:22" x14ac:dyDescent="0.25">
      <c r="A596" s="28" t="s">
        <v>1349</v>
      </c>
      <c r="B596" s="28" t="s">
        <v>65</v>
      </c>
      <c r="C596" s="28" t="s">
        <v>1371</v>
      </c>
      <c r="D596" s="28" t="s">
        <v>4256</v>
      </c>
      <c r="E596" s="28" t="s">
        <v>3743</v>
      </c>
      <c r="F596" s="28" t="s">
        <v>3744</v>
      </c>
      <c r="G596" s="28" t="s">
        <v>4971</v>
      </c>
      <c r="H596" s="28" t="s">
        <v>4972</v>
      </c>
      <c r="I596" s="28" t="s">
        <v>30</v>
      </c>
      <c r="J596" s="28" t="s">
        <v>2</v>
      </c>
      <c r="K596" s="28" t="s">
        <v>1564</v>
      </c>
      <c r="L596" s="28">
        <v>2.2999999999999998</v>
      </c>
      <c r="M596" s="28"/>
      <c r="N596" s="28"/>
      <c r="O596" s="28"/>
      <c r="P596" s="28"/>
      <c r="Q596" s="28">
        <v>2023</v>
      </c>
      <c r="R596" s="28" t="s">
        <v>2994</v>
      </c>
      <c r="S596" s="86">
        <f t="shared" si="9"/>
        <v>116051.43250818051</v>
      </c>
      <c r="T596" s="28"/>
      <c r="U596" s="73"/>
      <c r="V596" s="73"/>
    </row>
    <row r="597" spans="1:22" x14ac:dyDescent="0.25">
      <c r="A597" s="28" t="s">
        <v>1348</v>
      </c>
      <c r="B597" s="28" t="s">
        <v>65</v>
      </c>
      <c r="C597" s="28" t="s">
        <v>1371</v>
      </c>
      <c r="D597" s="28" t="s">
        <v>4256</v>
      </c>
      <c r="E597" s="28" t="s">
        <v>3749</v>
      </c>
      <c r="F597" s="28" t="s">
        <v>3750</v>
      </c>
      <c r="G597" s="28" t="s">
        <v>3743</v>
      </c>
      <c r="H597" s="28" t="s">
        <v>3744</v>
      </c>
      <c r="I597" s="28" t="s">
        <v>30</v>
      </c>
      <c r="J597" s="28" t="s">
        <v>2</v>
      </c>
      <c r="K597" s="28" t="s">
        <v>1564</v>
      </c>
      <c r="L597" s="28">
        <v>15.3</v>
      </c>
      <c r="M597" s="28"/>
      <c r="N597" s="28"/>
      <c r="O597" s="28"/>
      <c r="P597" s="28"/>
      <c r="Q597" s="28">
        <v>2023</v>
      </c>
      <c r="R597" s="28" t="s">
        <v>2994</v>
      </c>
      <c r="S597" s="86">
        <f t="shared" si="9"/>
        <v>771994.31190224446</v>
      </c>
      <c r="T597" s="28"/>
      <c r="U597" s="73"/>
      <c r="V597" s="73"/>
    </row>
    <row r="598" spans="1:22" x14ac:dyDescent="0.25">
      <c r="A598" s="28" t="s">
        <v>1347</v>
      </c>
      <c r="B598" s="28" t="s">
        <v>65</v>
      </c>
      <c r="C598" s="28" t="s">
        <v>1371</v>
      </c>
      <c r="D598" s="28" t="s">
        <v>4256</v>
      </c>
      <c r="E598" s="28" t="s">
        <v>3755</v>
      </c>
      <c r="F598" s="28" t="s">
        <v>3756</v>
      </c>
      <c r="G598" s="28" t="s">
        <v>3749</v>
      </c>
      <c r="H598" s="28" t="s">
        <v>3750</v>
      </c>
      <c r="I598" s="28" t="s">
        <v>30</v>
      </c>
      <c r="J598" s="28" t="s">
        <v>2</v>
      </c>
      <c r="K598" s="28" t="s">
        <v>1564</v>
      </c>
      <c r="L598" s="28">
        <v>6</v>
      </c>
      <c r="M598" s="28"/>
      <c r="N598" s="28"/>
      <c r="O598" s="28"/>
      <c r="P598" s="28"/>
      <c r="Q598" s="28">
        <v>2023</v>
      </c>
      <c r="R598" s="28" t="s">
        <v>2994</v>
      </c>
      <c r="S598" s="86">
        <f t="shared" ref="S598:S661" si="10">L598*$Y$5</f>
        <v>302742.86741264485</v>
      </c>
      <c r="T598" s="28"/>
      <c r="U598" s="73"/>
      <c r="V598" s="73"/>
    </row>
    <row r="599" spans="1:22" x14ac:dyDescent="0.25">
      <c r="A599" s="28" t="s">
        <v>1346</v>
      </c>
      <c r="B599" s="28" t="s">
        <v>65</v>
      </c>
      <c r="C599" s="28" t="s">
        <v>1371</v>
      </c>
      <c r="D599" s="28" t="s">
        <v>4256</v>
      </c>
      <c r="E599" s="28" t="s">
        <v>3707</v>
      </c>
      <c r="F599" s="28" t="s">
        <v>3708</v>
      </c>
      <c r="G599" s="28" t="s">
        <v>3755</v>
      </c>
      <c r="H599" s="28" t="s">
        <v>3756</v>
      </c>
      <c r="I599" s="28" t="s">
        <v>30</v>
      </c>
      <c r="J599" s="28" t="s">
        <v>2</v>
      </c>
      <c r="K599" s="28" t="s">
        <v>1564</v>
      </c>
      <c r="L599" s="28">
        <v>2.2999999999999998</v>
      </c>
      <c r="M599" s="28"/>
      <c r="N599" s="28"/>
      <c r="O599" s="28"/>
      <c r="P599" s="28"/>
      <c r="Q599" s="28">
        <v>2023</v>
      </c>
      <c r="R599" s="28" t="s">
        <v>2994</v>
      </c>
      <c r="S599" s="86">
        <f t="shared" si="10"/>
        <v>116051.43250818051</v>
      </c>
      <c r="T599" s="28"/>
      <c r="U599" s="73"/>
      <c r="V599" s="73"/>
    </row>
    <row r="600" spans="1:22" x14ac:dyDescent="0.25">
      <c r="A600" s="28" t="s">
        <v>1345</v>
      </c>
      <c r="B600" s="28" t="s">
        <v>65</v>
      </c>
      <c r="C600" s="28" t="s">
        <v>1371</v>
      </c>
      <c r="D600" s="28" t="s">
        <v>4256</v>
      </c>
      <c r="E600" s="28" t="s">
        <v>3713</v>
      </c>
      <c r="F600" s="28" t="s">
        <v>3714</v>
      </c>
      <c r="G600" s="28" t="s">
        <v>3707</v>
      </c>
      <c r="H600" s="28" t="s">
        <v>3708</v>
      </c>
      <c r="I600" s="28" t="s">
        <v>30</v>
      </c>
      <c r="J600" s="28" t="s">
        <v>2</v>
      </c>
      <c r="K600" s="28" t="s">
        <v>1564</v>
      </c>
      <c r="L600" s="28">
        <v>8.3000000000000007</v>
      </c>
      <c r="M600" s="28"/>
      <c r="N600" s="28"/>
      <c r="O600" s="28"/>
      <c r="P600" s="28"/>
      <c r="Q600" s="28">
        <v>2023</v>
      </c>
      <c r="R600" s="28" t="s">
        <v>2994</v>
      </c>
      <c r="S600" s="86">
        <f t="shared" si="10"/>
        <v>418794.2999208254</v>
      </c>
      <c r="T600" s="28"/>
      <c r="U600" s="73"/>
      <c r="V600" s="73"/>
    </row>
    <row r="601" spans="1:22" x14ac:dyDescent="0.25">
      <c r="A601" s="28" t="s">
        <v>1344</v>
      </c>
      <c r="B601" s="28" t="s">
        <v>65</v>
      </c>
      <c r="C601" s="28" t="s">
        <v>1371</v>
      </c>
      <c r="D601" s="28" t="s">
        <v>4256</v>
      </c>
      <c r="E601" s="28" t="s">
        <v>3719</v>
      </c>
      <c r="F601" s="28" t="s">
        <v>3720</v>
      </c>
      <c r="G601" s="28" t="s">
        <v>3713</v>
      </c>
      <c r="H601" s="28" t="s">
        <v>3714</v>
      </c>
      <c r="I601" s="28" t="s">
        <v>30</v>
      </c>
      <c r="J601" s="28" t="s">
        <v>2</v>
      </c>
      <c r="K601" s="28" t="s">
        <v>1564</v>
      </c>
      <c r="L601" s="28">
        <v>15.3</v>
      </c>
      <c r="M601" s="28"/>
      <c r="N601" s="28"/>
      <c r="O601" s="28"/>
      <c r="P601" s="28"/>
      <c r="Q601" s="28">
        <v>2023</v>
      </c>
      <c r="R601" s="28" t="s">
        <v>2994</v>
      </c>
      <c r="S601" s="86">
        <f t="shared" si="10"/>
        <v>771994.31190224446</v>
      </c>
      <c r="T601" s="28"/>
      <c r="U601" s="73"/>
      <c r="V601" s="73"/>
    </row>
    <row r="602" spans="1:22" x14ac:dyDescent="0.25">
      <c r="A602" s="28" t="s">
        <v>1343</v>
      </c>
      <c r="B602" s="28" t="s">
        <v>65</v>
      </c>
      <c r="C602" s="28" t="s">
        <v>1371</v>
      </c>
      <c r="D602" s="28" t="s">
        <v>4256</v>
      </c>
      <c r="E602" s="28" t="s">
        <v>3725</v>
      </c>
      <c r="F602" s="28" t="s">
        <v>3726</v>
      </c>
      <c r="G602" s="28" t="s">
        <v>3719</v>
      </c>
      <c r="H602" s="28" t="s">
        <v>3720</v>
      </c>
      <c r="I602" s="28" t="s">
        <v>30</v>
      </c>
      <c r="J602" s="28" t="s">
        <v>2</v>
      </c>
      <c r="K602" s="28" t="s">
        <v>1564</v>
      </c>
      <c r="L602" s="28">
        <v>5.0999999999999996</v>
      </c>
      <c r="M602" s="28"/>
      <c r="N602" s="28"/>
      <c r="O602" s="28"/>
      <c r="P602" s="28"/>
      <c r="Q602" s="28">
        <v>2023</v>
      </c>
      <c r="R602" s="28" t="s">
        <v>2994</v>
      </c>
      <c r="S602" s="86">
        <f t="shared" si="10"/>
        <v>257331.4373007481</v>
      </c>
      <c r="T602" s="28"/>
      <c r="U602" s="73"/>
      <c r="V602" s="73"/>
    </row>
    <row r="603" spans="1:22" x14ac:dyDescent="0.25">
      <c r="A603" s="28" t="s">
        <v>1342</v>
      </c>
      <c r="B603" s="28" t="s">
        <v>65</v>
      </c>
      <c r="C603" s="28" t="s">
        <v>1371</v>
      </c>
      <c r="D603" s="28" t="s">
        <v>4256</v>
      </c>
      <c r="E603" s="28" t="s">
        <v>3701</v>
      </c>
      <c r="F603" s="28" t="s">
        <v>3702</v>
      </c>
      <c r="G603" s="28" t="s">
        <v>3725</v>
      </c>
      <c r="H603" s="28" t="s">
        <v>3726</v>
      </c>
      <c r="I603" s="28" t="s">
        <v>30</v>
      </c>
      <c r="J603" s="28" t="s">
        <v>2</v>
      </c>
      <c r="K603" s="28" t="s">
        <v>1564</v>
      </c>
      <c r="L603" s="28">
        <v>1.7</v>
      </c>
      <c r="M603" s="28"/>
      <c r="N603" s="28"/>
      <c r="O603" s="28"/>
      <c r="P603" s="28"/>
      <c r="Q603" s="28">
        <v>2023</v>
      </c>
      <c r="R603" s="28" t="s">
        <v>2994</v>
      </c>
      <c r="S603" s="86">
        <f t="shared" si="10"/>
        <v>85777.145766916045</v>
      </c>
      <c r="T603" s="28"/>
      <c r="U603" s="73"/>
      <c r="V603" s="73"/>
    </row>
    <row r="604" spans="1:22" x14ac:dyDescent="0.25">
      <c r="A604" s="28" t="s">
        <v>1341</v>
      </c>
      <c r="B604" s="28" t="s">
        <v>65</v>
      </c>
      <c r="C604" s="28" t="s">
        <v>1371</v>
      </c>
      <c r="D604" s="28" t="s">
        <v>4256</v>
      </c>
      <c r="E604" s="28" t="s">
        <v>3815</v>
      </c>
      <c r="F604" s="28" t="s">
        <v>3816</v>
      </c>
      <c r="G604" s="28" t="s">
        <v>3701</v>
      </c>
      <c r="H604" s="28" t="s">
        <v>3702</v>
      </c>
      <c r="I604" s="28" t="s">
        <v>30</v>
      </c>
      <c r="J604" s="28" t="s">
        <v>2</v>
      </c>
      <c r="K604" s="28" t="s">
        <v>1564</v>
      </c>
      <c r="L604" s="28">
        <v>22.6</v>
      </c>
      <c r="M604" s="28"/>
      <c r="N604" s="28"/>
      <c r="O604" s="28"/>
      <c r="P604" s="28"/>
      <c r="Q604" s="28">
        <v>2023</v>
      </c>
      <c r="R604" s="28" t="s">
        <v>2994</v>
      </c>
      <c r="S604" s="86">
        <f t="shared" si="10"/>
        <v>1140331.4672542957</v>
      </c>
      <c r="T604" s="28"/>
      <c r="U604" s="73"/>
      <c r="V604" s="73"/>
    </row>
    <row r="605" spans="1:22" x14ac:dyDescent="0.25">
      <c r="A605" s="28" t="s">
        <v>1370</v>
      </c>
      <c r="B605" s="28" t="s">
        <v>65</v>
      </c>
      <c r="C605" s="28" t="s">
        <v>1371</v>
      </c>
      <c r="D605" s="28" t="s">
        <v>4256</v>
      </c>
      <c r="E605" s="28" t="s">
        <v>3839</v>
      </c>
      <c r="F605" s="28" t="s">
        <v>3840</v>
      </c>
      <c r="G605" s="28" t="s">
        <v>4967</v>
      </c>
      <c r="H605" s="28" t="s">
        <v>4968</v>
      </c>
      <c r="I605" s="28" t="s">
        <v>30</v>
      </c>
      <c r="J605" s="28" t="s">
        <v>2</v>
      </c>
      <c r="K605" s="28" t="s">
        <v>1564</v>
      </c>
      <c r="L605" s="28">
        <v>7.8</v>
      </c>
      <c r="M605" s="28"/>
      <c r="N605" s="28"/>
      <c r="O605" s="28"/>
      <c r="P605" s="28"/>
      <c r="Q605" s="28">
        <v>2023</v>
      </c>
      <c r="R605" s="28" t="s">
        <v>2994</v>
      </c>
      <c r="S605" s="86">
        <f t="shared" si="10"/>
        <v>393565.72763643833</v>
      </c>
      <c r="T605" s="28"/>
      <c r="U605" s="73"/>
      <c r="V605" s="73"/>
    </row>
    <row r="606" spans="1:22" x14ac:dyDescent="0.25">
      <c r="A606" s="28" t="s">
        <v>1369</v>
      </c>
      <c r="B606" s="28" t="s">
        <v>65</v>
      </c>
      <c r="C606" s="28" t="s">
        <v>1371</v>
      </c>
      <c r="D606" s="28" t="s">
        <v>4256</v>
      </c>
      <c r="E606" s="28" t="s">
        <v>3844</v>
      </c>
      <c r="F606" s="28" t="s">
        <v>3845</v>
      </c>
      <c r="G606" s="28" t="s">
        <v>3839</v>
      </c>
      <c r="H606" s="28" t="s">
        <v>3840</v>
      </c>
      <c r="I606" s="28" t="s">
        <v>30</v>
      </c>
      <c r="J606" s="28" t="s">
        <v>2</v>
      </c>
      <c r="K606" s="28" t="s">
        <v>1564</v>
      </c>
      <c r="L606" s="28">
        <v>23.1</v>
      </c>
      <c r="M606" s="28"/>
      <c r="N606" s="28"/>
      <c r="O606" s="28"/>
      <c r="P606" s="28"/>
      <c r="Q606" s="28">
        <v>2023</v>
      </c>
      <c r="R606" s="28" t="s">
        <v>2994</v>
      </c>
      <c r="S606" s="86">
        <f t="shared" si="10"/>
        <v>1165560.0395386827</v>
      </c>
      <c r="T606" s="28"/>
      <c r="U606" s="73"/>
      <c r="V606" s="73"/>
    </row>
    <row r="607" spans="1:22" x14ac:dyDescent="0.25">
      <c r="A607" s="28" t="s">
        <v>1368</v>
      </c>
      <c r="B607" s="28" t="s">
        <v>65</v>
      </c>
      <c r="C607" s="28" t="s">
        <v>1371</v>
      </c>
      <c r="D607" s="28" t="s">
        <v>4256</v>
      </c>
      <c r="E607" s="28" t="s">
        <v>3849</v>
      </c>
      <c r="F607" s="28" t="s">
        <v>3850</v>
      </c>
      <c r="G607" s="28" t="s">
        <v>3844</v>
      </c>
      <c r="H607" s="28" t="s">
        <v>3845</v>
      </c>
      <c r="I607" s="28" t="s">
        <v>30</v>
      </c>
      <c r="J607" s="28" t="s">
        <v>2</v>
      </c>
      <c r="K607" s="28" t="s">
        <v>1564</v>
      </c>
      <c r="L607" s="28">
        <v>4.0999999999999996</v>
      </c>
      <c r="M607" s="28"/>
      <c r="N607" s="28"/>
      <c r="O607" s="28"/>
      <c r="P607" s="28"/>
      <c r="Q607" s="28">
        <v>2023</v>
      </c>
      <c r="R607" s="28" t="s">
        <v>2994</v>
      </c>
      <c r="S607" s="86">
        <f t="shared" si="10"/>
        <v>206874.29273197398</v>
      </c>
      <c r="T607" s="28"/>
      <c r="U607" s="73"/>
      <c r="V607" s="73"/>
    </row>
    <row r="608" spans="1:22" x14ac:dyDescent="0.25">
      <c r="A608" s="28" t="s">
        <v>1367</v>
      </c>
      <c r="B608" s="28" t="s">
        <v>65</v>
      </c>
      <c r="C608" s="28" t="s">
        <v>1371</v>
      </c>
      <c r="D608" s="28" t="s">
        <v>4256</v>
      </c>
      <c r="E608" s="28" t="s">
        <v>3797</v>
      </c>
      <c r="F608" s="28" t="s">
        <v>3798</v>
      </c>
      <c r="G608" s="28" t="s">
        <v>3849</v>
      </c>
      <c r="H608" s="28" t="s">
        <v>3850</v>
      </c>
      <c r="I608" s="28" t="s">
        <v>30</v>
      </c>
      <c r="J608" s="28" t="s">
        <v>2</v>
      </c>
      <c r="K608" s="28" t="s">
        <v>1564</v>
      </c>
      <c r="L608" s="28">
        <v>23.1</v>
      </c>
      <c r="M608" s="28"/>
      <c r="N608" s="28"/>
      <c r="O608" s="28"/>
      <c r="P608" s="28"/>
      <c r="Q608" s="28">
        <v>2023</v>
      </c>
      <c r="R608" s="28" t="s">
        <v>2994</v>
      </c>
      <c r="S608" s="86">
        <f t="shared" si="10"/>
        <v>1165560.0395386827</v>
      </c>
      <c r="T608" s="28"/>
      <c r="U608" s="73"/>
      <c r="V608" s="73"/>
    </row>
    <row r="609" spans="1:22" x14ac:dyDescent="0.25">
      <c r="A609" s="28" t="s">
        <v>4973</v>
      </c>
      <c r="B609" s="28" t="s">
        <v>65</v>
      </c>
      <c r="C609" s="28" t="s">
        <v>4974</v>
      </c>
      <c r="D609" s="28" t="s">
        <v>4256</v>
      </c>
      <c r="E609" s="28" t="s">
        <v>4975</v>
      </c>
      <c r="F609" s="28" t="s">
        <v>4976</v>
      </c>
      <c r="G609" s="28" t="s">
        <v>4913</v>
      </c>
      <c r="H609" s="28" t="s">
        <v>4914</v>
      </c>
      <c r="I609" s="28" t="s">
        <v>30</v>
      </c>
      <c r="J609" s="28" t="s">
        <v>2</v>
      </c>
      <c r="K609" s="28" t="s">
        <v>1564</v>
      </c>
      <c r="L609" s="28">
        <v>14.9</v>
      </c>
      <c r="M609" s="28"/>
      <c r="N609" s="28"/>
      <c r="O609" s="28"/>
      <c r="P609" s="28"/>
      <c r="Q609" s="28">
        <v>2023</v>
      </c>
      <c r="R609" s="28" t="s">
        <v>2994</v>
      </c>
      <c r="S609" s="86">
        <f t="shared" si="10"/>
        <v>751811.45407473471</v>
      </c>
      <c r="T609" s="28"/>
      <c r="U609" s="73"/>
      <c r="V609" s="73"/>
    </row>
    <row r="610" spans="1:22" x14ac:dyDescent="0.25">
      <c r="A610" s="28" t="s">
        <v>4977</v>
      </c>
      <c r="B610" s="28" t="s">
        <v>65</v>
      </c>
      <c r="C610" s="28" t="s">
        <v>4974</v>
      </c>
      <c r="D610" s="28" t="s">
        <v>4256</v>
      </c>
      <c r="E610" s="28" t="s">
        <v>4978</v>
      </c>
      <c r="F610" s="28" t="s">
        <v>4979</v>
      </c>
      <c r="G610" s="28" t="s">
        <v>4980</v>
      </c>
      <c r="H610" s="28" t="s">
        <v>4981</v>
      </c>
      <c r="I610" s="28" t="s">
        <v>30</v>
      </c>
      <c r="J610" s="28" t="s">
        <v>2</v>
      </c>
      <c r="K610" s="28" t="s">
        <v>1564</v>
      </c>
      <c r="L610" s="28">
        <v>15.6</v>
      </c>
      <c r="M610" s="28"/>
      <c r="N610" s="28"/>
      <c r="O610" s="28"/>
      <c r="P610" s="28"/>
      <c r="Q610" s="28">
        <v>2023</v>
      </c>
      <c r="R610" s="28" t="s">
        <v>2994</v>
      </c>
      <c r="S610" s="86">
        <f t="shared" si="10"/>
        <v>787131.45527287666</v>
      </c>
      <c r="T610" s="28"/>
      <c r="U610" s="73"/>
      <c r="V610" s="73"/>
    </row>
    <row r="611" spans="1:22" x14ac:dyDescent="0.25">
      <c r="A611" s="28" t="s">
        <v>4982</v>
      </c>
      <c r="B611" s="28" t="s">
        <v>65</v>
      </c>
      <c r="C611" s="28" t="s">
        <v>4974</v>
      </c>
      <c r="D611" s="28" t="s">
        <v>4256</v>
      </c>
      <c r="E611" s="28" t="s">
        <v>4983</v>
      </c>
      <c r="F611" s="28" t="s">
        <v>4984</v>
      </c>
      <c r="G611" s="28" t="s">
        <v>3932</v>
      </c>
      <c r="H611" s="28" t="s">
        <v>3933</v>
      </c>
      <c r="I611" s="28" t="s">
        <v>30</v>
      </c>
      <c r="J611" s="28" t="s">
        <v>2</v>
      </c>
      <c r="K611" s="28" t="s">
        <v>1564</v>
      </c>
      <c r="L611" s="28">
        <v>42.9</v>
      </c>
      <c r="M611" s="28"/>
      <c r="N611" s="28"/>
      <c r="O611" s="28"/>
      <c r="P611" s="28"/>
      <c r="Q611" s="28">
        <v>2023</v>
      </c>
      <c r="R611" s="28" t="s">
        <v>2994</v>
      </c>
      <c r="S611" s="86">
        <f t="shared" si="10"/>
        <v>2164611.5020004106</v>
      </c>
      <c r="T611" s="28"/>
      <c r="U611" s="73"/>
      <c r="V611" s="73"/>
    </row>
    <row r="612" spans="1:22" x14ac:dyDescent="0.25">
      <c r="A612" s="28" t="s">
        <v>4985</v>
      </c>
      <c r="B612" s="28" t="s">
        <v>65</v>
      </c>
      <c r="C612" s="28" t="s">
        <v>4974</v>
      </c>
      <c r="D612" s="28" t="s">
        <v>4256</v>
      </c>
      <c r="E612" s="28" t="s">
        <v>4928</v>
      </c>
      <c r="F612" s="28" t="s">
        <v>4929</v>
      </c>
      <c r="G612" s="28" t="s">
        <v>4983</v>
      </c>
      <c r="H612" s="28" t="s">
        <v>4984</v>
      </c>
      <c r="I612" s="28" t="s">
        <v>30</v>
      </c>
      <c r="J612" s="28" t="s">
        <v>2</v>
      </c>
      <c r="K612" s="28" t="s">
        <v>1564</v>
      </c>
      <c r="L612" s="28">
        <v>10.199999999999999</v>
      </c>
      <c r="M612" s="28"/>
      <c r="N612" s="28"/>
      <c r="O612" s="28"/>
      <c r="P612" s="28"/>
      <c r="Q612" s="28">
        <v>2023</v>
      </c>
      <c r="R612" s="28" t="s">
        <v>2994</v>
      </c>
      <c r="S612" s="86">
        <f t="shared" si="10"/>
        <v>514662.87460149621</v>
      </c>
      <c r="T612" s="28"/>
      <c r="U612" s="73"/>
      <c r="V612" s="73"/>
    </row>
    <row r="613" spans="1:22" x14ac:dyDescent="0.25">
      <c r="A613" s="28" t="s">
        <v>4986</v>
      </c>
      <c r="B613" s="28" t="s">
        <v>65</v>
      </c>
      <c r="C613" s="28" t="s">
        <v>4974</v>
      </c>
      <c r="D613" s="28" t="s">
        <v>4256</v>
      </c>
      <c r="E613" s="28" t="s">
        <v>3551</v>
      </c>
      <c r="F613" s="28" t="s">
        <v>3552</v>
      </c>
      <c r="G613" s="28" t="s">
        <v>4987</v>
      </c>
      <c r="H613" s="28" t="s">
        <v>4988</v>
      </c>
      <c r="I613" s="28" t="s">
        <v>30</v>
      </c>
      <c r="J613" s="28" t="s">
        <v>2</v>
      </c>
      <c r="K613" s="28" t="s">
        <v>1564</v>
      </c>
      <c r="L613" s="28">
        <v>20.399999999999999</v>
      </c>
      <c r="M613" s="28"/>
      <c r="N613" s="28"/>
      <c r="O613" s="28"/>
      <c r="P613" s="28"/>
      <c r="Q613" s="28">
        <v>2023</v>
      </c>
      <c r="R613" s="28" t="s">
        <v>2994</v>
      </c>
      <c r="S613" s="86">
        <f t="shared" si="10"/>
        <v>1029325.7492029924</v>
      </c>
      <c r="T613" s="28"/>
      <c r="U613" s="73"/>
      <c r="V613" s="73"/>
    </row>
    <row r="614" spans="1:22" x14ac:dyDescent="0.25">
      <c r="A614" s="28" t="s">
        <v>4989</v>
      </c>
      <c r="B614" s="28" t="s">
        <v>65</v>
      </c>
      <c r="C614" s="28" t="s">
        <v>4974</v>
      </c>
      <c r="D614" s="28" t="s">
        <v>4256</v>
      </c>
      <c r="E614" s="28" t="s">
        <v>3545</v>
      </c>
      <c r="F614" s="28" t="s">
        <v>3546</v>
      </c>
      <c r="G614" s="28" t="s">
        <v>3551</v>
      </c>
      <c r="H614" s="28" t="s">
        <v>3552</v>
      </c>
      <c r="I614" s="28" t="s">
        <v>30</v>
      </c>
      <c r="J614" s="28" t="s">
        <v>2</v>
      </c>
      <c r="K614" s="28" t="s">
        <v>1564</v>
      </c>
      <c r="L614" s="28">
        <v>8.1999999999999993</v>
      </c>
      <c r="M614" s="28"/>
      <c r="N614" s="28"/>
      <c r="O614" s="28"/>
      <c r="P614" s="28"/>
      <c r="Q614" s="28">
        <v>2023</v>
      </c>
      <c r="R614" s="28" t="s">
        <v>2994</v>
      </c>
      <c r="S614" s="86">
        <f t="shared" si="10"/>
        <v>413748.58546394797</v>
      </c>
      <c r="T614" s="28"/>
      <c r="U614" s="73"/>
      <c r="V614" s="73"/>
    </row>
    <row r="615" spans="1:22" x14ac:dyDescent="0.25">
      <c r="A615" s="28" t="s">
        <v>4990</v>
      </c>
      <c r="B615" s="28" t="s">
        <v>65</v>
      </c>
      <c r="C615" s="28" t="s">
        <v>4974</v>
      </c>
      <c r="D615" s="28" t="s">
        <v>4256</v>
      </c>
      <c r="E615" s="28" t="s">
        <v>3519</v>
      </c>
      <c r="F615" s="28" t="s">
        <v>3520</v>
      </c>
      <c r="G615" s="28" t="s">
        <v>3545</v>
      </c>
      <c r="H615" s="28" t="s">
        <v>3546</v>
      </c>
      <c r="I615" s="28" t="s">
        <v>30</v>
      </c>
      <c r="J615" s="28" t="s">
        <v>2</v>
      </c>
      <c r="K615" s="28" t="s">
        <v>1564</v>
      </c>
      <c r="L615" s="28">
        <v>14.7</v>
      </c>
      <c r="M615" s="28"/>
      <c r="N615" s="28"/>
      <c r="O615" s="28"/>
      <c r="P615" s="28"/>
      <c r="Q615" s="28">
        <v>2023</v>
      </c>
      <c r="R615" s="28" t="s">
        <v>2994</v>
      </c>
      <c r="S615" s="86">
        <f t="shared" si="10"/>
        <v>741720.02516097983</v>
      </c>
      <c r="T615" s="28"/>
      <c r="U615" s="73"/>
      <c r="V615" s="73"/>
    </row>
    <row r="616" spans="1:22" x14ac:dyDescent="0.25">
      <c r="A616" s="28" t="s">
        <v>4991</v>
      </c>
      <c r="B616" s="28" t="s">
        <v>65</v>
      </c>
      <c r="C616" s="28" t="s">
        <v>4974</v>
      </c>
      <c r="D616" s="28" t="s">
        <v>4256</v>
      </c>
      <c r="E616" s="28" t="s">
        <v>3539</v>
      </c>
      <c r="F616" s="28" t="s">
        <v>3540</v>
      </c>
      <c r="G616" s="28" t="s">
        <v>3534</v>
      </c>
      <c r="H616" s="28" t="s">
        <v>3535</v>
      </c>
      <c r="I616" s="28" t="s">
        <v>30</v>
      </c>
      <c r="J616" s="28" t="s">
        <v>2</v>
      </c>
      <c r="K616" s="28" t="s">
        <v>1564</v>
      </c>
      <c r="L616" s="28">
        <v>15.7</v>
      </c>
      <c r="M616" s="28"/>
      <c r="N616" s="28"/>
      <c r="O616" s="28"/>
      <c r="P616" s="28"/>
      <c r="Q616" s="28">
        <v>2023</v>
      </c>
      <c r="R616" s="28" t="s">
        <v>2994</v>
      </c>
      <c r="S616" s="86">
        <f t="shared" si="10"/>
        <v>792177.16972975398</v>
      </c>
      <c r="T616" s="28"/>
      <c r="U616" s="73"/>
      <c r="V616" s="73"/>
    </row>
    <row r="617" spans="1:22" x14ac:dyDescent="0.25">
      <c r="A617" s="28" t="s">
        <v>4992</v>
      </c>
      <c r="B617" s="28" t="s">
        <v>65</v>
      </c>
      <c r="C617" s="28" t="s">
        <v>4974</v>
      </c>
      <c r="D617" s="28" t="s">
        <v>4256</v>
      </c>
      <c r="E617" s="28" t="s">
        <v>3974</v>
      </c>
      <c r="F617" s="28" t="s">
        <v>3975</v>
      </c>
      <c r="G617" s="28" t="s">
        <v>3539</v>
      </c>
      <c r="H617" s="28" t="s">
        <v>3540</v>
      </c>
      <c r="I617" s="28" t="s">
        <v>30</v>
      </c>
      <c r="J617" s="28" t="s">
        <v>2</v>
      </c>
      <c r="K617" s="28" t="s">
        <v>1564</v>
      </c>
      <c r="L617" s="28">
        <v>0.8</v>
      </c>
      <c r="M617" s="28"/>
      <c r="N617" s="28"/>
      <c r="O617" s="28"/>
      <c r="P617" s="28"/>
      <c r="Q617" s="28">
        <v>2023</v>
      </c>
      <c r="R617" s="28" t="s">
        <v>2994</v>
      </c>
      <c r="S617" s="86">
        <f t="shared" si="10"/>
        <v>40365.715655019318</v>
      </c>
      <c r="T617" s="28"/>
      <c r="U617" s="73"/>
      <c r="V617" s="73"/>
    </row>
    <row r="618" spans="1:22" x14ac:dyDescent="0.25">
      <c r="A618" s="28" t="s">
        <v>4993</v>
      </c>
      <c r="B618" s="28" t="s">
        <v>65</v>
      </c>
      <c r="C618" s="28" t="s">
        <v>4974</v>
      </c>
      <c r="D618" s="28" t="s">
        <v>4256</v>
      </c>
      <c r="E618" s="28" t="s">
        <v>4987</v>
      </c>
      <c r="F618" s="28" t="s">
        <v>4988</v>
      </c>
      <c r="G618" s="28" t="s">
        <v>3974</v>
      </c>
      <c r="H618" s="28" t="s">
        <v>3975</v>
      </c>
      <c r="I618" s="28" t="s">
        <v>30</v>
      </c>
      <c r="J618" s="28" t="s">
        <v>2</v>
      </c>
      <c r="K618" s="28" t="s">
        <v>1564</v>
      </c>
      <c r="L618" s="28">
        <v>4.5999999999999996</v>
      </c>
      <c r="M618" s="28"/>
      <c r="N618" s="28"/>
      <c r="O618" s="28"/>
      <c r="P618" s="28"/>
      <c r="Q618" s="28">
        <v>2023</v>
      </c>
      <c r="R618" s="28" t="s">
        <v>2994</v>
      </c>
      <c r="S618" s="86">
        <f t="shared" si="10"/>
        <v>232102.86501636103</v>
      </c>
      <c r="T618" s="28"/>
      <c r="U618" s="73"/>
      <c r="V618" s="73"/>
    </row>
    <row r="619" spans="1:22" x14ac:dyDescent="0.25">
      <c r="A619" s="28" t="s">
        <v>4994</v>
      </c>
      <c r="B619" s="28" t="s">
        <v>65</v>
      </c>
      <c r="C619" s="28" t="s">
        <v>4974</v>
      </c>
      <c r="D619" s="28" t="s">
        <v>4256</v>
      </c>
      <c r="E619" s="28" t="s">
        <v>3524</v>
      </c>
      <c r="F619" s="28" t="s">
        <v>3525</v>
      </c>
      <c r="G619" s="28" t="s">
        <v>3505</v>
      </c>
      <c r="H619" s="28" t="s">
        <v>3506</v>
      </c>
      <c r="I619" s="28" t="s">
        <v>30</v>
      </c>
      <c r="J619" s="28" t="s">
        <v>2</v>
      </c>
      <c r="K619" s="28" t="s">
        <v>1564</v>
      </c>
      <c r="L619" s="28">
        <v>17.100000000000001</v>
      </c>
      <c r="M619" s="28"/>
      <c r="N619" s="28"/>
      <c r="O619" s="28"/>
      <c r="P619" s="28"/>
      <c r="Q619" s="28">
        <v>2023</v>
      </c>
      <c r="R619" s="28" t="s">
        <v>2994</v>
      </c>
      <c r="S619" s="86">
        <f t="shared" si="10"/>
        <v>862817.17212603788</v>
      </c>
      <c r="T619" s="28"/>
      <c r="U619" s="73"/>
      <c r="V619" s="73"/>
    </row>
    <row r="620" spans="1:22" x14ac:dyDescent="0.25">
      <c r="A620" s="28" t="s">
        <v>4995</v>
      </c>
      <c r="B620" s="28" t="s">
        <v>65</v>
      </c>
      <c r="C620" s="28" t="s">
        <v>4974</v>
      </c>
      <c r="D620" s="28" t="s">
        <v>4256</v>
      </c>
      <c r="E620" s="28" t="s">
        <v>3465</v>
      </c>
      <c r="F620" s="28" t="s">
        <v>3466</v>
      </c>
      <c r="G620" s="28" t="s">
        <v>3086</v>
      </c>
      <c r="H620" s="28" t="s">
        <v>3087</v>
      </c>
      <c r="I620" s="28" t="s">
        <v>30</v>
      </c>
      <c r="J620" s="28" t="s">
        <v>2</v>
      </c>
      <c r="K620" s="28" t="s">
        <v>1564</v>
      </c>
      <c r="L620" s="28">
        <v>0.9</v>
      </c>
      <c r="M620" s="28"/>
      <c r="N620" s="28"/>
      <c r="O620" s="28"/>
      <c r="P620" s="28"/>
      <c r="Q620" s="28">
        <v>2023</v>
      </c>
      <c r="R620" s="28" t="s">
        <v>2994</v>
      </c>
      <c r="S620" s="86">
        <f t="shared" si="10"/>
        <v>45411.430111896727</v>
      </c>
      <c r="T620" s="28"/>
      <c r="U620" s="73"/>
      <c r="V620" s="73"/>
    </row>
    <row r="621" spans="1:22" x14ac:dyDescent="0.25">
      <c r="A621" s="28" t="s">
        <v>4996</v>
      </c>
      <c r="B621" s="28" t="s">
        <v>65</v>
      </c>
      <c r="C621" s="28" t="s">
        <v>4974</v>
      </c>
      <c r="D621" s="28" t="s">
        <v>4256</v>
      </c>
      <c r="E621" s="28" t="s">
        <v>3433</v>
      </c>
      <c r="F621" s="28" t="s">
        <v>3434</v>
      </c>
      <c r="G621" s="28" t="s">
        <v>3465</v>
      </c>
      <c r="H621" s="28" t="s">
        <v>3466</v>
      </c>
      <c r="I621" s="28" t="s">
        <v>30</v>
      </c>
      <c r="J621" s="28" t="s">
        <v>2</v>
      </c>
      <c r="K621" s="28" t="s">
        <v>1564</v>
      </c>
      <c r="L621" s="28">
        <v>8.8000000000000007</v>
      </c>
      <c r="M621" s="28"/>
      <c r="N621" s="28"/>
      <c r="O621" s="28"/>
      <c r="P621" s="28"/>
      <c r="Q621" s="28">
        <v>2023</v>
      </c>
      <c r="R621" s="28" t="s">
        <v>2994</v>
      </c>
      <c r="S621" s="86">
        <f t="shared" si="10"/>
        <v>444022.87220521248</v>
      </c>
      <c r="T621" s="28"/>
      <c r="U621" s="73"/>
      <c r="V621" s="73"/>
    </row>
    <row r="622" spans="1:22" x14ac:dyDescent="0.25">
      <c r="A622" s="28" t="s">
        <v>4997</v>
      </c>
      <c r="B622" s="28" t="s">
        <v>65</v>
      </c>
      <c r="C622" s="28" t="s">
        <v>4974</v>
      </c>
      <c r="D622" s="28" t="s">
        <v>4256</v>
      </c>
      <c r="E622" s="28" t="s">
        <v>3902</v>
      </c>
      <c r="F622" s="28" t="s">
        <v>3903</v>
      </c>
      <c r="G622" s="28" t="s">
        <v>4978</v>
      </c>
      <c r="H622" s="28" t="s">
        <v>4979</v>
      </c>
      <c r="I622" s="28" t="s">
        <v>30</v>
      </c>
      <c r="J622" s="28" t="s">
        <v>2</v>
      </c>
      <c r="K622" s="28" t="s">
        <v>1564</v>
      </c>
      <c r="L622" s="28">
        <v>43.5</v>
      </c>
      <c r="M622" s="28"/>
      <c r="N622" s="28"/>
      <c r="O622" s="28"/>
      <c r="P622" s="28"/>
      <c r="Q622" s="28">
        <v>2023</v>
      </c>
      <c r="R622" s="28" t="s">
        <v>2994</v>
      </c>
      <c r="S622" s="86">
        <f t="shared" si="10"/>
        <v>2194885.7887416752</v>
      </c>
      <c r="T622" s="28"/>
      <c r="U622" s="73"/>
      <c r="V622" s="73"/>
    </row>
    <row r="623" spans="1:22" x14ac:dyDescent="0.25">
      <c r="A623" s="28" t="s">
        <v>4998</v>
      </c>
      <c r="B623" s="28" t="s">
        <v>65</v>
      </c>
      <c r="C623" s="28" t="s">
        <v>4974</v>
      </c>
      <c r="D623" s="28" t="s">
        <v>4256</v>
      </c>
      <c r="E623" s="28" t="s">
        <v>3908</v>
      </c>
      <c r="F623" s="28" t="s">
        <v>3909</v>
      </c>
      <c r="G623" s="28" t="s">
        <v>3902</v>
      </c>
      <c r="H623" s="28" t="s">
        <v>3903</v>
      </c>
      <c r="I623" s="28" t="s">
        <v>30</v>
      </c>
      <c r="J623" s="28" t="s">
        <v>2</v>
      </c>
      <c r="K623" s="28" t="s">
        <v>1564</v>
      </c>
      <c r="L623" s="28">
        <v>0.6</v>
      </c>
      <c r="M623" s="28"/>
      <c r="N623" s="28"/>
      <c r="O623" s="28"/>
      <c r="P623" s="28"/>
      <c r="Q623" s="28">
        <v>2023</v>
      </c>
      <c r="R623" s="28" t="s">
        <v>2994</v>
      </c>
      <c r="S623" s="86">
        <f t="shared" si="10"/>
        <v>30274.286741264485</v>
      </c>
      <c r="T623" s="28"/>
      <c r="U623" s="73"/>
      <c r="V623" s="73"/>
    </row>
    <row r="624" spans="1:22" x14ac:dyDescent="0.25">
      <c r="A624" s="28" t="s">
        <v>4999</v>
      </c>
      <c r="B624" s="28" t="s">
        <v>65</v>
      </c>
      <c r="C624" s="28" t="s">
        <v>4974</v>
      </c>
      <c r="D624" s="28" t="s">
        <v>4256</v>
      </c>
      <c r="E624" s="28" t="s">
        <v>3888</v>
      </c>
      <c r="F624" s="28" t="s">
        <v>3889</v>
      </c>
      <c r="G624" s="28" t="s">
        <v>3908</v>
      </c>
      <c r="H624" s="28" t="s">
        <v>3909</v>
      </c>
      <c r="I624" s="28" t="s">
        <v>30</v>
      </c>
      <c r="J624" s="28" t="s">
        <v>2</v>
      </c>
      <c r="K624" s="28" t="s">
        <v>1564</v>
      </c>
      <c r="L624" s="28">
        <v>11.2</v>
      </c>
      <c r="M624" s="28"/>
      <c r="N624" s="28"/>
      <c r="O624" s="28"/>
      <c r="P624" s="28"/>
      <c r="Q624" s="28">
        <v>2023</v>
      </c>
      <c r="R624" s="28" t="s">
        <v>2994</v>
      </c>
      <c r="S624" s="86">
        <f t="shared" si="10"/>
        <v>565120.01917027042</v>
      </c>
      <c r="T624" s="28"/>
      <c r="U624" s="73"/>
      <c r="V624" s="73"/>
    </row>
    <row r="625" spans="1:22" x14ac:dyDescent="0.25">
      <c r="A625" s="28" t="s">
        <v>5000</v>
      </c>
      <c r="B625" s="28" t="s">
        <v>65</v>
      </c>
      <c r="C625" s="28" t="s">
        <v>4974</v>
      </c>
      <c r="D625" s="28" t="s">
        <v>4256</v>
      </c>
      <c r="E625" s="28" t="s">
        <v>4106</v>
      </c>
      <c r="F625" s="28" t="s">
        <v>4107</v>
      </c>
      <c r="G625" s="28" t="s">
        <v>3888</v>
      </c>
      <c r="H625" s="28" t="s">
        <v>3889</v>
      </c>
      <c r="I625" s="28" t="s">
        <v>30</v>
      </c>
      <c r="J625" s="28" t="s">
        <v>2</v>
      </c>
      <c r="K625" s="28" t="s">
        <v>1564</v>
      </c>
      <c r="L625" s="28">
        <v>13.5</v>
      </c>
      <c r="M625" s="28"/>
      <c r="N625" s="28"/>
      <c r="O625" s="28"/>
      <c r="P625" s="28"/>
      <c r="Q625" s="28">
        <v>2023</v>
      </c>
      <c r="R625" s="28" t="s">
        <v>2994</v>
      </c>
      <c r="S625" s="86">
        <f t="shared" si="10"/>
        <v>681171.45167845092</v>
      </c>
      <c r="T625" s="28"/>
      <c r="U625" s="73"/>
      <c r="V625" s="73"/>
    </row>
    <row r="626" spans="1:22" x14ac:dyDescent="0.25">
      <c r="A626" s="28" t="s">
        <v>5001</v>
      </c>
      <c r="B626" s="28" t="s">
        <v>65</v>
      </c>
      <c r="C626" s="28" t="s">
        <v>4974</v>
      </c>
      <c r="D626" s="28" t="s">
        <v>4256</v>
      </c>
      <c r="E626" s="28" t="s">
        <v>3086</v>
      </c>
      <c r="F626" s="28" t="s">
        <v>3087</v>
      </c>
      <c r="G626" s="28" t="s">
        <v>4106</v>
      </c>
      <c r="H626" s="28" t="s">
        <v>4107</v>
      </c>
      <c r="I626" s="28" t="s">
        <v>30</v>
      </c>
      <c r="J626" s="28" t="s">
        <v>2</v>
      </c>
      <c r="K626" s="28" t="s">
        <v>1564</v>
      </c>
      <c r="L626" s="28">
        <v>0.8</v>
      </c>
      <c r="M626" s="28"/>
      <c r="N626" s="28"/>
      <c r="O626" s="28"/>
      <c r="P626" s="28"/>
      <c r="Q626" s="28">
        <v>2023</v>
      </c>
      <c r="R626" s="28" t="s">
        <v>2994</v>
      </c>
      <c r="S626" s="86">
        <f t="shared" si="10"/>
        <v>40365.715655019318</v>
      </c>
      <c r="T626" s="28"/>
      <c r="U626" s="73"/>
      <c r="V626" s="73"/>
    </row>
    <row r="627" spans="1:22" x14ac:dyDescent="0.25">
      <c r="A627" s="28" t="s">
        <v>5002</v>
      </c>
      <c r="B627" s="28" t="s">
        <v>65</v>
      </c>
      <c r="C627" s="28" t="s">
        <v>4974</v>
      </c>
      <c r="D627" s="28" t="s">
        <v>4256</v>
      </c>
      <c r="E627" s="28" t="s">
        <v>3968</v>
      </c>
      <c r="F627" s="28" t="s">
        <v>3969</v>
      </c>
      <c r="G627" s="28" t="s">
        <v>3524</v>
      </c>
      <c r="H627" s="28" t="s">
        <v>3525</v>
      </c>
      <c r="I627" s="28" t="s">
        <v>30</v>
      </c>
      <c r="J627" s="28" t="s">
        <v>2</v>
      </c>
      <c r="K627" s="28" t="s">
        <v>1564</v>
      </c>
      <c r="L627" s="28">
        <v>19.100000000000001</v>
      </c>
      <c r="M627" s="28"/>
      <c r="N627" s="28"/>
      <c r="O627" s="28"/>
      <c r="P627" s="28"/>
      <c r="Q627" s="28">
        <v>2023</v>
      </c>
      <c r="R627" s="28" t="s">
        <v>2994</v>
      </c>
      <c r="S627" s="86">
        <f t="shared" si="10"/>
        <v>963731.46126358618</v>
      </c>
      <c r="T627" s="28"/>
      <c r="U627" s="73"/>
      <c r="V627" s="73"/>
    </row>
    <row r="628" spans="1:22" x14ac:dyDescent="0.25">
      <c r="A628" s="28" t="s">
        <v>5003</v>
      </c>
      <c r="B628" s="28" t="s">
        <v>65</v>
      </c>
      <c r="C628" s="28" t="s">
        <v>4974</v>
      </c>
      <c r="D628" s="28" t="s">
        <v>4256</v>
      </c>
      <c r="E628" s="28" t="s">
        <v>4983</v>
      </c>
      <c r="F628" s="28" t="s">
        <v>4984</v>
      </c>
      <c r="G628" s="28" t="s">
        <v>3968</v>
      </c>
      <c r="H628" s="28" t="s">
        <v>3969</v>
      </c>
      <c r="I628" s="28" t="s">
        <v>30</v>
      </c>
      <c r="J628" s="28" t="s">
        <v>2</v>
      </c>
      <c r="K628" s="28" t="s">
        <v>1564</v>
      </c>
      <c r="L628" s="28">
        <v>22.2</v>
      </c>
      <c r="M628" s="28"/>
      <c r="N628" s="28"/>
      <c r="O628" s="28"/>
      <c r="P628" s="28"/>
      <c r="Q628" s="28">
        <v>2023</v>
      </c>
      <c r="R628" s="28" t="s">
        <v>2994</v>
      </c>
      <c r="S628" s="86">
        <f t="shared" si="10"/>
        <v>1120148.609426786</v>
      </c>
      <c r="T628" s="28"/>
      <c r="U628" s="73"/>
      <c r="V628" s="73"/>
    </row>
    <row r="629" spans="1:22" x14ac:dyDescent="0.25">
      <c r="A629" s="28" t="s">
        <v>5004</v>
      </c>
      <c r="B629" s="28" t="s">
        <v>65</v>
      </c>
      <c r="C629" s="28" t="s">
        <v>4974</v>
      </c>
      <c r="D629" s="28" t="s">
        <v>4256</v>
      </c>
      <c r="E629" s="28" t="s">
        <v>3950</v>
      </c>
      <c r="F629" s="28" t="s">
        <v>3951</v>
      </c>
      <c r="G629" s="28" t="s">
        <v>5005</v>
      </c>
      <c r="H629" s="28" t="s">
        <v>5006</v>
      </c>
      <c r="I629" s="28" t="s">
        <v>30</v>
      </c>
      <c r="J629" s="28" t="s">
        <v>2</v>
      </c>
      <c r="K629" s="28" t="s">
        <v>1564</v>
      </c>
      <c r="L629" s="28">
        <v>13.6</v>
      </c>
      <c r="M629" s="28"/>
      <c r="N629" s="28"/>
      <c r="O629" s="28"/>
      <c r="P629" s="28"/>
      <c r="Q629" s="28">
        <v>2023</v>
      </c>
      <c r="R629" s="28" t="s">
        <v>2994</v>
      </c>
      <c r="S629" s="86">
        <f t="shared" si="10"/>
        <v>686217.16613532836</v>
      </c>
      <c r="T629" s="28"/>
      <c r="U629" s="73"/>
      <c r="V629" s="73"/>
    </row>
    <row r="630" spans="1:22" x14ac:dyDescent="0.25">
      <c r="A630" s="28" t="s">
        <v>5007</v>
      </c>
      <c r="B630" s="28" t="s">
        <v>65</v>
      </c>
      <c r="C630" s="28" t="s">
        <v>4974</v>
      </c>
      <c r="D630" s="28" t="s">
        <v>4256</v>
      </c>
      <c r="E630" s="28" t="s">
        <v>3956</v>
      </c>
      <c r="F630" s="28" t="s">
        <v>3957</v>
      </c>
      <c r="G630" s="28" t="s">
        <v>3950</v>
      </c>
      <c r="H630" s="28" t="s">
        <v>3951</v>
      </c>
      <c r="I630" s="28" t="s">
        <v>30</v>
      </c>
      <c r="J630" s="28" t="s">
        <v>2</v>
      </c>
      <c r="K630" s="28" t="s">
        <v>1564</v>
      </c>
      <c r="L630" s="28">
        <v>3.6</v>
      </c>
      <c r="M630" s="28"/>
      <c r="N630" s="28"/>
      <c r="O630" s="28"/>
      <c r="P630" s="28"/>
      <c r="Q630" s="28">
        <v>2023</v>
      </c>
      <c r="R630" s="28" t="s">
        <v>2994</v>
      </c>
      <c r="S630" s="86">
        <f t="shared" si="10"/>
        <v>181645.72044758691</v>
      </c>
      <c r="T630" s="28"/>
      <c r="U630" s="73"/>
      <c r="V630" s="73"/>
    </row>
    <row r="631" spans="1:22" x14ac:dyDescent="0.25">
      <c r="A631" s="28" t="s">
        <v>5008</v>
      </c>
      <c r="B631" s="28" t="s">
        <v>65</v>
      </c>
      <c r="C631" s="28" t="s">
        <v>4974</v>
      </c>
      <c r="D631" s="28" t="s">
        <v>4256</v>
      </c>
      <c r="E631" s="28" t="s">
        <v>3914</v>
      </c>
      <c r="F631" s="28" t="s">
        <v>3915</v>
      </c>
      <c r="G631" s="28" t="s">
        <v>3956</v>
      </c>
      <c r="H631" s="28" t="s">
        <v>3957</v>
      </c>
      <c r="I631" s="28" t="s">
        <v>30</v>
      </c>
      <c r="J631" s="28" t="s">
        <v>2</v>
      </c>
      <c r="K631" s="28" t="s">
        <v>1564</v>
      </c>
      <c r="L631" s="28">
        <v>24.9</v>
      </c>
      <c r="M631" s="28"/>
      <c r="N631" s="28"/>
      <c r="O631" s="28"/>
      <c r="P631" s="28"/>
      <c r="Q631" s="28">
        <v>2023</v>
      </c>
      <c r="R631" s="28" t="s">
        <v>2994</v>
      </c>
      <c r="S631" s="86">
        <f t="shared" si="10"/>
        <v>1256382.8997624761</v>
      </c>
      <c r="T631" s="28"/>
      <c r="U631" s="73"/>
      <c r="V631" s="73"/>
    </row>
    <row r="632" spans="1:22" x14ac:dyDescent="0.25">
      <c r="A632" s="28" t="s">
        <v>5009</v>
      </c>
      <c r="B632" s="28" t="s">
        <v>65</v>
      </c>
      <c r="C632" s="28" t="s">
        <v>4974</v>
      </c>
      <c r="D632" s="28" t="s">
        <v>4256</v>
      </c>
      <c r="E632" s="28" t="s">
        <v>3944</v>
      </c>
      <c r="F632" s="28" t="s">
        <v>3945</v>
      </c>
      <c r="G632" s="28" t="s">
        <v>3938</v>
      </c>
      <c r="H632" s="28" t="s">
        <v>3939</v>
      </c>
      <c r="I632" s="28" t="s">
        <v>30</v>
      </c>
      <c r="J632" s="28" t="s">
        <v>2</v>
      </c>
      <c r="K632" s="28" t="s">
        <v>1564</v>
      </c>
      <c r="L632" s="28">
        <v>18.100000000000001</v>
      </c>
      <c r="M632" s="28"/>
      <c r="N632" s="28"/>
      <c r="O632" s="28"/>
      <c r="P632" s="28"/>
      <c r="Q632" s="28">
        <v>2023</v>
      </c>
      <c r="R632" s="28" t="s">
        <v>2994</v>
      </c>
      <c r="S632" s="86">
        <f t="shared" si="10"/>
        <v>913274.31669481203</v>
      </c>
      <c r="T632" s="28"/>
      <c r="U632" s="73"/>
      <c r="V632" s="73"/>
    </row>
    <row r="633" spans="1:22" x14ac:dyDescent="0.25">
      <c r="A633" s="28" t="s">
        <v>5010</v>
      </c>
      <c r="B633" s="28" t="s">
        <v>65</v>
      </c>
      <c r="C633" s="28" t="s">
        <v>4974</v>
      </c>
      <c r="D633" s="28" t="s">
        <v>4256</v>
      </c>
      <c r="E633" s="28" t="s">
        <v>3986</v>
      </c>
      <c r="F633" s="28" t="s">
        <v>3987</v>
      </c>
      <c r="G633" s="28" t="s">
        <v>3944</v>
      </c>
      <c r="H633" s="28" t="s">
        <v>3945</v>
      </c>
      <c r="I633" s="28" t="s">
        <v>30</v>
      </c>
      <c r="J633" s="28" t="s">
        <v>2</v>
      </c>
      <c r="K633" s="28" t="s">
        <v>1564</v>
      </c>
      <c r="L633" s="28">
        <v>3.5</v>
      </c>
      <c r="M633" s="28"/>
      <c r="N633" s="28"/>
      <c r="O633" s="28"/>
      <c r="P633" s="28"/>
      <c r="Q633" s="28">
        <v>2023</v>
      </c>
      <c r="R633" s="28" t="s">
        <v>2994</v>
      </c>
      <c r="S633" s="86">
        <f t="shared" si="10"/>
        <v>176600.0059907095</v>
      </c>
      <c r="T633" s="28"/>
      <c r="U633" s="73"/>
      <c r="V633" s="73"/>
    </row>
    <row r="634" spans="1:22" x14ac:dyDescent="0.25">
      <c r="A634" s="28" t="s">
        <v>5011</v>
      </c>
      <c r="B634" s="28" t="s">
        <v>65</v>
      </c>
      <c r="C634" s="28" t="s">
        <v>4974</v>
      </c>
      <c r="D634" s="28" t="s">
        <v>4256</v>
      </c>
      <c r="E634" s="28" t="s">
        <v>3938</v>
      </c>
      <c r="F634" s="28" t="s">
        <v>3939</v>
      </c>
      <c r="G634" s="28" t="s">
        <v>3962</v>
      </c>
      <c r="H634" s="28" t="s">
        <v>3963</v>
      </c>
      <c r="I634" s="28" t="s">
        <v>30</v>
      </c>
      <c r="J634" s="28" t="s">
        <v>2</v>
      </c>
      <c r="K634" s="28" t="s">
        <v>1564</v>
      </c>
      <c r="L634" s="28">
        <v>21.8</v>
      </c>
      <c r="M634" s="28"/>
      <c r="N634" s="28"/>
      <c r="O634" s="28"/>
      <c r="P634" s="28"/>
      <c r="Q634" s="28">
        <v>2023</v>
      </c>
      <c r="R634" s="28" t="s">
        <v>2994</v>
      </c>
      <c r="S634" s="86">
        <f t="shared" si="10"/>
        <v>1099965.7515992764</v>
      </c>
      <c r="T634" s="28"/>
      <c r="U634" s="73"/>
      <c r="V634" s="73"/>
    </row>
    <row r="635" spans="1:22" x14ac:dyDescent="0.25">
      <c r="A635" s="28" t="s">
        <v>5012</v>
      </c>
      <c r="B635" s="28" t="s">
        <v>65</v>
      </c>
      <c r="C635" s="28" t="s">
        <v>4974</v>
      </c>
      <c r="D635" s="28" t="s">
        <v>4256</v>
      </c>
      <c r="E635" s="28" t="s">
        <v>3992</v>
      </c>
      <c r="F635" s="28" t="s">
        <v>3993</v>
      </c>
      <c r="G635" s="28" t="s">
        <v>3986</v>
      </c>
      <c r="H635" s="28" t="s">
        <v>3987</v>
      </c>
      <c r="I635" s="28" t="s">
        <v>30</v>
      </c>
      <c r="J635" s="28" t="s">
        <v>2</v>
      </c>
      <c r="K635" s="28" t="s">
        <v>1564</v>
      </c>
      <c r="L635" s="28">
        <v>10.8</v>
      </c>
      <c r="M635" s="28"/>
      <c r="N635" s="28"/>
      <c r="O635" s="28"/>
      <c r="P635" s="28"/>
      <c r="Q635" s="28">
        <v>2023</v>
      </c>
      <c r="R635" s="28" t="s">
        <v>2994</v>
      </c>
      <c r="S635" s="86">
        <f t="shared" si="10"/>
        <v>544937.16134276078</v>
      </c>
      <c r="T635" s="28"/>
      <c r="U635" s="73"/>
      <c r="V635" s="73"/>
    </row>
    <row r="636" spans="1:22" x14ac:dyDescent="0.25">
      <c r="A636" s="28" t="s">
        <v>5013</v>
      </c>
      <c r="B636" s="28" t="s">
        <v>65</v>
      </c>
      <c r="C636" s="28" t="s">
        <v>4974</v>
      </c>
      <c r="D636" s="28" t="s">
        <v>4256</v>
      </c>
      <c r="E636" s="28" t="s">
        <v>5005</v>
      </c>
      <c r="F636" s="28" t="s">
        <v>5006</v>
      </c>
      <c r="G636" s="28" t="s">
        <v>3992</v>
      </c>
      <c r="H636" s="28" t="s">
        <v>3993</v>
      </c>
      <c r="I636" s="28" t="s">
        <v>30</v>
      </c>
      <c r="J636" s="28" t="s">
        <v>2</v>
      </c>
      <c r="K636" s="28" t="s">
        <v>1564</v>
      </c>
      <c r="L636" s="28">
        <v>8.4</v>
      </c>
      <c r="M636" s="28"/>
      <c r="N636" s="28"/>
      <c r="O636" s="28"/>
      <c r="P636" s="28"/>
      <c r="Q636" s="28">
        <v>2023</v>
      </c>
      <c r="R636" s="28" t="s">
        <v>2994</v>
      </c>
      <c r="S636" s="86">
        <f t="shared" si="10"/>
        <v>423840.01437770284</v>
      </c>
      <c r="T636" s="28"/>
      <c r="U636" s="73"/>
      <c r="V636" s="73"/>
    </row>
    <row r="637" spans="1:22" x14ac:dyDescent="0.25">
      <c r="A637" s="28" t="s">
        <v>5014</v>
      </c>
      <c r="B637" s="28" t="s">
        <v>65</v>
      </c>
      <c r="C637" s="28" t="s">
        <v>4974</v>
      </c>
      <c r="D637" s="28" t="s">
        <v>4256</v>
      </c>
      <c r="E637" s="28" t="s">
        <v>4004</v>
      </c>
      <c r="F637" s="28" t="s">
        <v>4005</v>
      </c>
      <c r="G637" s="28" t="s">
        <v>5015</v>
      </c>
      <c r="H637" s="28" t="s">
        <v>5016</v>
      </c>
      <c r="I637" s="28" t="s">
        <v>30</v>
      </c>
      <c r="J637" s="28" t="s">
        <v>2</v>
      </c>
      <c r="K637" s="28" t="s">
        <v>1564</v>
      </c>
      <c r="L637" s="28">
        <v>0.5</v>
      </c>
      <c r="M637" s="28"/>
      <c r="N637" s="28"/>
      <c r="O637" s="28"/>
      <c r="P637" s="28"/>
      <c r="Q637" s="28">
        <v>2023</v>
      </c>
      <c r="R637" s="28" t="s">
        <v>2994</v>
      </c>
      <c r="S637" s="86">
        <f t="shared" si="10"/>
        <v>25228.572284387072</v>
      </c>
      <c r="T637" s="28"/>
      <c r="U637" s="73"/>
      <c r="V637" s="73"/>
    </row>
    <row r="638" spans="1:22" x14ac:dyDescent="0.25">
      <c r="A638" s="28" t="s">
        <v>5017</v>
      </c>
      <c r="B638" s="28" t="s">
        <v>65</v>
      </c>
      <c r="C638" s="28" t="s">
        <v>4974</v>
      </c>
      <c r="D638" s="28" t="s">
        <v>4256</v>
      </c>
      <c r="E638" s="28" t="s">
        <v>3962</v>
      </c>
      <c r="F638" s="28" t="s">
        <v>3963</v>
      </c>
      <c r="G638" s="28" t="s">
        <v>4004</v>
      </c>
      <c r="H638" s="28" t="s">
        <v>4005</v>
      </c>
      <c r="I638" s="28" t="s">
        <v>30</v>
      </c>
      <c r="J638" s="28" t="s">
        <v>2</v>
      </c>
      <c r="K638" s="28" t="s">
        <v>1564</v>
      </c>
      <c r="L638" s="28">
        <v>14.1</v>
      </c>
      <c r="M638" s="28"/>
      <c r="N638" s="28"/>
      <c r="O638" s="28"/>
      <c r="P638" s="28"/>
      <c r="Q638" s="28">
        <v>2023</v>
      </c>
      <c r="R638" s="28" t="s">
        <v>2994</v>
      </c>
      <c r="S638" s="86">
        <f t="shared" si="10"/>
        <v>711445.73841971543</v>
      </c>
      <c r="T638" s="28"/>
      <c r="U638" s="73"/>
      <c r="V638" s="73"/>
    </row>
    <row r="639" spans="1:22" x14ac:dyDescent="0.25">
      <c r="A639" s="28" t="s">
        <v>5018</v>
      </c>
      <c r="B639" s="28" t="s">
        <v>65</v>
      </c>
      <c r="C639" s="28" t="s">
        <v>4974</v>
      </c>
      <c r="D639" s="28" t="s">
        <v>4256</v>
      </c>
      <c r="E639" s="28" t="s">
        <v>3926</v>
      </c>
      <c r="F639" s="28" t="s">
        <v>3927</v>
      </c>
      <c r="G639" s="28" t="s">
        <v>4928</v>
      </c>
      <c r="H639" s="28" t="s">
        <v>4929</v>
      </c>
      <c r="I639" s="28" t="s">
        <v>30</v>
      </c>
      <c r="J639" s="28" t="s">
        <v>2</v>
      </c>
      <c r="K639" s="28" t="s">
        <v>1564</v>
      </c>
      <c r="L639" s="28">
        <v>5.2</v>
      </c>
      <c r="M639" s="28"/>
      <c r="N639" s="28"/>
      <c r="O639" s="28"/>
      <c r="P639" s="28"/>
      <c r="Q639" s="28">
        <v>2023</v>
      </c>
      <c r="R639" s="28" t="s">
        <v>2994</v>
      </c>
      <c r="S639" s="86">
        <f t="shared" si="10"/>
        <v>262377.15175762557</v>
      </c>
      <c r="T639" s="28"/>
      <c r="U639" s="73"/>
      <c r="V639" s="73"/>
    </row>
    <row r="640" spans="1:22" x14ac:dyDescent="0.25">
      <c r="A640" s="28" t="s">
        <v>5019</v>
      </c>
      <c r="B640" s="28" t="s">
        <v>65</v>
      </c>
      <c r="C640" s="28" t="s">
        <v>4974</v>
      </c>
      <c r="D640" s="28" t="s">
        <v>4256</v>
      </c>
      <c r="E640" s="28" t="s">
        <v>3659</v>
      </c>
      <c r="F640" s="28" t="s">
        <v>3660</v>
      </c>
      <c r="G640" s="28" t="s">
        <v>3926</v>
      </c>
      <c r="H640" s="28" t="s">
        <v>3927</v>
      </c>
      <c r="I640" s="28" t="s">
        <v>30</v>
      </c>
      <c r="J640" s="28" t="s">
        <v>2</v>
      </c>
      <c r="K640" s="28" t="s">
        <v>1564</v>
      </c>
      <c r="L640" s="28">
        <v>10.9</v>
      </c>
      <c r="M640" s="28"/>
      <c r="N640" s="28"/>
      <c r="O640" s="28"/>
      <c r="P640" s="28"/>
      <c r="Q640" s="28">
        <v>2023</v>
      </c>
      <c r="R640" s="28" t="s">
        <v>2994</v>
      </c>
      <c r="S640" s="86">
        <f t="shared" si="10"/>
        <v>549982.87579963822</v>
      </c>
      <c r="T640" s="28"/>
      <c r="U640" s="73"/>
      <c r="V640" s="73"/>
    </row>
    <row r="641" spans="1:22" x14ac:dyDescent="0.25">
      <c r="A641" s="28" t="s">
        <v>5020</v>
      </c>
      <c r="B641" s="28" t="s">
        <v>65</v>
      </c>
      <c r="C641" s="28" t="s">
        <v>4974</v>
      </c>
      <c r="D641" s="28" t="s">
        <v>4256</v>
      </c>
      <c r="E641" s="28" t="s">
        <v>3998</v>
      </c>
      <c r="F641" s="28" t="s">
        <v>3999</v>
      </c>
      <c r="G641" s="28" t="s">
        <v>3659</v>
      </c>
      <c r="H641" s="28" t="s">
        <v>3660</v>
      </c>
      <c r="I641" s="28" t="s">
        <v>30</v>
      </c>
      <c r="J641" s="28" t="s">
        <v>2</v>
      </c>
      <c r="K641" s="28" t="s">
        <v>1564</v>
      </c>
      <c r="L641" s="28">
        <v>0.3</v>
      </c>
      <c r="M641" s="28"/>
      <c r="N641" s="28"/>
      <c r="O641" s="28"/>
      <c r="P641" s="28"/>
      <c r="Q641" s="28">
        <v>2023</v>
      </c>
      <c r="R641" s="28" t="s">
        <v>2994</v>
      </c>
      <c r="S641" s="86">
        <f t="shared" si="10"/>
        <v>15137.143370632242</v>
      </c>
      <c r="T641" s="28"/>
      <c r="U641" s="73"/>
      <c r="V641" s="73"/>
    </row>
    <row r="642" spans="1:22" x14ac:dyDescent="0.25">
      <c r="A642" s="28" t="s">
        <v>5021</v>
      </c>
      <c r="B642" s="28" t="s">
        <v>65</v>
      </c>
      <c r="C642" s="28" t="s">
        <v>4974</v>
      </c>
      <c r="D642" s="28" t="s">
        <v>4256</v>
      </c>
      <c r="E642" s="28" t="s">
        <v>5015</v>
      </c>
      <c r="F642" s="28" t="s">
        <v>5016</v>
      </c>
      <c r="G642" s="28" t="s">
        <v>3998</v>
      </c>
      <c r="H642" s="28" t="s">
        <v>3999</v>
      </c>
      <c r="I642" s="28" t="s">
        <v>30</v>
      </c>
      <c r="J642" s="28" t="s">
        <v>2</v>
      </c>
      <c r="K642" s="28" t="s">
        <v>1564</v>
      </c>
      <c r="L642" s="28">
        <v>12.4</v>
      </c>
      <c r="M642" s="28"/>
      <c r="N642" s="28"/>
      <c r="O642" s="28"/>
      <c r="P642" s="28"/>
      <c r="Q642" s="28">
        <v>2023</v>
      </c>
      <c r="R642" s="28" t="s">
        <v>2994</v>
      </c>
      <c r="S642" s="86">
        <f t="shared" si="10"/>
        <v>625668.59265279945</v>
      </c>
      <c r="T642" s="28"/>
      <c r="U642" s="73"/>
      <c r="V642" s="73"/>
    </row>
    <row r="643" spans="1:22" x14ac:dyDescent="0.25">
      <c r="A643" s="28" t="s">
        <v>5022</v>
      </c>
      <c r="B643" s="28" t="s">
        <v>65</v>
      </c>
      <c r="C643" s="28" t="s">
        <v>4974</v>
      </c>
      <c r="D643" s="28" t="s">
        <v>4256</v>
      </c>
      <c r="E643" s="28" t="s">
        <v>4980</v>
      </c>
      <c r="F643" s="28" t="s">
        <v>4981</v>
      </c>
      <c r="G643" s="28" t="s">
        <v>4975</v>
      </c>
      <c r="H643" s="28" t="s">
        <v>4976</v>
      </c>
      <c r="I643" s="28" t="s">
        <v>30</v>
      </c>
      <c r="J643" s="28" t="s">
        <v>2</v>
      </c>
      <c r="K643" s="28" t="s">
        <v>1564</v>
      </c>
      <c r="L643" s="28">
        <v>14.5</v>
      </c>
      <c r="M643" s="28"/>
      <c r="N643" s="28"/>
      <c r="O643" s="28"/>
      <c r="P643" s="28"/>
      <c r="Q643" s="28">
        <v>2023</v>
      </c>
      <c r="R643" s="28" t="s">
        <v>2994</v>
      </c>
      <c r="S643" s="86">
        <f t="shared" si="10"/>
        <v>731628.59624722507</v>
      </c>
      <c r="T643" s="28"/>
      <c r="U643" s="73"/>
      <c r="V643" s="73"/>
    </row>
    <row r="644" spans="1:22" x14ac:dyDescent="0.25">
      <c r="A644" s="28" t="s">
        <v>5023</v>
      </c>
      <c r="B644" s="28" t="s">
        <v>65</v>
      </c>
      <c r="C644" s="28" t="s">
        <v>4974</v>
      </c>
      <c r="D644" s="28" t="s">
        <v>4256</v>
      </c>
      <c r="E644" s="28" t="s">
        <v>3534</v>
      </c>
      <c r="F644" s="28" t="s">
        <v>3535</v>
      </c>
      <c r="G644" s="28" t="s">
        <v>5024</v>
      </c>
      <c r="H644" s="28" t="s">
        <v>5025</v>
      </c>
      <c r="I644" s="28" t="s">
        <v>30</v>
      </c>
      <c r="J644" s="28" t="s">
        <v>2</v>
      </c>
      <c r="K644" s="28" t="s">
        <v>1564</v>
      </c>
      <c r="L644" s="28">
        <v>15.3</v>
      </c>
      <c r="M644" s="28"/>
      <c r="N644" s="28"/>
      <c r="O644" s="28"/>
      <c r="P644" s="28"/>
      <c r="Q644" s="28">
        <v>2023</v>
      </c>
      <c r="R644" s="28" t="s">
        <v>2994</v>
      </c>
      <c r="S644" s="86">
        <f t="shared" si="10"/>
        <v>771994.31190224446</v>
      </c>
      <c r="T644" s="28"/>
      <c r="U644" s="73"/>
      <c r="V644" s="73"/>
    </row>
    <row r="645" spans="1:22" x14ac:dyDescent="0.25">
      <c r="A645" s="28" t="s">
        <v>5026</v>
      </c>
      <c r="B645" s="28" t="s">
        <v>65</v>
      </c>
      <c r="C645" s="28" t="s">
        <v>4974</v>
      </c>
      <c r="D645" s="28" t="s">
        <v>4256</v>
      </c>
      <c r="E645" s="28" t="s">
        <v>5024</v>
      </c>
      <c r="F645" s="28" t="s">
        <v>5025</v>
      </c>
      <c r="G645" s="28" t="s">
        <v>3505</v>
      </c>
      <c r="H645" s="28" t="s">
        <v>3506</v>
      </c>
      <c r="I645" s="28" t="s">
        <v>30</v>
      </c>
      <c r="J645" s="28" t="s">
        <v>2</v>
      </c>
      <c r="K645" s="28" t="s">
        <v>1564</v>
      </c>
      <c r="L645" s="28">
        <v>12.5</v>
      </c>
      <c r="M645" s="28"/>
      <c r="N645" s="28"/>
      <c r="O645" s="28"/>
      <c r="P645" s="28"/>
      <c r="Q645" s="28">
        <v>2023</v>
      </c>
      <c r="R645" s="28" t="s">
        <v>2994</v>
      </c>
      <c r="S645" s="86">
        <f t="shared" si="10"/>
        <v>630714.30710967677</v>
      </c>
      <c r="T645" s="28"/>
      <c r="U645" s="73"/>
      <c r="V645" s="73"/>
    </row>
    <row r="646" spans="1:22" x14ac:dyDescent="0.25">
      <c r="A646" s="28" t="s">
        <v>5027</v>
      </c>
      <c r="B646" s="28" t="s">
        <v>65</v>
      </c>
      <c r="C646" s="28" t="s">
        <v>4974</v>
      </c>
      <c r="D646" s="28" t="s">
        <v>4256</v>
      </c>
      <c r="E646" s="28" t="s">
        <v>4913</v>
      </c>
      <c r="F646" s="28" t="s">
        <v>4914</v>
      </c>
      <c r="G646" s="28" t="s">
        <v>5028</v>
      </c>
      <c r="H646" s="28" t="s">
        <v>5029</v>
      </c>
      <c r="I646" s="28" t="s">
        <v>30</v>
      </c>
      <c r="J646" s="28" t="s">
        <v>2</v>
      </c>
      <c r="K646" s="28" t="s">
        <v>1564</v>
      </c>
      <c r="L646" s="28">
        <v>5.3</v>
      </c>
      <c r="M646" s="28"/>
      <c r="N646" s="28"/>
      <c r="O646" s="28"/>
      <c r="P646" s="28"/>
      <c r="Q646" s="28">
        <v>2023</v>
      </c>
      <c r="R646" s="28" t="s">
        <v>2994</v>
      </c>
      <c r="S646" s="86">
        <f t="shared" si="10"/>
        <v>267422.86621450295</v>
      </c>
      <c r="T646" s="28"/>
      <c r="U646" s="73"/>
      <c r="V646" s="73"/>
    </row>
    <row r="647" spans="1:22" x14ac:dyDescent="0.25">
      <c r="A647" s="28" t="s">
        <v>5030</v>
      </c>
      <c r="B647" s="28" t="s">
        <v>65</v>
      </c>
      <c r="C647" s="28" t="s">
        <v>5031</v>
      </c>
      <c r="D647" s="28" t="s">
        <v>4256</v>
      </c>
      <c r="E647" s="28" t="s">
        <v>5032</v>
      </c>
      <c r="F647" s="28" t="s">
        <v>5033</v>
      </c>
      <c r="G647" s="28" t="s">
        <v>4100</v>
      </c>
      <c r="H647" s="28" t="s">
        <v>4101</v>
      </c>
      <c r="I647" s="28" t="s">
        <v>30</v>
      </c>
      <c r="J647" s="28" t="s">
        <v>2</v>
      </c>
      <c r="K647" s="28" t="s">
        <v>1564</v>
      </c>
      <c r="L647" s="28">
        <v>43.7</v>
      </c>
      <c r="M647" s="28"/>
      <c r="N647" s="28"/>
      <c r="O647" s="28"/>
      <c r="P647" s="28"/>
      <c r="Q647" s="28">
        <v>2023</v>
      </c>
      <c r="R647" s="28" t="s">
        <v>2994</v>
      </c>
      <c r="S647" s="86">
        <f t="shared" si="10"/>
        <v>2204977.2176554301</v>
      </c>
      <c r="T647" s="28"/>
      <c r="U647" s="73"/>
      <c r="V647" s="73"/>
    </row>
    <row r="648" spans="1:22" x14ac:dyDescent="0.25">
      <c r="A648" s="28" t="s">
        <v>5034</v>
      </c>
      <c r="B648" s="28" t="s">
        <v>65</v>
      </c>
      <c r="C648" s="28" t="s">
        <v>5031</v>
      </c>
      <c r="D648" s="28" t="s">
        <v>4256</v>
      </c>
      <c r="E648" s="28" t="s">
        <v>5032</v>
      </c>
      <c r="F648" s="28" t="s">
        <v>5033</v>
      </c>
      <c r="G648" s="28" t="s">
        <v>5035</v>
      </c>
      <c r="H648" s="28" t="s">
        <v>5036</v>
      </c>
      <c r="I648" s="28" t="s">
        <v>30</v>
      </c>
      <c r="J648" s="28" t="s">
        <v>2</v>
      </c>
      <c r="K648" s="28" t="s">
        <v>1564</v>
      </c>
      <c r="L648" s="28">
        <v>22</v>
      </c>
      <c r="M648" s="28"/>
      <c r="N648" s="28"/>
      <c r="O648" s="28"/>
      <c r="P648" s="28"/>
      <c r="Q648" s="28">
        <v>2023</v>
      </c>
      <c r="R648" s="28" t="s">
        <v>2994</v>
      </c>
      <c r="S648" s="86">
        <f t="shared" si="10"/>
        <v>1110057.1805130311</v>
      </c>
      <c r="T648" s="28"/>
      <c r="U648" s="73"/>
      <c r="V648" s="73"/>
    </row>
    <row r="649" spans="1:22" x14ac:dyDescent="0.25">
      <c r="A649" s="28" t="s">
        <v>5037</v>
      </c>
      <c r="B649" s="28" t="s">
        <v>65</v>
      </c>
      <c r="C649" s="28" t="s">
        <v>5031</v>
      </c>
      <c r="D649" s="28" t="s">
        <v>4256</v>
      </c>
      <c r="E649" s="28" t="s">
        <v>5038</v>
      </c>
      <c r="F649" s="28" t="s">
        <v>5039</v>
      </c>
      <c r="G649" s="28" t="s">
        <v>4058</v>
      </c>
      <c r="H649" s="28" t="s">
        <v>4059</v>
      </c>
      <c r="I649" s="28" t="s">
        <v>30</v>
      </c>
      <c r="J649" s="28" t="s">
        <v>2</v>
      </c>
      <c r="K649" s="28" t="s">
        <v>1564</v>
      </c>
      <c r="L649" s="28">
        <v>40.799999999999997</v>
      </c>
      <c r="M649" s="28"/>
      <c r="N649" s="28"/>
      <c r="O649" s="28"/>
      <c r="P649" s="28"/>
      <c r="Q649" s="28">
        <v>2023</v>
      </c>
      <c r="R649" s="28" t="s">
        <v>2994</v>
      </c>
      <c r="S649" s="86">
        <f t="shared" si="10"/>
        <v>2058651.4984059848</v>
      </c>
      <c r="T649" s="28"/>
      <c r="U649" s="73"/>
      <c r="V649" s="73"/>
    </row>
    <row r="650" spans="1:22" x14ac:dyDescent="0.25">
      <c r="A650" s="28" t="s">
        <v>5040</v>
      </c>
      <c r="B650" s="28" t="s">
        <v>65</v>
      </c>
      <c r="C650" s="28" t="s">
        <v>5031</v>
      </c>
      <c r="D650" s="28" t="s">
        <v>4256</v>
      </c>
      <c r="E650" s="28" t="s">
        <v>5041</v>
      </c>
      <c r="F650" s="28" t="s">
        <v>5042</v>
      </c>
      <c r="G650" s="28" t="s">
        <v>4096</v>
      </c>
      <c r="H650" s="28" t="s">
        <v>4097</v>
      </c>
      <c r="I650" s="28" t="s">
        <v>30</v>
      </c>
      <c r="J650" s="28" t="s">
        <v>2</v>
      </c>
      <c r="K650" s="28" t="s">
        <v>1564</v>
      </c>
      <c r="L650" s="28">
        <v>6.2</v>
      </c>
      <c r="M650" s="28"/>
      <c r="N650" s="28"/>
      <c r="O650" s="28"/>
      <c r="P650" s="28"/>
      <c r="Q650" s="28">
        <v>2023</v>
      </c>
      <c r="R650" s="28" t="s">
        <v>2994</v>
      </c>
      <c r="S650" s="86">
        <f t="shared" si="10"/>
        <v>312834.29632639972</v>
      </c>
      <c r="T650" s="28"/>
      <c r="U650" s="73"/>
      <c r="V650" s="73"/>
    </row>
    <row r="651" spans="1:22" x14ac:dyDescent="0.25">
      <c r="A651" s="28" t="s">
        <v>5043</v>
      </c>
      <c r="B651" s="28" t="s">
        <v>65</v>
      </c>
      <c r="C651" s="28" t="s">
        <v>5031</v>
      </c>
      <c r="D651" s="28" t="s">
        <v>4256</v>
      </c>
      <c r="E651" s="28" t="s">
        <v>4052</v>
      </c>
      <c r="F651" s="28" t="s">
        <v>4053</v>
      </c>
      <c r="G651" s="28" t="s">
        <v>5044</v>
      </c>
      <c r="H651" s="28" t="s">
        <v>5045</v>
      </c>
      <c r="I651" s="28" t="s">
        <v>30</v>
      </c>
      <c r="J651" s="28" t="s">
        <v>2</v>
      </c>
      <c r="K651" s="28" t="s">
        <v>1564</v>
      </c>
      <c r="L651" s="28">
        <v>12.1</v>
      </c>
      <c r="M651" s="28"/>
      <c r="N651" s="28"/>
      <c r="O651" s="28"/>
      <c r="P651" s="28"/>
      <c r="Q651" s="28">
        <v>2023</v>
      </c>
      <c r="R651" s="28" t="s">
        <v>2994</v>
      </c>
      <c r="S651" s="86">
        <f t="shared" si="10"/>
        <v>610531.44928216713</v>
      </c>
      <c r="T651" s="28"/>
      <c r="U651" s="73"/>
      <c r="V651" s="73"/>
    </row>
    <row r="652" spans="1:22" x14ac:dyDescent="0.25">
      <c r="A652" s="28" t="s">
        <v>5046</v>
      </c>
      <c r="B652" s="28" t="s">
        <v>65</v>
      </c>
      <c r="C652" s="28" t="s">
        <v>5031</v>
      </c>
      <c r="D652" s="28" t="s">
        <v>4256</v>
      </c>
      <c r="E652" s="28" t="s">
        <v>5047</v>
      </c>
      <c r="F652" s="28" t="s">
        <v>5048</v>
      </c>
      <c r="G652" s="28" t="s">
        <v>4052</v>
      </c>
      <c r="H652" s="28" t="s">
        <v>4053</v>
      </c>
      <c r="I652" s="28" t="s">
        <v>30</v>
      </c>
      <c r="J652" s="28" t="s">
        <v>2</v>
      </c>
      <c r="K652" s="28" t="s">
        <v>1564</v>
      </c>
      <c r="L652" s="28">
        <v>13.4</v>
      </c>
      <c r="M652" s="28"/>
      <c r="N652" s="28"/>
      <c r="O652" s="28"/>
      <c r="P652" s="28"/>
      <c r="Q652" s="28">
        <v>2023</v>
      </c>
      <c r="R652" s="28" t="s">
        <v>2994</v>
      </c>
      <c r="S652" s="86">
        <f t="shared" si="10"/>
        <v>676125.7372215736</v>
      </c>
      <c r="T652" s="28"/>
      <c r="U652" s="73"/>
      <c r="V652" s="73"/>
    </row>
    <row r="653" spans="1:22" x14ac:dyDescent="0.25">
      <c r="A653" s="28" t="s">
        <v>5049</v>
      </c>
      <c r="B653" s="28" t="s">
        <v>65</v>
      </c>
      <c r="C653" s="28" t="s">
        <v>5031</v>
      </c>
      <c r="D653" s="28" t="s">
        <v>4256</v>
      </c>
      <c r="E653" s="28" t="s">
        <v>4034</v>
      </c>
      <c r="F653" s="28" t="s">
        <v>4035</v>
      </c>
      <c r="G653" s="28" t="s">
        <v>5047</v>
      </c>
      <c r="H653" s="28" t="s">
        <v>5048</v>
      </c>
      <c r="I653" s="28" t="s">
        <v>30</v>
      </c>
      <c r="J653" s="28" t="s">
        <v>2</v>
      </c>
      <c r="K653" s="28" t="s">
        <v>1564</v>
      </c>
      <c r="L653" s="28">
        <v>9.4</v>
      </c>
      <c r="M653" s="28"/>
      <c r="N653" s="28"/>
      <c r="O653" s="28"/>
      <c r="P653" s="28"/>
      <c r="Q653" s="28">
        <v>2023</v>
      </c>
      <c r="R653" s="28" t="s">
        <v>2994</v>
      </c>
      <c r="S653" s="86">
        <f t="shared" si="10"/>
        <v>474297.15894647699</v>
      </c>
      <c r="T653" s="28"/>
      <c r="U653" s="73"/>
      <c r="V653" s="73"/>
    </row>
    <row r="654" spans="1:22" x14ac:dyDescent="0.25">
      <c r="A654" s="28" t="s">
        <v>5050</v>
      </c>
      <c r="B654" s="28" t="s">
        <v>65</v>
      </c>
      <c r="C654" s="28" t="s">
        <v>5031</v>
      </c>
      <c r="D654" s="28" t="s">
        <v>4256</v>
      </c>
      <c r="E654" s="28" t="s">
        <v>5051</v>
      </c>
      <c r="F654" s="28" t="s">
        <v>5052</v>
      </c>
      <c r="G654" s="28" t="s">
        <v>4034</v>
      </c>
      <c r="H654" s="28" t="s">
        <v>4035</v>
      </c>
      <c r="I654" s="28" t="s">
        <v>30</v>
      </c>
      <c r="J654" s="28" t="s">
        <v>2</v>
      </c>
      <c r="K654" s="28" t="s">
        <v>1564</v>
      </c>
      <c r="L654" s="28">
        <v>16.2</v>
      </c>
      <c r="M654" s="28"/>
      <c r="N654" s="28"/>
      <c r="O654" s="28"/>
      <c r="P654" s="28"/>
      <c r="Q654" s="28">
        <v>2023</v>
      </c>
      <c r="R654" s="28" t="s">
        <v>2994</v>
      </c>
      <c r="S654" s="86">
        <f t="shared" si="10"/>
        <v>817405.74201414105</v>
      </c>
      <c r="T654" s="28"/>
      <c r="U654" s="73"/>
      <c r="V654" s="73"/>
    </row>
    <row r="655" spans="1:22" x14ac:dyDescent="0.25">
      <c r="A655" s="28" t="s">
        <v>5053</v>
      </c>
      <c r="B655" s="28" t="s">
        <v>65</v>
      </c>
      <c r="C655" s="28" t="s">
        <v>5031</v>
      </c>
      <c r="D655" s="28" t="s">
        <v>4256</v>
      </c>
      <c r="E655" s="28" t="s">
        <v>4090</v>
      </c>
      <c r="F655" s="28" t="s">
        <v>4091</v>
      </c>
      <c r="G655" s="28" t="s">
        <v>5051</v>
      </c>
      <c r="H655" s="28" t="s">
        <v>5052</v>
      </c>
      <c r="I655" s="28" t="s">
        <v>30</v>
      </c>
      <c r="J655" s="28" t="s">
        <v>2</v>
      </c>
      <c r="K655" s="28" t="s">
        <v>1564</v>
      </c>
      <c r="L655" s="28">
        <v>7.2</v>
      </c>
      <c r="M655" s="28"/>
      <c r="N655" s="28"/>
      <c r="O655" s="28"/>
      <c r="P655" s="28"/>
      <c r="Q655" s="28">
        <v>2023</v>
      </c>
      <c r="R655" s="28" t="s">
        <v>2994</v>
      </c>
      <c r="S655" s="86">
        <f t="shared" si="10"/>
        <v>363291.44089517382</v>
      </c>
      <c r="T655" s="28"/>
      <c r="U655" s="73"/>
      <c r="V655" s="73"/>
    </row>
    <row r="656" spans="1:22" x14ac:dyDescent="0.25">
      <c r="A656" s="28" t="s">
        <v>5054</v>
      </c>
      <c r="B656" s="28" t="s">
        <v>65</v>
      </c>
      <c r="C656" s="28" t="s">
        <v>5031</v>
      </c>
      <c r="D656" s="28" t="s">
        <v>4256</v>
      </c>
      <c r="E656" s="28" t="s">
        <v>4046</v>
      </c>
      <c r="F656" s="28" t="s">
        <v>4047</v>
      </c>
      <c r="G656" s="28" t="s">
        <v>4090</v>
      </c>
      <c r="H656" s="28" t="s">
        <v>4091</v>
      </c>
      <c r="I656" s="28" t="s">
        <v>30</v>
      </c>
      <c r="J656" s="28" t="s">
        <v>2</v>
      </c>
      <c r="K656" s="28" t="s">
        <v>1564</v>
      </c>
      <c r="L656" s="28">
        <v>8.1999999999999993</v>
      </c>
      <c r="M656" s="28"/>
      <c r="N656" s="28"/>
      <c r="O656" s="28"/>
      <c r="P656" s="28"/>
      <c r="Q656" s="28">
        <v>2023</v>
      </c>
      <c r="R656" s="28" t="s">
        <v>2994</v>
      </c>
      <c r="S656" s="86">
        <f t="shared" si="10"/>
        <v>413748.58546394797</v>
      </c>
      <c r="T656" s="28"/>
      <c r="U656" s="73"/>
      <c r="V656" s="73"/>
    </row>
    <row r="657" spans="1:22" x14ac:dyDescent="0.25">
      <c r="A657" s="28" t="s">
        <v>5055</v>
      </c>
      <c r="B657" s="28" t="s">
        <v>65</v>
      </c>
      <c r="C657" s="28" t="s">
        <v>5031</v>
      </c>
      <c r="D657" s="28" t="s">
        <v>4256</v>
      </c>
      <c r="E657" s="28" t="s">
        <v>5056</v>
      </c>
      <c r="F657" s="28" t="s">
        <v>5057</v>
      </c>
      <c r="G657" s="28" t="s">
        <v>4046</v>
      </c>
      <c r="H657" s="28" t="s">
        <v>4047</v>
      </c>
      <c r="I657" s="28" t="s">
        <v>30</v>
      </c>
      <c r="J657" s="28" t="s">
        <v>2</v>
      </c>
      <c r="K657" s="28" t="s">
        <v>1564</v>
      </c>
      <c r="L657" s="28">
        <v>11.4</v>
      </c>
      <c r="M657" s="28"/>
      <c r="N657" s="28"/>
      <c r="O657" s="28"/>
      <c r="P657" s="28"/>
      <c r="Q657" s="28">
        <v>2023</v>
      </c>
      <c r="R657" s="28" t="s">
        <v>2994</v>
      </c>
      <c r="S657" s="86">
        <f t="shared" si="10"/>
        <v>575211.44808402529</v>
      </c>
      <c r="T657" s="28"/>
      <c r="U657" s="73"/>
      <c r="V657" s="73"/>
    </row>
    <row r="658" spans="1:22" x14ac:dyDescent="0.25">
      <c r="A658" s="28" t="s">
        <v>5058</v>
      </c>
      <c r="B658" s="28" t="s">
        <v>65</v>
      </c>
      <c r="C658" s="28" t="s">
        <v>5031</v>
      </c>
      <c r="D658" s="28" t="s">
        <v>4256</v>
      </c>
      <c r="E658" s="28" t="s">
        <v>4022</v>
      </c>
      <c r="F658" s="28" t="s">
        <v>4023</v>
      </c>
      <c r="G658" s="28" t="s">
        <v>4016</v>
      </c>
      <c r="H658" s="28" t="s">
        <v>4017</v>
      </c>
      <c r="I658" s="28" t="s">
        <v>30</v>
      </c>
      <c r="J658" s="28" t="s">
        <v>2</v>
      </c>
      <c r="K658" s="28" t="s">
        <v>1564</v>
      </c>
      <c r="L658" s="28">
        <v>11.6</v>
      </c>
      <c r="M658" s="28"/>
      <c r="N658" s="28"/>
      <c r="O658" s="28"/>
      <c r="P658" s="28"/>
      <c r="Q658" s="28">
        <v>2023</v>
      </c>
      <c r="R658" s="28" t="s">
        <v>2994</v>
      </c>
      <c r="S658" s="86">
        <f t="shared" si="10"/>
        <v>585302.87699778005</v>
      </c>
      <c r="T658" s="28"/>
      <c r="U658" s="73"/>
      <c r="V658" s="73"/>
    </row>
    <row r="659" spans="1:22" x14ac:dyDescent="0.25">
      <c r="A659" s="28" t="s">
        <v>5059</v>
      </c>
      <c r="B659" s="28" t="s">
        <v>65</v>
      </c>
      <c r="C659" s="28" t="s">
        <v>5031</v>
      </c>
      <c r="D659" s="28" t="s">
        <v>4256</v>
      </c>
      <c r="E659" s="28" t="s">
        <v>5035</v>
      </c>
      <c r="F659" s="28" t="s">
        <v>5036</v>
      </c>
      <c r="G659" s="28" t="s">
        <v>4022</v>
      </c>
      <c r="H659" s="28" t="s">
        <v>4023</v>
      </c>
      <c r="I659" s="28" t="s">
        <v>30</v>
      </c>
      <c r="J659" s="28" t="s">
        <v>2</v>
      </c>
      <c r="K659" s="28" t="s">
        <v>1564</v>
      </c>
      <c r="L659" s="28">
        <v>21.1</v>
      </c>
      <c r="M659" s="28"/>
      <c r="N659" s="28"/>
      <c r="O659" s="28"/>
      <c r="P659" s="28"/>
      <c r="Q659" s="28">
        <v>2023</v>
      </c>
      <c r="R659" s="28" t="s">
        <v>2994</v>
      </c>
      <c r="S659" s="86">
        <f t="shared" si="10"/>
        <v>1064645.7504011346</v>
      </c>
      <c r="T659" s="28"/>
      <c r="U659" s="73"/>
      <c r="V659" s="73"/>
    </row>
    <row r="660" spans="1:22" x14ac:dyDescent="0.25">
      <c r="A660" s="28" t="s">
        <v>5060</v>
      </c>
      <c r="B660" s="28" t="s">
        <v>65</v>
      </c>
      <c r="C660" s="28" t="s">
        <v>5031</v>
      </c>
      <c r="D660" s="28" t="s">
        <v>4256</v>
      </c>
      <c r="E660" s="28" t="s">
        <v>4040</v>
      </c>
      <c r="F660" s="28" t="s">
        <v>4041</v>
      </c>
      <c r="G660" s="28" t="s">
        <v>5032</v>
      </c>
      <c r="H660" s="28" t="s">
        <v>5033</v>
      </c>
      <c r="I660" s="28" t="s">
        <v>30</v>
      </c>
      <c r="J660" s="28" t="s">
        <v>2</v>
      </c>
      <c r="K660" s="28" t="s">
        <v>1564</v>
      </c>
      <c r="L660" s="28">
        <v>15.4</v>
      </c>
      <c r="M660" s="28"/>
      <c r="N660" s="28"/>
      <c r="O660" s="28"/>
      <c r="P660" s="28"/>
      <c r="Q660" s="28">
        <v>2023</v>
      </c>
      <c r="R660" s="28" t="s">
        <v>2994</v>
      </c>
      <c r="S660" s="86">
        <f t="shared" si="10"/>
        <v>777040.02635912178</v>
      </c>
      <c r="T660" s="28"/>
      <c r="U660" s="73"/>
      <c r="V660" s="73"/>
    </row>
    <row r="661" spans="1:22" x14ac:dyDescent="0.25">
      <c r="A661" s="28" t="s">
        <v>5061</v>
      </c>
      <c r="B661" s="28" t="s">
        <v>65</v>
      </c>
      <c r="C661" s="28" t="s">
        <v>5031</v>
      </c>
      <c r="D661" s="28" t="s">
        <v>4256</v>
      </c>
      <c r="E661" s="28" t="s">
        <v>5062</v>
      </c>
      <c r="F661" s="28" t="s">
        <v>5063</v>
      </c>
      <c r="G661" s="28" t="s">
        <v>4040</v>
      </c>
      <c r="H661" s="28" t="s">
        <v>4041</v>
      </c>
      <c r="I661" s="28" t="s">
        <v>30</v>
      </c>
      <c r="J661" s="28" t="s">
        <v>2</v>
      </c>
      <c r="K661" s="28" t="s">
        <v>1564</v>
      </c>
      <c r="L661" s="28">
        <v>26.5</v>
      </c>
      <c r="M661" s="28"/>
      <c r="N661" s="28"/>
      <c r="O661" s="28"/>
      <c r="P661" s="28"/>
      <c r="Q661" s="28">
        <v>2023</v>
      </c>
      <c r="R661" s="28" t="s">
        <v>2994</v>
      </c>
      <c r="S661" s="86">
        <f t="shared" si="10"/>
        <v>1337114.3310725149</v>
      </c>
      <c r="T661" s="28"/>
      <c r="U661" s="73"/>
      <c r="V661" s="73"/>
    </row>
    <row r="662" spans="1:22" x14ac:dyDescent="0.25">
      <c r="A662" s="28" t="s">
        <v>5064</v>
      </c>
      <c r="B662" s="28" t="s">
        <v>65</v>
      </c>
      <c r="C662" s="28" t="s">
        <v>5031</v>
      </c>
      <c r="D662" s="28" t="s">
        <v>4256</v>
      </c>
      <c r="E662" s="28" t="s">
        <v>5065</v>
      </c>
      <c r="F662" s="28" t="s">
        <v>5066</v>
      </c>
      <c r="G662" s="28" t="s">
        <v>4064</v>
      </c>
      <c r="H662" s="28" t="s">
        <v>4065</v>
      </c>
      <c r="I662" s="28" t="s">
        <v>30</v>
      </c>
      <c r="J662" s="28" t="s">
        <v>2</v>
      </c>
      <c r="K662" s="28" t="s">
        <v>1564</v>
      </c>
      <c r="L662" s="28">
        <v>21.8</v>
      </c>
      <c r="M662" s="28"/>
      <c r="N662" s="28"/>
      <c r="O662" s="28"/>
      <c r="P662" s="28"/>
      <c r="Q662" s="28">
        <v>2023</v>
      </c>
      <c r="R662" s="28" t="s">
        <v>2994</v>
      </c>
      <c r="S662" s="86">
        <f t="shared" ref="S662:S713" si="11">L662*$Y$5</f>
        <v>1099965.7515992764</v>
      </c>
      <c r="T662" s="28"/>
      <c r="U662" s="73"/>
      <c r="V662" s="73"/>
    </row>
    <row r="663" spans="1:22" x14ac:dyDescent="0.25">
      <c r="A663" s="28" t="s">
        <v>5067</v>
      </c>
      <c r="B663" s="28" t="s">
        <v>65</v>
      </c>
      <c r="C663" s="28" t="s">
        <v>5031</v>
      </c>
      <c r="D663" s="28" t="s">
        <v>4256</v>
      </c>
      <c r="E663" s="28" t="s">
        <v>4980</v>
      </c>
      <c r="F663" s="28" t="s">
        <v>4981</v>
      </c>
      <c r="G663" s="28" t="s">
        <v>5062</v>
      </c>
      <c r="H663" s="28" t="s">
        <v>5063</v>
      </c>
      <c r="I663" s="28" t="s">
        <v>30</v>
      </c>
      <c r="J663" s="28" t="s">
        <v>2</v>
      </c>
      <c r="K663" s="28" t="s">
        <v>1564</v>
      </c>
      <c r="L663" s="28">
        <v>12.4</v>
      </c>
      <c r="M663" s="28"/>
      <c r="N663" s="28"/>
      <c r="O663" s="28"/>
      <c r="P663" s="28"/>
      <c r="Q663" s="28">
        <v>2023</v>
      </c>
      <c r="R663" s="28" t="s">
        <v>2994</v>
      </c>
      <c r="S663" s="86">
        <f t="shared" si="11"/>
        <v>625668.59265279945</v>
      </c>
      <c r="T663" s="28"/>
      <c r="U663" s="73"/>
      <c r="V663" s="73"/>
    </row>
    <row r="664" spans="1:22" x14ac:dyDescent="0.25">
      <c r="A664" s="28" t="s">
        <v>5068</v>
      </c>
      <c r="B664" s="28" t="s">
        <v>65</v>
      </c>
      <c r="C664" s="28" t="s">
        <v>5031</v>
      </c>
      <c r="D664" s="28" t="s">
        <v>4256</v>
      </c>
      <c r="E664" s="28" t="s">
        <v>5038</v>
      </c>
      <c r="F664" s="28" t="s">
        <v>5039</v>
      </c>
      <c r="G664" s="28" t="s">
        <v>5056</v>
      </c>
      <c r="H664" s="28" t="s">
        <v>5057</v>
      </c>
      <c r="I664" s="28" t="s">
        <v>30</v>
      </c>
      <c r="J664" s="28" t="s">
        <v>2</v>
      </c>
      <c r="K664" s="28" t="s">
        <v>1564</v>
      </c>
      <c r="L664" s="28">
        <v>16.8</v>
      </c>
      <c r="M664" s="28"/>
      <c r="N664" s="28"/>
      <c r="O664" s="28"/>
      <c r="P664" s="28"/>
      <c r="Q664" s="28">
        <v>2023</v>
      </c>
      <c r="R664" s="28" t="s">
        <v>2994</v>
      </c>
      <c r="S664" s="86">
        <f t="shared" si="11"/>
        <v>847680.02875540568</v>
      </c>
      <c r="T664" s="28"/>
      <c r="U664" s="73"/>
      <c r="V664" s="73"/>
    </row>
    <row r="665" spans="1:22" x14ac:dyDescent="0.25">
      <c r="A665" s="28" t="s">
        <v>5069</v>
      </c>
      <c r="B665" s="28" t="s">
        <v>65</v>
      </c>
      <c r="C665" s="28" t="s">
        <v>5031</v>
      </c>
      <c r="D665" s="28" t="s">
        <v>4256</v>
      </c>
      <c r="E665" s="28" t="s">
        <v>5035</v>
      </c>
      <c r="F665" s="28" t="s">
        <v>5036</v>
      </c>
      <c r="G665" s="28" t="s">
        <v>5038</v>
      </c>
      <c r="H665" s="28" t="s">
        <v>5039</v>
      </c>
      <c r="I665" s="28" t="s">
        <v>30</v>
      </c>
      <c r="J665" s="28" t="s">
        <v>2</v>
      </c>
      <c r="K665" s="28" t="s">
        <v>1564</v>
      </c>
      <c r="L665" s="28">
        <v>18.899999999999999</v>
      </c>
      <c r="M665" s="28"/>
      <c r="N665" s="28"/>
      <c r="O665" s="28"/>
      <c r="P665" s="28"/>
      <c r="Q665" s="28">
        <v>2023</v>
      </c>
      <c r="R665" s="28" t="s">
        <v>2994</v>
      </c>
      <c r="S665" s="86">
        <f t="shared" si="11"/>
        <v>953640.03234983119</v>
      </c>
      <c r="T665" s="28"/>
      <c r="U665" s="73"/>
      <c r="V665" s="73"/>
    </row>
    <row r="666" spans="1:22" x14ac:dyDescent="0.25">
      <c r="A666" s="28" t="s">
        <v>5070</v>
      </c>
      <c r="B666" s="28" t="s">
        <v>65</v>
      </c>
      <c r="C666" s="28" t="s">
        <v>5031</v>
      </c>
      <c r="D666" s="28" t="s">
        <v>4256</v>
      </c>
      <c r="E666" s="28" t="s">
        <v>4016</v>
      </c>
      <c r="F666" s="28" t="s">
        <v>4017</v>
      </c>
      <c r="G666" s="28" t="s">
        <v>4026</v>
      </c>
      <c r="H666" s="28" t="s">
        <v>4027</v>
      </c>
      <c r="I666" s="28" t="s">
        <v>30</v>
      </c>
      <c r="J666" s="28" t="s">
        <v>2</v>
      </c>
      <c r="K666" s="28" t="s">
        <v>1564</v>
      </c>
      <c r="L666" s="28">
        <v>23.9</v>
      </c>
      <c r="M666" s="28"/>
      <c r="N666" s="28"/>
      <c r="O666" s="28"/>
      <c r="P666" s="28"/>
      <c r="Q666" s="28">
        <v>2023</v>
      </c>
      <c r="R666" s="28" t="s">
        <v>2994</v>
      </c>
      <c r="S666" s="86">
        <f t="shared" si="11"/>
        <v>1205925.7551937019</v>
      </c>
      <c r="T666" s="28"/>
      <c r="U666" s="73"/>
      <c r="V666" s="73"/>
    </row>
    <row r="667" spans="1:22" x14ac:dyDescent="0.25">
      <c r="A667" s="28" t="s">
        <v>5071</v>
      </c>
      <c r="B667" s="28" t="s">
        <v>65</v>
      </c>
      <c r="C667" s="28" t="s">
        <v>5031</v>
      </c>
      <c r="D667" s="28" t="s">
        <v>4256</v>
      </c>
      <c r="E667" s="28" t="s">
        <v>5047</v>
      </c>
      <c r="F667" s="28" t="s">
        <v>5048</v>
      </c>
      <c r="G667" s="28" t="s">
        <v>5041</v>
      </c>
      <c r="H667" s="28" t="s">
        <v>5042</v>
      </c>
      <c r="I667" s="28" t="s">
        <v>30</v>
      </c>
      <c r="J667" s="28" t="s">
        <v>2</v>
      </c>
      <c r="K667" s="28" t="s">
        <v>1564</v>
      </c>
      <c r="L667" s="28">
        <v>14</v>
      </c>
      <c r="M667" s="28"/>
      <c r="N667" s="28"/>
      <c r="O667" s="28"/>
      <c r="P667" s="28"/>
      <c r="Q667" s="28">
        <v>2023</v>
      </c>
      <c r="R667" s="28" t="s">
        <v>2994</v>
      </c>
      <c r="S667" s="86">
        <f t="shared" si="11"/>
        <v>706400.02396283799</v>
      </c>
      <c r="T667" s="28"/>
      <c r="U667" s="73"/>
      <c r="V667" s="73"/>
    </row>
    <row r="668" spans="1:22" x14ac:dyDescent="0.25">
      <c r="A668" s="28" t="s">
        <v>5072</v>
      </c>
      <c r="B668" s="28" t="s">
        <v>65</v>
      </c>
      <c r="C668" s="28" t="s">
        <v>5031</v>
      </c>
      <c r="D668" s="28" t="s">
        <v>4256</v>
      </c>
      <c r="E668" s="28" t="s">
        <v>5044</v>
      </c>
      <c r="F668" s="28" t="s">
        <v>5045</v>
      </c>
      <c r="G668" s="28" t="s">
        <v>4076</v>
      </c>
      <c r="H668" s="28" t="s">
        <v>4077</v>
      </c>
      <c r="I668" s="28" t="s">
        <v>30</v>
      </c>
      <c r="J668" s="28" t="s">
        <v>2</v>
      </c>
      <c r="K668" s="28" t="s">
        <v>1564</v>
      </c>
      <c r="L668" s="28">
        <v>22.7</v>
      </c>
      <c r="M668" s="28"/>
      <c r="N668" s="28"/>
      <c r="O668" s="28"/>
      <c r="P668" s="28"/>
      <c r="Q668" s="28">
        <v>2023</v>
      </c>
      <c r="R668" s="28" t="s">
        <v>2994</v>
      </c>
      <c r="S668" s="86">
        <f t="shared" si="11"/>
        <v>1145377.1817111729</v>
      </c>
      <c r="T668" s="28"/>
      <c r="U668" s="73"/>
      <c r="V668" s="73"/>
    </row>
    <row r="669" spans="1:22" x14ac:dyDescent="0.25">
      <c r="A669" s="28" t="s">
        <v>5073</v>
      </c>
      <c r="B669" s="28" t="s">
        <v>65</v>
      </c>
      <c r="C669" s="28" t="s">
        <v>5031</v>
      </c>
      <c r="D669" s="28" t="s">
        <v>4256</v>
      </c>
      <c r="E669" s="28" t="s">
        <v>4096</v>
      </c>
      <c r="F669" s="28" t="s">
        <v>4097</v>
      </c>
      <c r="G669" s="28" t="s">
        <v>4070</v>
      </c>
      <c r="H669" s="28" t="s">
        <v>4071</v>
      </c>
      <c r="I669" s="28" t="s">
        <v>30</v>
      </c>
      <c r="J669" s="28" t="s">
        <v>2</v>
      </c>
      <c r="K669" s="28" t="s">
        <v>1564</v>
      </c>
      <c r="L669" s="28">
        <v>16.3</v>
      </c>
      <c r="M669" s="28"/>
      <c r="N669" s="28"/>
      <c r="O669" s="28"/>
      <c r="P669" s="28"/>
      <c r="Q669" s="28">
        <v>2023</v>
      </c>
      <c r="R669" s="28" t="s">
        <v>2994</v>
      </c>
      <c r="S669" s="86">
        <f t="shared" si="11"/>
        <v>822451.45647101861</v>
      </c>
      <c r="T669" s="28"/>
      <c r="U669" s="73"/>
      <c r="V669" s="73"/>
    </row>
    <row r="670" spans="1:22" x14ac:dyDescent="0.25">
      <c r="A670" s="28" t="s">
        <v>5074</v>
      </c>
      <c r="B670" s="28" t="s">
        <v>65</v>
      </c>
      <c r="C670" s="28" t="s">
        <v>5031</v>
      </c>
      <c r="D670" s="28" t="s">
        <v>4256</v>
      </c>
      <c r="E670" s="28" t="s">
        <v>4070</v>
      </c>
      <c r="F670" s="28" t="s">
        <v>4071</v>
      </c>
      <c r="G670" s="28" t="s">
        <v>5065</v>
      </c>
      <c r="H670" s="28" t="s">
        <v>5066</v>
      </c>
      <c r="I670" s="28" t="s">
        <v>30</v>
      </c>
      <c r="J670" s="28" t="s">
        <v>2</v>
      </c>
      <c r="K670" s="28" t="s">
        <v>1564</v>
      </c>
      <c r="L670" s="28">
        <v>7.7</v>
      </c>
      <c r="M670" s="28"/>
      <c r="N670" s="28"/>
      <c r="O670" s="28"/>
      <c r="P670" s="28"/>
      <c r="Q670" s="28">
        <v>2023</v>
      </c>
      <c r="R670" s="28" t="s">
        <v>2994</v>
      </c>
      <c r="S670" s="86">
        <f t="shared" si="11"/>
        <v>388520.01317956089</v>
      </c>
      <c r="T670" s="28"/>
      <c r="U670" s="73"/>
      <c r="V670" s="73"/>
    </row>
    <row r="671" spans="1:22" x14ac:dyDescent="0.25">
      <c r="A671" s="28" t="s">
        <v>1373</v>
      </c>
      <c r="B671" s="28" t="s">
        <v>65</v>
      </c>
      <c r="C671" s="28" t="s">
        <v>1415</v>
      </c>
      <c r="D671" s="28" t="s">
        <v>4256</v>
      </c>
      <c r="E671" s="28" t="s">
        <v>1420</v>
      </c>
      <c r="F671" s="28" t="s">
        <v>1421</v>
      </c>
      <c r="G671" s="28" t="s">
        <v>1422</v>
      </c>
      <c r="H671" s="28" t="s">
        <v>1423</v>
      </c>
      <c r="I671" s="28" t="s">
        <v>30</v>
      </c>
      <c r="J671" s="28" t="s">
        <v>2</v>
      </c>
      <c r="K671" s="28" t="s">
        <v>1564</v>
      </c>
      <c r="L671" s="28">
        <v>10.8</v>
      </c>
      <c r="M671" s="28"/>
      <c r="N671" s="28"/>
      <c r="O671" s="28"/>
      <c r="P671" s="28"/>
      <c r="Q671" s="28">
        <v>2023</v>
      </c>
      <c r="R671" s="28" t="s">
        <v>2994</v>
      </c>
      <c r="S671" s="86">
        <f t="shared" si="11"/>
        <v>544937.16134276078</v>
      </c>
      <c r="T671" s="93" t="s">
        <v>71</v>
      </c>
      <c r="U671" s="73"/>
      <c r="V671" s="73"/>
    </row>
    <row r="672" spans="1:22" x14ac:dyDescent="0.25">
      <c r="A672" s="28" t="s">
        <v>1372</v>
      </c>
      <c r="B672" s="28" t="s">
        <v>65</v>
      </c>
      <c r="C672" s="28" t="s">
        <v>1415</v>
      </c>
      <c r="D672" s="28" t="s">
        <v>4256</v>
      </c>
      <c r="E672" s="28" t="s">
        <v>1416</v>
      </c>
      <c r="F672" s="28" t="s">
        <v>1417</v>
      </c>
      <c r="G672" s="28" t="s">
        <v>1418</v>
      </c>
      <c r="H672" s="28" t="s">
        <v>1419</v>
      </c>
      <c r="I672" s="28" t="s">
        <v>30</v>
      </c>
      <c r="J672" s="28" t="s">
        <v>2</v>
      </c>
      <c r="K672" s="28" t="s">
        <v>1564</v>
      </c>
      <c r="L672" s="28">
        <v>31.8</v>
      </c>
      <c r="M672" s="28"/>
      <c r="N672" s="28"/>
      <c r="O672" s="28"/>
      <c r="P672" s="28"/>
      <c r="Q672" s="28">
        <v>2023</v>
      </c>
      <c r="R672" s="28" t="s">
        <v>2994</v>
      </c>
      <c r="S672" s="86">
        <f t="shared" si="11"/>
        <v>1604537.1972870177</v>
      </c>
      <c r="T672" s="93" t="s">
        <v>72</v>
      </c>
      <c r="U672" s="73"/>
      <c r="V672" s="73"/>
    </row>
    <row r="673" spans="1:22" x14ac:dyDescent="0.25">
      <c r="A673" s="28" t="s">
        <v>1414</v>
      </c>
      <c r="B673" s="28" t="s">
        <v>65</v>
      </c>
      <c r="C673" s="28" t="s">
        <v>1415</v>
      </c>
      <c r="D673" s="28" t="s">
        <v>4256</v>
      </c>
      <c r="E673" s="28" t="s">
        <v>1491</v>
      </c>
      <c r="F673" s="28" t="s">
        <v>1492</v>
      </c>
      <c r="G673" s="28" t="s">
        <v>1438</v>
      </c>
      <c r="H673" s="28" t="s">
        <v>1478</v>
      </c>
      <c r="I673" s="28" t="s">
        <v>30</v>
      </c>
      <c r="J673" s="28" t="s">
        <v>2</v>
      </c>
      <c r="K673" s="28" t="s">
        <v>1564</v>
      </c>
      <c r="L673" s="28">
        <v>9.8000000000000007</v>
      </c>
      <c r="M673" s="28"/>
      <c r="N673" s="28"/>
      <c r="O673" s="28"/>
      <c r="P673" s="28"/>
      <c r="Q673" s="28">
        <v>2023</v>
      </c>
      <c r="R673" s="28" t="s">
        <v>2994</v>
      </c>
      <c r="S673" s="86">
        <f t="shared" si="11"/>
        <v>494480.01677398663</v>
      </c>
      <c r="T673" s="28"/>
      <c r="U673" s="73"/>
      <c r="V673" s="73"/>
    </row>
    <row r="674" spans="1:22" x14ac:dyDescent="0.25">
      <c r="A674" s="28" t="s">
        <v>1413</v>
      </c>
      <c r="B674" s="28" t="s">
        <v>65</v>
      </c>
      <c r="C674" s="28" t="s">
        <v>1415</v>
      </c>
      <c r="D674" s="28" t="s">
        <v>4256</v>
      </c>
      <c r="E674" s="28" t="s">
        <v>1489</v>
      </c>
      <c r="F674" s="28" t="s">
        <v>1490</v>
      </c>
      <c r="G674" s="28" t="s">
        <v>1491</v>
      </c>
      <c r="H674" s="28" t="s">
        <v>1492</v>
      </c>
      <c r="I674" s="28" t="s">
        <v>30</v>
      </c>
      <c r="J674" s="28" t="s">
        <v>2</v>
      </c>
      <c r="K674" s="28" t="s">
        <v>1564</v>
      </c>
      <c r="L674" s="28">
        <v>8.3000000000000007</v>
      </c>
      <c r="M674" s="28"/>
      <c r="N674" s="28"/>
      <c r="O674" s="28"/>
      <c r="P674" s="28"/>
      <c r="Q674" s="28">
        <v>2023</v>
      </c>
      <c r="R674" s="28" t="s">
        <v>2994</v>
      </c>
      <c r="S674" s="86">
        <f t="shared" si="11"/>
        <v>418794.2999208254</v>
      </c>
      <c r="T674" s="28"/>
      <c r="U674" s="73"/>
      <c r="V674" s="73"/>
    </row>
    <row r="675" spans="1:22" x14ac:dyDescent="0.25">
      <c r="A675" s="28" t="s">
        <v>1412</v>
      </c>
      <c r="B675" s="28" t="s">
        <v>65</v>
      </c>
      <c r="C675" s="28" t="s">
        <v>1415</v>
      </c>
      <c r="D675" s="28" t="s">
        <v>4256</v>
      </c>
      <c r="E675" s="28" t="s">
        <v>1418</v>
      </c>
      <c r="F675" s="28" t="s">
        <v>1419</v>
      </c>
      <c r="G675" s="28" t="s">
        <v>1489</v>
      </c>
      <c r="H675" s="28" t="s">
        <v>1490</v>
      </c>
      <c r="I675" s="28" t="s">
        <v>30</v>
      </c>
      <c r="J675" s="28" t="s">
        <v>2</v>
      </c>
      <c r="K675" s="28" t="s">
        <v>1564</v>
      </c>
      <c r="L675" s="28">
        <v>3.8</v>
      </c>
      <c r="M675" s="28"/>
      <c r="N675" s="28"/>
      <c r="O675" s="28"/>
      <c r="P675" s="28"/>
      <c r="Q675" s="28">
        <v>2023</v>
      </c>
      <c r="R675" s="28" t="s">
        <v>2994</v>
      </c>
      <c r="S675" s="86">
        <f t="shared" si="11"/>
        <v>191737.14936134173</v>
      </c>
      <c r="T675" s="28"/>
      <c r="U675" s="73"/>
      <c r="V675" s="73"/>
    </row>
    <row r="676" spans="1:22" x14ac:dyDescent="0.25">
      <c r="A676" s="28" t="s">
        <v>1411</v>
      </c>
      <c r="B676" s="28" t="s">
        <v>65</v>
      </c>
      <c r="C676" s="28" t="s">
        <v>1415</v>
      </c>
      <c r="D676" s="28" t="s">
        <v>4256</v>
      </c>
      <c r="E676" s="28" t="s">
        <v>1487</v>
      </c>
      <c r="F676" s="28" t="s">
        <v>1488</v>
      </c>
      <c r="G676" s="28" t="s">
        <v>1479</v>
      </c>
      <c r="H676" s="28" t="s">
        <v>1480</v>
      </c>
      <c r="I676" s="28" t="s">
        <v>30</v>
      </c>
      <c r="J676" s="28" t="s">
        <v>2</v>
      </c>
      <c r="K676" s="28" t="s">
        <v>1564</v>
      </c>
      <c r="L676" s="28">
        <v>11.8</v>
      </c>
      <c r="M676" s="28"/>
      <c r="N676" s="28"/>
      <c r="O676" s="28"/>
      <c r="P676" s="28"/>
      <c r="Q676" s="28">
        <v>2023</v>
      </c>
      <c r="R676" s="28" t="s">
        <v>2994</v>
      </c>
      <c r="S676" s="86">
        <f t="shared" si="11"/>
        <v>595394.30591153493</v>
      </c>
      <c r="T676" s="28"/>
      <c r="U676" s="73"/>
      <c r="V676" s="73"/>
    </row>
    <row r="677" spans="1:22" x14ac:dyDescent="0.25">
      <c r="A677" s="28" t="s">
        <v>1410</v>
      </c>
      <c r="B677" s="28" t="s">
        <v>65</v>
      </c>
      <c r="C677" s="28" t="s">
        <v>1415</v>
      </c>
      <c r="D677" s="28" t="s">
        <v>4256</v>
      </c>
      <c r="E677" s="28" t="s">
        <v>1485</v>
      </c>
      <c r="F677" s="28" t="s">
        <v>1486</v>
      </c>
      <c r="G677" s="28" t="s">
        <v>1487</v>
      </c>
      <c r="H677" s="28" t="s">
        <v>1488</v>
      </c>
      <c r="I677" s="28" t="s">
        <v>30</v>
      </c>
      <c r="J677" s="28" t="s">
        <v>2</v>
      </c>
      <c r="K677" s="28" t="s">
        <v>1564</v>
      </c>
      <c r="L677" s="28">
        <v>25.8</v>
      </c>
      <c r="M677" s="28"/>
      <c r="N677" s="28"/>
      <c r="O677" s="28"/>
      <c r="P677" s="28"/>
      <c r="Q677" s="28">
        <v>2023</v>
      </c>
      <c r="R677" s="28" t="s">
        <v>2994</v>
      </c>
      <c r="S677" s="86">
        <f t="shared" si="11"/>
        <v>1301794.329874373</v>
      </c>
      <c r="T677" s="28"/>
      <c r="U677" s="73"/>
      <c r="V677" s="73"/>
    </row>
    <row r="678" spans="1:22" x14ac:dyDescent="0.25">
      <c r="A678" s="28" t="s">
        <v>1409</v>
      </c>
      <c r="B678" s="28" t="s">
        <v>65</v>
      </c>
      <c r="C678" s="28" t="s">
        <v>1415</v>
      </c>
      <c r="D678" s="28" t="s">
        <v>4256</v>
      </c>
      <c r="E678" s="28" t="s">
        <v>1483</v>
      </c>
      <c r="F678" s="28" t="s">
        <v>1484</v>
      </c>
      <c r="G678" s="28" t="s">
        <v>1485</v>
      </c>
      <c r="H678" s="28" t="s">
        <v>1486</v>
      </c>
      <c r="I678" s="28" t="s">
        <v>30</v>
      </c>
      <c r="J678" s="28" t="s">
        <v>2</v>
      </c>
      <c r="K678" s="28" t="s">
        <v>1564</v>
      </c>
      <c r="L678" s="28">
        <v>1.2</v>
      </c>
      <c r="M678" s="28"/>
      <c r="N678" s="28"/>
      <c r="O678" s="28"/>
      <c r="P678" s="28"/>
      <c r="Q678" s="28">
        <v>2023</v>
      </c>
      <c r="R678" s="28" t="s">
        <v>2994</v>
      </c>
      <c r="S678" s="86">
        <f t="shared" si="11"/>
        <v>60548.573482528969</v>
      </c>
      <c r="T678" s="28"/>
      <c r="U678" s="73"/>
      <c r="V678" s="73"/>
    </row>
    <row r="679" spans="1:22" x14ac:dyDescent="0.25">
      <c r="A679" s="28" t="s">
        <v>1408</v>
      </c>
      <c r="B679" s="28" t="s">
        <v>65</v>
      </c>
      <c r="C679" s="28" t="s">
        <v>1415</v>
      </c>
      <c r="D679" s="28" t="s">
        <v>4256</v>
      </c>
      <c r="E679" s="28" t="s">
        <v>1481</v>
      </c>
      <c r="F679" s="28" t="s">
        <v>1482</v>
      </c>
      <c r="G679" s="28" t="s">
        <v>1438</v>
      </c>
      <c r="H679" s="28" t="s">
        <v>1478</v>
      </c>
      <c r="I679" s="28" t="s">
        <v>30</v>
      </c>
      <c r="J679" s="28" t="s">
        <v>2</v>
      </c>
      <c r="K679" s="28" t="s">
        <v>1564</v>
      </c>
      <c r="L679" s="28">
        <v>50.7</v>
      </c>
      <c r="M679" s="28"/>
      <c r="N679" s="28"/>
      <c r="O679" s="28"/>
      <c r="P679" s="28"/>
      <c r="Q679" s="28">
        <v>2023</v>
      </c>
      <c r="R679" s="28" t="s">
        <v>2994</v>
      </c>
      <c r="S679" s="86">
        <f t="shared" si="11"/>
        <v>2558177.2296368494</v>
      </c>
      <c r="T679" s="28"/>
      <c r="U679" s="73"/>
      <c r="V679" s="73"/>
    </row>
    <row r="680" spans="1:22" x14ac:dyDescent="0.25">
      <c r="A680" s="28" t="s">
        <v>1407</v>
      </c>
      <c r="B680" s="28" t="s">
        <v>65</v>
      </c>
      <c r="C680" s="28" t="s">
        <v>1415</v>
      </c>
      <c r="D680" s="28" t="s">
        <v>4256</v>
      </c>
      <c r="E680" s="28" t="s">
        <v>1479</v>
      </c>
      <c r="F680" s="28" t="s">
        <v>1480</v>
      </c>
      <c r="G680" s="28" t="s">
        <v>1481</v>
      </c>
      <c r="H680" s="28" t="s">
        <v>1482</v>
      </c>
      <c r="I680" s="28" t="s">
        <v>30</v>
      </c>
      <c r="J680" s="28" t="s">
        <v>2</v>
      </c>
      <c r="K680" s="28" t="s">
        <v>1564</v>
      </c>
      <c r="L680" s="28">
        <v>6.3</v>
      </c>
      <c r="M680" s="28"/>
      <c r="N680" s="28"/>
      <c r="O680" s="28"/>
      <c r="P680" s="28"/>
      <c r="Q680" s="28">
        <v>2023</v>
      </c>
      <c r="R680" s="28" t="s">
        <v>2994</v>
      </c>
      <c r="S680" s="86">
        <f t="shared" si="11"/>
        <v>317880.0107832771</v>
      </c>
      <c r="T680" s="28"/>
      <c r="U680" s="73"/>
      <c r="V680" s="73"/>
    </row>
    <row r="681" spans="1:22" x14ac:dyDescent="0.25">
      <c r="A681" s="28" t="s">
        <v>1406</v>
      </c>
      <c r="B681" s="28" t="s">
        <v>65</v>
      </c>
      <c r="C681" s="28" t="s">
        <v>1415</v>
      </c>
      <c r="D681" s="28" t="s">
        <v>4256</v>
      </c>
      <c r="E681" s="28" t="s">
        <v>1476</v>
      </c>
      <c r="F681" s="28" t="s">
        <v>1477</v>
      </c>
      <c r="G681" s="28" t="s">
        <v>1438</v>
      </c>
      <c r="H681" s="28" t="s">
        <v>1478</v>
      </c>
      <c r="I681" s="28" t="s">
        <v>30</v>
      </c>
      <c r="J681" s="28" t="s">
        <v>2</v>
      </c>
      <c r="K681" s="28" t="s">
        <v>1564</v>
      </c>
      <c r="L681" s="28">
        <v>2.7</v>
      </c>
      <c r="M681" s="28"/>
      <c r="N681" s="28"/>
      <c r="O681" s="28"/>
      <c r="P681" s="28"/>
      <c r="Q681" s="28">
        <v>2023</v>
      </c>
      <c r="R681" s="28" t="s">
        <v>2994</v>
      </c>
      <c r="S681" s="86">
        <f t="shared" si="11"/>
        <v>136234.2903356902</v>
      </c>
      <c r="T681" s="28"/>
      <c r="U681" s="73"/>
      <c r="V681" s="73"/>
    </row>
    <row r="682" spans="1:22" x14ac:dyDescent="0.25">
      <c r="A682" s="28" t="s">
        <v>1405</v>
      </c>
      <c r="B682" s="28" t="s">
        <v>65</v>
      </c>
      <c r="C682" s="28" t="s">
        <v>1415</v>
      </c>
      <c r="D682" s="28" t="s">
        <v>4256</v>
      </c>
      <c r="E682" s="28" t="s">
        <v>1459</v>
      </c>
      <c r="F682" s="28" t="s">
        <v>1475</v>
      </c>
      <c r="G682" s="28" t="s">
        <v>1476</v>
      </c>
      <c r="H682" s="28" t="s">
        <v>1477</v>
      </c>
      <c r="I682" s="28" t="s">
        <v>30</v>
      </c>
      <c r="J682" s="28" t="s">
        <v>2</v>
      </c>
      <c r="K682" s="28" t="s">
        <v>1564</v>
      </c>
      <c r="L682" s="28">
        <v>2.1</v>
      </c>
      <c r="M682" s="28"/>
      <c r="N682" s="28"/>
      <c r="O682" s="28"/>
      <c r="P682" s="28"/>
      <c r="Q682" s="28">
        <v>2023</v>
      </c>
      <c r="R682" s="28" t="s">
        <v>2994</v>
      </c>
      <c r="S682" s="86">
        <f t="shared" si="11"/>
        <v>105960.00359442571</v>
      </c>
      <c r="T682" s="28"/>
      <c r="U682" s="73"/>
      <c r="V682" s="73"/>
    </row>
    <row r="683" spans="1:22" x14ac:dyDescent="0.25">
      <c r="A683" s="28" t="s">
        <v>1404</v>
      </c>
      <c r="B683" s="28" t="s">
        <v>65</v>
      </c>
      <c r="C683" s="28" t="s">
        <v>1415</v>
      </c>
      <c r="D683" s="28" t="s">
        <v>4256</v>
      </c>
      <c r="E683" s="28" t="s">
        <v>1473</v>
      </c>
      <c r="F683" s="28" t="s">
        <v>1474</v>
      </c>
      <c r="G683" s="28" t="s">
        <v>1459</v>
      </c>
      <c r="H683" s="28" t="s">
        <v>1475</v>
      </c>
      <c r="I683" s="28" t="s">
        <v>30</v>
      </c>
      <c r="J683" s="28" t="s">
        <v>2</v>
      </c>
      <c r="K683" s="28" t="s">
        <v>1564</v>
      </c>
      <c r="L683" s="28">
        <v>3.9</v>
      </c>
      <c r="M683" s="28"/>
      <c r="N683" s="28"/>
      <c r="O683" s="28"/>
      <c r="P683" s="28"/>
      <c r="Q683" s="28">
        <v>2023</v>
      </c>
      <c r="R683" s="28" t="s">
        <v>2994</v>
      </c>
      <c r="S683" s="86">
        <f t="shared" si="11"/>
        <v>196782.86381821916</v>
      </c>
      <c r="T683" s="28"/>
      <c r="U683" s="73"/>
      <c r="V683" s="73"/>
    </row>
    <row r="684" spans="1:22" x14ac:dyDescent="0.25">
      <c r="A684" s="28" t="s">
        <v>1403</v>
      </c>
      <c r="B684" s="28" t="s">
        <v>65</v>
      </c>
      <c r="C684" s="28" t="s">
        <v>1415</v>
      </c>
      <c r="D684" s="28" t="s">
        <v>4256</v>
      </c>
      <c r="E684" s="28" t="s">
        <v>1471</v>
      </c>
      <c r="F684" s="28" t="s">
        <v>1472</v>
      </c>
      <c r="G684" s="28" t="s">
        <v>1473</v>
      </c>
      <c r="H684" s="28" t="s">
        <v>1474</v>
      </c>
      <c r="I684" s="28" t="s">
        <v>30</v>
      </c>
      <c r="J684" s="28" t="s">
        <v>2</v>
      </c>
      <c r="K684" s="28" t="s">
        <v>1564</v>
      </c>
      <c r="L684" s="28">
        <v>10.3</v>
      </c>
      <c r="M684" s="28"/>
      <c r="N684" s="28"/>
      <c r="O684" s="28"/>
      <c r="P684" s="28"/>
      <c r="Q684" s="28">
        <v>2023</v>
      </c>
      <c r="R684" s="28" t="s">
        <v>2994</v>
      </c>
      <c r="S684" s="86">
        <f t="shared" si="11"/>
        <v>519708.58905837371</v>
      </c>
      <c r="T684" s="28"/>
      <c r="U684" s="73"/>
      <c r="V684" s="73"/>
    </row>
    <row r="685" spans="1:22" x14ac:dyDescent="0.25">
      <c r="A685" s="28" t="s">
        <v>1402</v>
      </c>
      <c r="B685" s="28" t="s">
        <v>65</v>
      </c>
      <c r="C685" s="28" t="s">
        <v>1415</v>
      </c>
      <c r="D685" s="28" t="s">
        <v>4256</v>
      </c>
      <c r="E685" s="28" t="s">
        <v>1441</v>
      </c>
      <c r="F685" s="28" t="s">
        <v>1470</v>
      </c>
      <c r="G685" s="28" t="s">
        <v>1471</v>
      </c>
      <c r="H685" s="28" t="s">
        <v>1472</v>
      </c>
      <c r="I685" s="28" t="s">
        <v>30</v>
      </c>
      <c r="J685" s="28" t="s">
        <v>2</v>
      </c>
      <c r="K685" s="28" t="s">
        <v>1564</v>
      </c>
      <c r="L685" s="28">
        <v>9.6999999999999993</v>
      </c>
      <c r="M685" s="28"/>
      <c r="N685" s="28"/>
      <c r="O685" s="28"/>
      <c r="P685" s="28"/>
      <c r="Q685" s="28">
        <v>2023</v>
      </c>
      <c r="R685" s="28" t="s">
        <v>2994</v>
      </c>
      <c r="S685" s="86">
        <f t="shared" si="11"/>
        <v>489434.30231710913</v>
      </c>
      <c r="T685" s="28"/>
      <c r="U685" s="73"/>
      <c r="V685" s="73"/>
    </row>
    <row r="686" spans="1:22" x14ac:dyDescent="0.25">
      <c r="A686" s="28" t="s">
        <v>1401</v>
      </c>
      <c r="B686" s="28" t="s">
        <v>65</v>
      </c>
      <c r="C686" s="28" t="s">
        <v>1415</v>
      </c>
      <c r="D686" s="28" t="s">
        <v>4256</v>
      </c>
      <c r="E686" s="28" t="s">
        <v>1468</v>
      </c>
      <c r="F686" s="28" t="s">
        <v>1469</v>
      </c>
      <c r="G686" s="28" t="s">
        <v>1441</v>
      </c>
      <c r="H686" s="28" t="s">
        <v>1470</v>
      </c>
      <c r="I686" s="28" t="s">
        <v>30</v>
      </c>
      <c r="J686" s="28" t="s">
        <v>2</v>
      </c>
      <c r="K686" s="28" t="s">
        <v>1564</v>
      </c>
      <c r="L686" s="28">
        <v>4.2</v>
      </c>
      <c r="M686" s="28"/>
      <c r="N686" s="28"/>
      <c r="O686" s="28"/>
      <c r="P686" s="28"/>
      <c r="Q686" s="28">
        <v>2023</v>
      </c>
      <c r="R686" s="28" t="s">
        <v>2994</v>
      </c>
      <c r="S686" s="86">
        <f t="shared" si="11"/>
        <v>211920.00718885142</v>
      </c>
      <c r="T686" s="28"/>
      <c r="U686" s="73"/>
      <c r="V686" s="73"/>
    </row>
    <row r="687" spans="1:22" x14ac:dyDescent="0.25">
      <c r="A687" s="28" t="s">
        <v>1400</v>
      </c>
      <c r="B687" s="28" t="s">
        <v>65</v>
      </c>
      <c r="C687" s="28" t="s">
        <v>1415</v>
      </c>
      <c r="D687" s="28" t="s">
        <v>4256</v>
      </c>
      <c r="E687" s="28" t="s">
        <v>1444</v>
      </c>
      <c r="F687" s="28" t="s">
        <v>1467</v>
      </c>
      <c r="G687" s="28" t="s">
        <v>1468</v>
      </c>
      <c r="H687" s="28" t="s">
        <v>1469</v>
      </c>
      <c r="I687" s="28" t="s">
        <v>30</v>
      </c>
      <c r="J687" s="28" t="s">
        <v>2</v>
      </c>
      <c r="K687" s="28" t="s">
        <v>1564</v>
      </c>
      <c r="L687" s="28">
        <v>9.6999999999999993</v>
      </c>
      <c r="M687" s="28"/>
      <c r="N687" s="28"/>
      <c r="O687" s="28"/>
      <c r="P687" s="28"/>
      <c r="Q687" s="28">
        <v>2023</v>
      </c>
      <c r="R687" s="28" t="s">
        <v>2994</v>
      </c>
      <c r="S687" s="86">
        <f t="shared" si="11"/>
        <v>489434.30231710913</v>
      </c>
      <c r="T687" s="28"/>
      <c r="U687" s="73"/>
      <c r="V687" s="73"/>
    </row>
    <row r="688" spans="1:22" x14ac:dyDescent="0.25">
      <c r="A688" s="28" t="s">
        <v>1399</v>
      </c>
      <c r="B688" s="28" t="s">
        <v>65</v>
      </c>
      <c r="C688" s="28" t="s">
        <v>1415</v>
      </c>
      <c r="D688" s="28" t="s">
        <v>4256</v>
      </c>
      <c r="E688" s="28" t="s">
        <v>1446</v>
      </c>
      <c r="F688" s="28" t="s">
        <v>1466</v>
      </c>
      <c r="G688" s="28" t="s">
        <v>1444</v>
      </c>
      <c r="H688" s="28" t="s">
        <v>1467</v>
      </c>
      <c r="I688" s="28" t="s">
        <v>30</v>
      </c>
      <c r="J688" s="28" t="s">
        <v>2</v>
      </c>
      <c r="K688" s="28" t="s">
        <v>1564</v>
      </c>
      <c r="L688" s="28">
        <v>4.2</v>
      </c>
      <c r="M688" s="28"/>
      <c r="N688" s="28"/>
      <c r="O688" s="28"/>
      <c r="P688" s="28"/>
      <c r="Q688" s="28">
        <v>2023</v>
      </c>
      <c r="R688" s="28" t="s">
        <v>2994</v>
      </c>
      <c r="S688" s="86">
        <f t="shared" si="11"/>
        <v>211920.00718885142</v>
      </c>
      <c r="T688" s="28"/>
      <c r="U688" s="73"/>
      <c r="V688" s="73"/>
    </row>
    <row r="689" spans="1:22" x14ac:dyDescent="0.25">
      <c r="A689" s="28" t="s">
        <v>1398</v>
      </c>
      <c r="B689" s="28" t="s">
        <v>65</v>
      </c>
      <c r="C689" s="28" t="s">
        <v>1415</v>
      </c>
      <c r="D689" s="28" t="s">
        <v>4256</v>
      </c>
      <c r="E689" s="28" t="s">
        <v>1464</v>
      </c>
      <c r="F689" s="28" t="s">
        <v>1465</v>
      </c>
      <c r="G689" s="28" t="s">
        <v>1446</v>
      </c>
      <c r="H689" s="28" t="s">
        <v>1466</v>
      </c>
      <c r="I689" s="28" t="s">
        <v>30</v>
      </c>
      <c r="J689" s="28" t="s">
        <v>2</v>
      </c>
      <c r="K689" s="28" t="s">
        <v>1564</v>
      </c>
      <c r="L689" s="28">
        <v>12</v>
      </c>
      <c r="M689" s="28"/>
      <c r="N689" s="28"/>
      <c r="O689" s="28"/>
      <c r="P689" s="28"/>
      <c r="Q689" s="28">
        <v>2023</v>
      </c>
      <c r="R689" s="28" t="s">
        <v>2994</v>
      </c>
      <c r="S689" s="86">
        <f t="shared" si="11"/>
        <v>605485.73482528969</v>
      </c>
      <c r="T689" s="28"/>
      <c r="U689" s="73"/>
      <c r="V689" s="73"/>
    </row>
    <row r="690" spans="1:22" x14ac:dyDescent="0.25">
      <c r="A690" s="28" t="s">
        <v>1397</v>
      </c>
      <c r="B690" s="28" t="s">
        <v>65</v>
      </c>
      <c r="C690" s="28" t="s">
        <v>1415</v>
      </c>
      <c r="D690" s="28" t="s">
        <v>4256</v>
      </c>
      <c r="E690" s="28" t="s">
        <v>1441</v>
      </c>
      <c r="F690" s="28" t="s">
        <v>1463</v>
      </c>
      <c r="G690" s="28" t="s">
        <v>1464</v>
      </c>
      <c r="H690" s="28" t="s">
        <v>1465</v>
      </c>
      <c r="I690" s="28" t="s">
        <v>30</v>
      </c>
      <c r="J690" s="28" t="s">
        <v>2</v>
      </c>
      <c r="K690" s="28" t="s">
        <v>1564</v>
      </c>
      <c r="L690" s="28">
        <v>2.1</v>
      </c>
      <c r="M690" s="28"/>
      <c r="N690" s="28"/>
      <c r="O690" s="28"/>
      <c r="P690" s="28"/>
      <c r="Q690" s="28">
        <v>2023</v>
      </c>
      <c r="R690" s="28" t="s">
        <v>2994</v>
      </c>
      <c r="S690" s="86">
        <f t="shared" si="11"/>
        <v>105960.00359442571</v>
      </c>
      <c r="T690" s="28"/>
      <c r="U690" s="73"/>
      <c r="V690" s="73"/>
    </row>
    <row r="691" spans="1:22" x14ac:dyDescent="0.25">
      <c r="A691" s="28" t="s">
        <v>1396</v>
      </c>
      <c r="B691" s="28" t="s">
        <v>65</v>
      </c>
      <c r="C691" s="28" t="s">
        <v>1415</v>
      </c>
      <c r="D691" s="28" t="s">
        <v>4256</v>
      </c>
      <c r="E691" s="28" t="s">
        <v>1461</v>
      </c>
      <c r="F691" s="28" t="s">
        <v>1462</v>
      </c>
      <c r="G691" s="28" t="s">
        <v>1441</v>
      </c>
      <c r="H691" s="28" t="s">
        <v>1463</v>
      </c>
      <c r="I691" s="28" t="s">
        <v>30</v>
      </c>
      <c r="J691" s="28" t="s">
        <v>2</v>
      </c>
      <c r="K691" s="28" t="s">
        <v>1564</v>
      </c>
      <c r="L691" s="28">
        <v>1.9</v>
      </c>
      <c r="M691" s="28"/>
      <c r="N691" s="28"/>
      <c r="O691" s="28"/>
      <c r="P691" s="28"/>
      <c r="Q691" s="28">
        <v>2023</v>
      </c>
      <c r="R691" s="28" t="s">
        <v>2994</v>
      </c>
      <c r="S691" s="86">
        <f t="shared" si="11"/>
        <v>95868.574680670863</v>
      </c>
      <c r="T691" s="28"/>
      <c r="U691" s="73"/>
      <c r="V691" s="73"/>
    </row>
    <row r="692" spans="1:22" x14ac:dyDescent="0.25">
      <c r="A692" s="28" t="s">
        <v>1395</v>
      </c>
      <c r="B692" s="28" t="s">
        <v>65</v>
      </c>
      <c r="C692" s="28" t="s">
        <v>1415</v>
      </c>
      <c r="D692" s="28" t="s">
        <v>4256</v>
      </c>
      <c r="E692" s="28" t="s">
        <v>1459</v>
      </c>
      <c r="F692" s="28" t="s">
        <v>1460</v>
      </c>
      <c r="G692" s="28" t="s">
        <v>1461</v>
      </c>
      <c r="H692" s="28" t="s">
        <v>1462</v>
      </c>
      <c r="I692" s="28" t="s">
        <v>30</v>
      </c>
      <c r="J692" s="28" t="s">
        <v>2</v>
      </c>
      <c r="K692" s="28" t="s">
        <v>1564</v>
      </c>
      <c r="L692" s="28">
        <v>14.2</v>
      </c>
      <c r="M692" s="28"/>
      <c r="N692" s="28"/>
      <c r="O692" s="28"/>
      <c r="P692" s="28"/>
      <c r="Q692" s="28">
        <v>2023</v>
      </c>
      <c r="R692" s="28" t="s">
        <v>2994</v>
      </c>
      <c r="S692" s="86">
        <f t="shared" si="11"/>
        <v>716491.45287659275</v>
      </c>
      <c r="T692" s="28"/>
      <c r="U692" s="73"/>
      <c r="V692" s="73"/>
    </row>
    <row r="693" spans="1:22" x14ac:dyDescent="0.25">
      <c r="A693" s="28" t="s">
        <v>1394</v>
      </c>
      <c r="B693" s="28" t="s">
        <v>65</v>
      </c>
      <c r="C693" s="28" t="s">
        <v>1415</v>
      </c>
      <c r="D693" s="28" t="s">
        <v>4256</v>
      </c>
      <c r="E693" s="28" t="s">
        <v>1436</v>
      </c>
      <c r="F693" s="28" t="s">
        <v>1458</v>
      </c>
      <c r="G693" s="28" t="s">
        <v>1459</v>
      </c>
      <c r="H693" s="28" t="s">
        <v>1460</v>
      </c>
      <c r="I693" s="28" t="s">
        <v>30</v>
      </c>
      <c r="J693" s="28" t="s">
        <v>2</v>
      </c>
      <c r="K693" s="28" t="s">
        <v>1564</v>
      </c>
      <c r="L693" s="28">
        <v>9.6999999999999993</v>
      </c>
      <c r="M693" s="28"/>
      <c r="N693" s="28"/>
      <c r="O693" s="28"/>
      <c r="P693" s="28"/>
      <c r="Q693" s="28">
        <v>2023</v>
      </c>
      <c r="R693" s="28" t="s">
        <v>2994</v>
      </c>
      <c r="S693" s="86">
        <f t="shared" si="11"/>
        <v>489434.30231710913</v>
      </c>
      <c r="T693" s="28"/>
      <c r="U693" s="73"/>
      <c r="V693" s="73"/>
    </row>
    <row r="694" spans="1:22" x14ac:dyDescent="0.25">
      <c r="A694" s="28" t="s">
        <v>1393</v>
      </c>
      <c r="B694" s="28" t="s">
        <v>65</v>
      </c>
      <c r="C694" s="28" t="s">
        <v>1415</v>
      </c>
      <c r="D694" s="28" t="s">
        <v>4256</v>
      </c>
      <c r="E694" s="28" t="s">
        <v>1456</v>
      </c>
      <c r="F694" s="28" t="s">
        <v>1457</v>
      </c>
      <c r="G694" s="28" t="s">
        <v>1436</v>
      </c>
      <c r="H694" s="28" t="s">
        <v>1458</v>
      </c>
      <c r="I694" s="28" t="s">
        <v>30</v>
      </c>
      <c r="J694" s="28" t="s">
        <v>2</v>
      </c>
      <c r="K694" s="28" t="s">
        <v>1564</v>
      </c>
      <c r="L694" s="28">
        <v>4.2</v>
      </c>
      <c r="M694" s="28"/>
      <c r="N694" s="28"/>
      <c r="O694" s="28"/>
      <c r="P694" s="28"/>
      <c r="Q694" s="28">
        <v>2023</v>
      </c>
      <c r="R694" s="28" t="s">
        <v>2994</v>
      </c>
      <c r="S694" s="86">
        <f t="shared" si="11"/>
        <v>211920.00718885142</v>
      </c>
      <c r="T694" s="28"/>
      <c r="U694" s="73"/>
      <c r="V694" s="73"/>
    </row>
    <row r="695" spans="1:22" x14ac:dyDescent="0.25">
      <c r="A695" s="28" t="s">
        <v>1392</v>
      </c>
      <c r="B695" s="28" t="s">
        <v>65</v>
      </c>
      <c r="C695" s="28" t="s">
        <v>1415</v>
      </c>
      <c r="D695" s="28" t="s">
        <v>4256</v>
      </c>
      <c r="E695" s="28" t="s">
        <v>1454</v>
      </c>
      <c r="F695" s="28" t="s">
        <v>1455</v>
      </c>
      <c r="G695" s="28" t="s">
        <v>1456</v>
      </c>
      <c r="H695" s="28" t="s">
        <v>1457</v>
      </c>
      <c r="I695" s="28" t="s">
        <v>30</v>
      </c>
      <c r="J695" s="28" t="s">
        <v>2</v>
      </c>
      <c r="K695" s="28" t="s">
        <v>1564</v>
      </c>
      <c r="L695" s="28">
        <v>9.8000000000000007</v>
      </c>
      <c r="M695" s="28"/>
      <c r="N695" s="28"/>
      <c r="O695" s="28"/>
      <c r="P695" s="28"/>
      <c r="Q695" s="28">
        <v>2023</v>
      </c>
      <c r="R695" s="28" t="s">
        <v>2994</v>
      </c>
      <c r="S695" s="86">
        <f t="shared" si="11"/>
        <v>494480.01677398663</v>
      </c>
      <c r="T695" s="28"/>
      <c r="U695" s="73"/>
      <c r="V695" s="73"/>
    </row>
    <row r="696" spans="1:22" x14ac:dyDescent="0.25">
      <c r="A696" s="28" t="s">
        <v>1391</v>
      </c>
      <c r="B696" s="28" t="s">
        <v>65</v>
      </c>
      <c r="C696" s="28" t="s">
        <v>1415</v>
      </c>
      <c r="D696" s="28" t="s">
        <v>4256</v>
      </c>
      <c r="E696" s="28" t="s">
        <v>1451</v>
      </c>
      <c r="F696" s="28" t="s">
        <v>1453</v>
      </c>
      <c r="G696" s="28" t="s">
        <v>1454</v>
      </c>
      <c r="H696" s="28" t="s">
        <v>1455</v>
      </c>
      <c r="I696" s="28" t="s">
        <v>30</v>
      </c>
      <c r="J696" s="28" t="s">
        <v>2</v>
      </c>
      <c r="K696" s="28" t="s">
        <v>1564</v>
      </c>
      <c r="L696" s="28">
        <v>2.5</v>
      </c>
      <c r="M696" s="28"/>
      <c r="N696" s="28"/>
      <c r="O696" s="28"/>
      <c r="P696" s="28"/>
      <c r="Q696" s="28">
        <v>2023</v>
      </c>
      <c r="R696" s="28" t="s">
        <v>2994</v>
      </c>
      <c r="S696" s="86">
        <f t="shared" si="11"/>
        <v>126142.86142193536</v>
      </c>
      <c r="T696" s="28"/>
      <c r="U696" s="73"/>
      <c r="V696" s="73"/>
    </row>
    <row r="697" spans="1:22" x14ac:dyDescent="0.25">
      <c r="A697" s="28" t="s">
        <v>1390</v>
      </c>
      <c r="B697" s="28" t="s">
        <v>65</v>
      </c>
      <c r="C697" s="28" t="s">
        <v>1415</v>
      </c>
      <c r="D697" s="28" t="s">
        <v>4256</v>
      </c>
      <c r="E697" s="28" t="s">
        <v>1451</v>
      </c>
      <c r="F697" s="28" t="s">
        <v>1452</v>
      </c>
      <c r="G697" s="28" t="s">
        <v>1451</v>
      </c>
      <c r="H697" s="28" t="s">
        <v>1453</v>
      </c>
      <c r="I697" s="28" t="s">
        <v>30</v>
      </c>
      <c r="J697" s="28" t="s">
        <v>2</v>
      </c>
      <c r="K697" s="28" t="s">
        <v>1564</v>
      </c>
      <c r="L697" s="28">
        <v>0.1</v>
      </c>
      <c r="M697" s="28"/>
      <c r="N697" s="28"/>
      <c r="O697" s="28"/>
      <c r="P697" s="28"/>
      <c r="Q697" s="28">
        <v>2023</v>
      </c>
      <c r="R697" s="28" t="s">
        <v>2994</v>
      </c>
      <c r="S697" s="86">
        <f t="shared" si="11"/>
        <v>5045.7144568774147</v>
      </c>
      <c r="T697" s="28"/>
      <c r="U697" s="73"/>
      <c r="V697" s="73"/>
    </row>
    <row r="698" spans="1:22" x14ac:dyDescent="0.25">
      <c r="A698" s="28" t="s">
        <v>1389</v>
      </c>
      <c r="B698" s="28" t="s">
        <v>65</v>
      </c>
      <c r="C698" s="28" t="s">
        <v>1415</v>
      </c>
      <c r="D698" s="28" t="s">
        <v>4256</v>
      </c>
      <c r="E698" s="28" t="s">
        <v>1432</v>
      </c>
      <c r="F698" s="28" t="s">
        <v>1433</v>
      </c>
      <c r="G698" s="28" t="s">
        <v>1451</v>
      </c>
      <c r="H698" s="28" t="s">
        <v>1452</v>
      </c>
      <c r="I698" s="28" t="s">
        <v>30</v>
      </c>
      <c r="J698" s="28" t="s">
        <v>2</v>
      </c>
      <c r="K698" s="28" t="s">
        <v>1564</v>
      </c>
      <c r="L698" s="28">
        <v>5.4</v>
      </c>
      <c r="M698" s="28"/>
      <c r="N698" s="28"/>
      <c r="O698" s="28"/>
      <c r="P698" s="28"/>
      <c r="Q698" s="28">
        <v>2023</v>
      </c>
      <c r="R698" s="28" t="s">
        <v>2994</v>
      </c>
      <c r="S698" s="86">
        <f t="shared" si="11"/>
        <v>272468.58067138039</v>
      </c>
      <c r="T698" s="28"/>
      <c r="U698" s="73"/>
      <c r="V698" s="73"/>
    </row>
    <row r="699" spans="1:22" x14ac:dyDescent="0.25">
      <c r="A699" s="28" t="s">
        <v>1388</v>
      </c>
      <c r="B699" s="28" t="s">
        <v>65</v>
      </c>
      <c r="C699" s="28" t="s">
        <v>1415</v>
      </c>
      <c r="D699" s="28" t="s">
        <v>4256</v>
      </c>
      <c r="E699" s="28" t="s">
        <v>1424</v>
      </c>
      <c r="F699" s="28" t="s">
        <v>1450</v>
      </c>
      <c r="G699" s="28" t="s">
        <v>1424</v>
      </c>
      <c r="H699" s="28" t="s">
        <v>1425</v>
      </c>
      <c r="I699" s="28" t="s">
        <v>30</v>
      </c>
      <c r="J699" s="28" t="s">
        <v>2</v>
      </c>
      <c r="K699" s="28" t="s">
        <v>1564</v>
      </c>
      <c r="L699" s="28">
        <v>0.2</v>
      </c>
      <c r="M699" s="28"/>
      <c r="N699" s="28"/>
      <c r="O699" s="28"/>
      <c r="P699" s="28"/>
      <c r="Q699" s="28">
        <v>2023</v>
      </c>
      <c r="R699" s="28" t="s">
        <v>2994</v>
      </c>
      <c r="S699" s="86">
        <f t="shared" si="11"/>
        <v>10091.428913754829</v>
      </c>
      <c r="T699" s="28"/>
      <c r="U699" s="73"/>
      <c r="V699" s="73"/>
    </row>
    <row r="700" spans="1:22" x14ac:dyDescent="0.25">
      <c r="A700" s="28" t="s">
        <v>1387</v>
      </c>
      <c r="B700" s="28" t="s">
        <v>65</v>
      </c>
      <c r="C700" s="28" t="s">
        <v>1415</v>
      </c>
      <c r="D700" s="28" t="s">
        <v>4256</v>
      </c>
      <c r="E700" s="28" t="s">
        <v>1448</v>
      </c>
      <c r="F700" s="28" t="s">
        <v>1449</v>
      </c>
      <c r="G700" s="28" t="s">
        <v>1424</v>
      </c>
      <c r="H700" s="28" t="s">
        <v>1450</v>
      </c>
      <c r="I700" s="28" t="s">
        <v>30</v>
      </c>
      <c r="J700" s="28" t="s">
        <v>2</v>
      </c>
      <c r="K700" s="28" t="s">
        <v>1564</v>
      </c>
      <c r="L700" s="28">
        <v>2.9</v>
      </c>
      <c r="M700" s="28"/>
      <c r="N700" s="28"/>
      <c r="O700" s="28"/>
      <c r="P700" s="28"/>
      <c r="Q700" s="28">
        <v>2023</v>
      </c>
      <c r="R700" s="28" t="s">
        <v>2994</v>
      </c>
      <c r="S700" s="86">
        <f t="shared" si="11"/>
        <v>146325.71924944501</v>
      </c>
      <c r="T700" s="28"/>
      <c r="U700" s="73"/>
      <c r="V700" s="73"/>
    </row>
    <row r="701" spans="1:22" x14ac:dyDescent="0.25">
      <c r="A701" s="28" t="s">
        <v>1386</v>
      </c>
      <c r="B701" s="28" t="s">
        <v>65</v>
      </c>
      <c r="C701" s="28" t="s">
        <v>1415</v>
      </c>
      <c r="D701" s="28" t="s">
        <v>4256</v>
      </c>
      <c r="E701" s="28" t="s">
        <v>1446</v>
      </c>
      <c r="F701" s="28" t="s">
        <v>1447</v>
      </c>
      <c r="G701" s="28" t="s">
        <v>1448</v>
      </c>
      <c r="H701" s="28" t="s">
        <v>1449</v>
      </c>
      <c r="I701" s="28" t="s">
        <v>30</v>
      </c>
      <c r="J701" s="28" t="s">
        <v>2</v>
      </c>
      <c r="K701" s="28" t="s">
        <v>1564</v>
      </c>
      <c r="L701" s="28">
        <v>16.8</v>
      </c>
      <c r="M701" s="28"/>
      <c r="N701" s="28"/>
      <c r="O701" s="28"/>
      <c r="P701" s="28"/>
      <c r="Q701" s="28">
        <v>2023</v>
      </c>
      <c r="R701" s="28" t="s">
        <v>2994</v>
      </c>
      <c r="S701" s="86">
        <f t="shared" si="11"/>
        <v>847680.02875540568</v>
      </c>
      <c r="T701" s="28"/>
      <c r="U701" s="73"/>
      <c r="V701" s="73"/>
    </row>
    <row r="702" spans="1:22" x14ac:dyDescent="0.25">
      <c r="A702" s="28" t="s">
        <v>1385</v>
      </c>
      <c r="B702" s="28" t="s">
        <v>65</v>
      </c>
      <c r="C702" s="28" t="s">
        <v>1415</v>
      </c>
      <c r="D702" s="28" t="s">
        <v>4256</v>
      </c>
      <c r="E702" s="28" t="s">
        <v>1444</v>
      </c>
      <c r="F702" s="28" t="s">
        <v>1445</v>
      </c>
      <c r="G702" s="28" t="s">
        <v>1446</v>
      </c>
      <c r="H702" s="28" t="s">
        <v>1447</v>
      </c>
      <c r="I702" s="28" t="s">
        <v>30</v>
      </c>
      <c r="J702" s="28" t="s">
        <v>2</v>
      </c>
      <c r="K702" s="28" t="s">
        <v>1564</v>
      </c>
      <c r="L702" s="28">
        <v>2.8</v>
      </c>
      <c r="M702" s="28"/>
      <c r="N702" s="28"/>
      <c r="O702" s="28"/>
      <c r="P702" s="28"/>
      <c r="Q702" s="28">
        <v>2023</v>
      </c>
      <c r="R702" s="28" t="s">
        <v>2994</v>
      </c>
      <c r="S702" s="86">
        <f t="shared" si="11"/>
        <v>141280.0047925676</v>
      </c>
      <c r="T702" s="28"/>
      <c r="U702" s="73"/>
      <c r="V702" s="73"/>
    </row>
    <row r="703" spans="1:22" x14ac:dyDescent="0.25">
      <c r="A703" s="28" t="s">
        <v>1384</v>
      </c>
      <c r="B703" s="28" t="s">
        <v>65</v>
      </c>
      <c r="C703" s="28" t="s">
        <v>1415</v>
      </c>
      <c r="D703" s="28" t="s">
        <v>4256</v>
      </c>
      <c r="E703" s="28" t="s">
        <v>1441</v>
      </c>
      <c r="F703" s="28" t="s">
        <v>1443</v>
      </c>
      <c r="G703" s="28" t="s">
        <v>1444</v>
      </c>
      <c r="H703" s="28" t="s">
        <v>1445</v>
      </c>
      <c r="I703" s="28" t="s">
        <v>30</v>
      </c>
      <c r="J703" s="28" t="s">
        <v>2</v>
      </c>
      <c r="K703" s="28" t="s">
        <v>1564</v>
      </c>
      <c r="L703" s="28">
        <v>9.6999999999999993</v>
      </c>
      <c r="M703" s="28"/>
      <c r="N703" s="28"/>
      <c r="O703" s="28"/>
      <c r="P703" s="28"/>
      <c r="Q703" s="28">
        <v>2023</v>
      </c>
      <c r="R703" s="28" t="s">
        <v>2994</v>
      </c>
      <c r="S703" s="86">
        <f t="shared" si="11"/>
        <v>489434.30231710913</v>
      </c>
      <c r="T703" s="28"/>
      <c r="U703" s="73"/>
      <c r="V703" s="73"/>
    </row>
    <row r="704" spans="1:22" x14ac:dyDescent="0.25">
      <c r="A704" s="28" t="s">
        <v>1383</v>
      </c>
      <c r="B704" s="28" t="s">
        <v>65</v>
      </c>
      <c r="C704" s="28" t="s">
        <v>1415</v>
      </c>
      <c r="D704" s="28" t="s">
        <v>4256</v>
      </c>
      <c r="E704" s="28" t="s">
        <v>1441</v>
      </c>
      <c r="F704" s="28" t="s">
        <v>1442</v>
      </c>
      <c r="G704" s="28" t="s">
        <v>1441</v>
      </c>
      <c r="H704" s="28" t="s">
        <v>1443</v>
      </c>
      <c r="I704" s="28" t="s">
        <v>30</v>
      </c>
      <c r="J704" s="28" t="s">
        <v>2</v>
      </c>
      <c r="K704" s="28" t="s">
        <v>1564</v>
      </c>
      <c r="L704" s="28">
        <v>0.1</v>
      </c>
      <c r="M704" s="28"/>
      <c r="N704" s="28"/>
      <c r="O704" s="28"/>
      <c r="P704" s="28"/>
      <c r="Q704" s="28">
        <v>2023</v>
      </c>
      <c r="R704" s="28" t="s">
        <v>2994</v>
      </c>
      <c r="S704" s="86">
        <f t="shared" si="11"/>
        <v>5045.7144568774147</v>
      </c>
      <c r="T704" s="28"/>
      <c r="U704" s="73"/>
      <c r="V704" s="73"/>
    </row>
    <row r="705" spans="1:22" x14ac:dyDescent="0.25">
      <c r="A705" s="28" t="s">
        <v>1382</v>
      </c>
      <c r="B705" s="28" t="s">
        <v>65</v>
      </c>
      <c r="C705" s="28" t="s">
        <v>1415</v>
      </c>
      <c r="D705" s="28" t="s">
        <v>4256</v>
      </c>
      <c r="E705" s="28" t="s">
        <v>1438</v>
      </c>
      <c r="F705" s="28" t="s">
        <v>1440</v>
      </c>
      <c r="G705" s="28" t="s">
        <v>1441</v>
      </c>
      <c r="H705" s="28" t="s">
        <v>1442</v>
      </c>
      <c r="I705" s="28" t="s">
        <v>30</v>
      </c>
      <c r="J705" s="28" t="s">
        <v>2</v>
      </c>
      <c r="K705" s="28" t="s">
        <v>1564</v>
      </c>
      <c r="L705" s="28">
        <v>17.3</v>
      </c>
      <c r="M705" s="28"/>
      <c r="N705" s="28"/>
      <c r="O705" s="28"/>
      <c r="P705" s="28"/>
      <c r="Q705" s="28">
        <v>2023</v>
      </c>
      <c r="R705" s="28" t="s">
        <v>2994</v>
      </c>
      <c r="S705" s="86">
        <f t="shared" si="11"/>
        <v>872908.60103979276</v>
      </c>
      <c r="T705" s="28"/>
      <c r="U705" s="73"/>
      <c r="V705" s="73"/>
    </row>
    <row r="706" spans="1:22" x14ac:dyDescent="0.25">
      <c r="A706" s="28" t="s">
        <v>1381</v>
      </c>
      <c r="B706" s="28" t="s">
        <v>65</v>
      </c>
      <c r="C706" s="28" t="s">
        <v>1415</v>
      </c>
      <c r="D706" s="28" t="s">
        <v>4256</v>
      </c>
      <c r="E706" s="28" t="s">
        <v>1438</v>
      </c>
      <c r="F706" s="28" t="s">
        <v>1439</v>
      </c>
      <c r="G706" s="28" t="s">
        <v>1438</v>
      </c>
      <c r="H706" s="28" t="s">
        <v>1440</v>
      </c>
      <c r="I706" s="28" t="s">
        <v>30</v>
      </c>
      <c r="J706" s="28" t="s">
        <v>2</v>
      </c>
      <c r="K706" s="28" t="s">
        <v>1564</v>
      </c>
      <c r="L706" s="28">
        <v>0.8</v>
      </c>
      <c r="M706" s="28"/>
      <c r="N706" s="28"/>
      <c r="O706" s="28"/>
      <c r="P706" s="28"/>
      <c r="Q706" s="28">
        <v>2023</v>
      </c>
      <c r="R706" s="28" t="s">
        <v>2994</v>
      </c>
      <c r="S706" s="86">
        <f t="shared" si="11"/>
        <v>40365.715655019318</v>
      </c>
      <c r="T706" s="28"/>
      <c r="U706" s="73"/>
      <c r="V706" s="73"/>
    </row>
    <row r="707" spans="1:22" x14ac:dyDescent="0.25">
      <c r="A707" s="28" t="s">
        <v>1380</v>
      </c>
      <c r="B707" s="28" t="s">
        <v>65</v>
      </c>
      <c r="C707" s="28" t="s">
        <v>1415</v>
      </c>
      <c r="D707" s="28" t="s">
        <v>4256</v>
      </c>
      <c r="E707" s="28" t="s">
        <v>1436</v>
      </c>
      <c r="F707" s="28" t="s">
        <v>1437</v>
      </c>
      <c r="G707" s="28" t="s">
        <v>1438</v>
      </c>
      <c r="H707" s="28" t="s">
        <v>1439</v>
      </c>
      <c r="I707" s="28" t="s">
        <v>30</v>
      </c>
      <c r="J707" s="28" t="s">
        <v>2</v>
      </c>
      <c r="K707" s="28" t="s">
        <v>1564</v>
      </c>
      <c r="L707" s="28">
        <v>2.4</v>
      </c>
      <c r="M707" s="28"/>
      <c r="N707" s="28"/>
      <c r="O707" s="28"/>
      <c r="P707" s="28"/>
      <c r="Q707" s="28">
        <v>2023</v>
      </c>
      <c r="R707" s="28" t="s">
        <v>2994</v>
      </c>
      <c r="S707" s="86">
        <f t="shared" si="11"/>
        <v>121097.14696505794</v>
      </c>
      <c r="T707" s="28"/>
      <c r="U707" s="73"/>
      <c r="V707" s="73"/>
    </row>
    <row r="708" spans="1:22" x14ac:dyDescent="0.25">
      <c r="A708" s="28" t="s">
        <v>1379</v>
      </c>
      <c r="B708" s="28" t="s">
        <v>65</v>
      </c>
      <c r="C708" s="28" t="s">
        <v>1415</v>
      </c>
      <c r="D708" s="28" t="s">
        <v>4256</v>
      </c>
      <c r="E708" s="28" t="s">
        <v>1434</v>
      </c>
      <c r="F708" s="28" t="s">
        <v>1435</v>
      </c>
      <c r="G708" s="28" t="s">
        <v>1436</v>
      </c>
      <c r="H708" s="28" t="s">
        <v>1437</v>
      </c>
      <c r="I708" s="28" t="s">
        <v>30</v>
      </c>
      <c r="J708" s="28" t="s">
        <v>2</v>
      </c>
      <c r="K708" s="28" t="s">
        <v>1564</v>
      </c>
      <c r="L708" s="28">
        <v>8.4</v>
      </c>
      <c r="M708" s="28"/>
      <c r="N708" s="28"/>
      <c r="O708" s="28"/>
      <c r="P708" s="28"/>
      <c r="Q708" s="28">
        <v>2023</v>
      </c>
      <c r="R708" s="28" t="s">
        <v>2994</v>
      </c>
      <c r="S708" s="86">
        <f t="shared" si="11"/>
        <v>423840.01437770284</v>
      </c>
      <c r="T708" s="28"/>
      <c r="U708" s="73"/>
      <c r="V708" s="73"/>
    </row>
    <row r="709" spans="1:22" x14ac:dyDescent="0.25">
      <c r="A709" s="28" t="s">
        <v>1378</v>
      </c>
      <c r="B709" s="28" t="s">
        <v>65</v>
      </c>
      <c r="C709" s="28" t="s">
        <v>1415</v>
      </c>
      <c r="D709" s="28" t="s">
        <v>4256</v>
      </c>
      <c r="E709" s="28" t="s">
        <v>1432</v>
      </c>
      <c r="F709" s="28" t="s">
        <v>1433</v>
      </c>
      <c r="G709" s="28" t="s">
        <v>1434</v>
      </c>
      <c r="H709" s="28" t="s">
        <v>1435</v>
      </c>
      <c r="I709" s="28" t="s">
        <v>30</v>
      </c>
      <c r="J709" s="28" t="s">
        <v>2</v>
      </c>
      <c r="K709" s="28" t="s">
        <v>1564</v>
      </c>
      <c r="L709" s="28">
        <v>11.5</v>
      </c>
      <c r="M709" s="28"/>
      <c r="N709" s="28"/>
      <c r="O709" s="28"/>
      <c r="P709" s="28"/>
      <c r="Q709" s="28">
        <v>2023</v>
      </c>
      <c r="R709" s="28" t="s">
        <v>2994</v>
      </c>
      <c r="S709" s="86">
        <f t="shared" si="11"/>
        <v>580257.16254090262</v>
      </c>
      <c r="T709" s="28"/>
      <c r="U709" s="73"/>
      <c r="V709" s="73"/>
    </row>
    <row r="710" spans="1:22" x14ac:dyDescent="0.25">
      <c r="A710" s="28" t="s">
        <v>1377</v>
      </c>
      <c r="B710" s="28" t="s">
        <v>65</v>
      </c>
      <c r="C710" s="28" t="s">
        <v>1415</v>
      </c>
      <c r="D710" s="28" t="s">
        <v>4256</v>
      </c>
      <c r="E710" s="28" t="s">
        <v>1430</v>
      </c>
      <c r="F710" s="28" t="s">
        <v>1431</v>
      </c>
      <c r="G710" s="28" t="s">
        <v>1420</v>
      </c>
      <c r="H710" s="28" t="s">
        <v>1421</v>
      </c>
      <c r="I710" s="28" t="s">
        <v>30</v>
      </c>
      <c r="J710" s="28" t="s">
        <v>2</v>
      </c>
      <c r="K710" s="28" t="s">
        <v>1564</v>
      </c>
      <c r="L710" s="28">
        <v>10.199999999999999</v>
      </c>
      <c r="M710" s="28"/>
      <c r="N710" s="28"/>
      <c r="O710" s="28"/>
      <c r="P710" s="28"/>
      <c r="Q710" s="28">
        <v>2023</v>
      </c>
      <c r="R710" s="28" t="s">
        <v>2994</v>
      </c>
      <c r="S710" s="86">
        <f t="shared" si="11"/>
        <v>514662.87460149621</v>
      </c>
      <c r="T710" s="28"/>
      <c r="U710" s="73"/>
      <c r="V710" s="73"/>
    </row>
    <row r="711" spans="1:22" x14ac:dyDescent="0.25">
      <c r="A711" s="28" t="s">
        <v>1376</v>
      </c>
      <c r="B711" s="28" t="s">
        <v>65</v>
      </c>
      <c r="C711" s="28" t="s">
        <v>1415</v>
      </c>
      <c r="D711" s="28" t="s">
        <v>4256</v>
      </c>
      <c r="E711" s="28" t="s">
        <v>1428</v>
      </c>
      <c r="F711" s="28" t="s">
        <v>1429</v>
      </c>
      <c r="G711" s="28" t="s">
        <v>1430</v>
      </c>
      <c r="H711" s="28" t="s">
        <v>1431</v>
      </c>
      <c r="I711" s="28" t="s">
        <v>30</v>
      </c>
      <c r="J711" s="28" t="s">
        <v>2</v>
      </c>
      <c r="K711" s="28" t="s">
        <v>1564</v>
      </c>
      <c r="L711" s="28">
        <v>6.1</v>
      </c>
      <c r="M711" s="28"/>
      <c r="N711" s="28"/>
      <c r="O711" s="28"/>
      <c r="P711" s="28"/>
      <c r="Q711" s="28">
        <v>2023</v>
      </c>
      <c r="R711" s="28" t="s">
        <v>2994</v>
      </c>
      <c r="S711" s="86">
        <f t="shared" si="11"/>
        <v>307788.58186952228</v>
      </c>
      <c r="T711" s="28"/>
      <c r="U711" s="73"/>
      <c r="V711" s="73"/>
    </row>
    <row r="712" spans="1:22" x14ac:dyDescent="0.25">
      <c r="A712" s="28" t="s">
        <v>1375</v>
      </c>
      <c r="B712" s="28" t="s">
        <v>65</v>
      </c>
      <c r="C712" s="28" t="s">
        <v>1415</v>
      </c>
      <c r="D712" s="28" t="s">
        <v>4256</v>
      </c>
      <c r="E712" s="28" t="s">
        <v>1426</v>
      </c>
      <c r="F712" s="28" t="s">
        <v>1427</v>
      </c>
      <c r="G712" s="28" t="s">
        <v>1428</v>
      </c>
      <c r="H712" s="28" t="s">
        <v>1429</v>
      </c>
      <c r="I712" s="28" t="s">
        <v>30</v>
      </c>
      <c r="J712" s="28" t="s">
        <v>2</v>
      </c>
      <c r="K712" s="28" t="s">
        <v>1564</v>
      </c>
      <c r="L712" s="28">
        <v>11.6</v>
      </c>
      <c r="M712" s="28"/>
      <c r="N712" s="28"/>
      <c r="O712" s="28"/>
      <c r="P712" s="28"/>
      <c r="Q712" s="28">
        <v>2023</v>
      </c>
      <c r="R712" s="28" t="s">
        <v>2994</v>
      </c>
      <c r="S712" s="86">
        <f t="shared" si="11"/>
        <v>585302.87699778005</v>
      </c>
      <c r="T712" s="28"/>
      <c r="U712" s="73"/>
      <c r="V712" s="73"/>
    </row>
    <row r="713" spans="1:22" x14ac:dyDescent="0.25">
      <c r="A713" s="28" t="s">
        <v>1374</v>
      </c>
      <c r="B713" s="28" t="s">
        <v>65</v>
      </c>
      <c r="C713" s="28" t="s">
        <v>1415</v>
      </c>
      <c r="D713" s="28" t="s">
        <v>4256</v>
      </c>
      <c r="E713" s="28" t="s">
        <v>1424</v>
      </c>
      <c r="F713" s="28" t="s">
        <v>1425</v>
      </c>
      <c r="G713" s="28" t="s">
        <v>1426</v>
      </c>
      <c r="H713" s="28" t="s">
        <v>1427</v>
      </c>
      <c r="I713" s="28" t="s">
        <v>30</v>
      </c>
      <c r="J713" s="28" t="s">
        <v>2</v>
      </c>
      <c r="K713" s="28" t="s">
        <v>1564</v>
      </c>
      <c r="L713" s="28">
        <v>5.3</v>
      </c>
      <c r="M713" s="28"/>
      <c r="N713" s="28"/>
      <c r="O713" s="28"/>
      <c r="P713" s="28"/>
      <c r="Q713" s="28">
        <v>2023</v>
      </c>
      <c r="R713" s="28" t="s">
        <v>2994</v>
      </c>
      <c r="S713" s="86">
        <f t="shared" si="11"/>
        <v>267422.86621450295</v>
      </c>
      <c r="T713" s="28"/>
      <c r="U713" s="73"/>
      <c r="V713" s="85">
        <f>SUM(S405:S713)</f>
        <v>229171304.91691539</v>
      </c>
    </row>
    <row r="714" spans="1:22" x14ac:dyDescent="0.25">
      <c r="A714" s="73"/>
      <c r="B714" s="73"/>
      <c r="C714" s="73"/>
      <c r="D714" s="73"/>
      <c r="E714" s="73"/>
      <c r="F714" s="73"/>
      <c r="G714" s="73"/>
      <c r="H714" s="73"/>
      <c r="I714" s="73"/>
      <c r="J714" s="73"/>
      <c r="K714" s="73"/>
      <c r="L714" s="73"/>
      <c r="M714" s="73"/>
      <c r="N714" s="73"/>
      <c r="O714" s="73"/>
      <c r="P714" s="73"/>
      <c r="Q714" s="73"/>
      <c r="R714" s="73"/>
      <c r="S714" s="73"/>
      <c r="T714" s="73"/>
      <c r="U714" s="73"/>
      <c r="V714" s="73"/>
    </row>
    <row r="715" spans="1:22" x14ac:dyDescent="0.25">
      <c r="A715" s="73"/>
      <c r="B715" s="73"/>
      <c r="C715" s="73"/>
      <c r="D715" s="73"/>
      <c r="E715" s="73"/>
      <c r="F715" s="73"/>
      <c r="G715" s="73"/>
      <c r="H715" s="73"/>
      <c r="I715" s="73"/>
      <c r="J715" s="73"/>
      <c r="K715" s="73"/>
      <c r="L715" s="73"/>
      <c r="M715" s="73"/>
      <c r="N715" s="73"/>
      <c r="O715" s="73"/>
      <c r="P715" s="73"/>
      <c r="Q715" s="73"/>
      <c r="R715" s="73"/>
      <c r="S715" s="85">
        <f>SUM(S8:S714)</f>
        <v>834899156.80000043</v>
      </c>
      <c r="T715" s="73"/>
      <c r="U715" s="73"/>
      <c r="V715" s="85">
        <f>SUM(V713,V404,V348,V63)</f>
        <v>834899156.80000007</v>
      </c>
    </row>
  </sheetData>
  <mergeCells count="21">
    <mergeCell ref="Q5:Q7"/>
    <mergeCell ref="R5:R7"/>
    <mergeCell ref="S5:S7"/>
    <mergeCell ref="M6:M7"/>
    <mergeCell ref="P6:P7"/>
    <mergeCell ref="M5:P5"/>
    <mergeCell ref="G5:H6"/>
    <mergeCell ref="I5:I7"/>
    <mergeCell ref="J5:J7"/>
    <mergeCell ref="K5:K7"/>
    <mergeCell ref="L5:L7"/>
    <mergeCell ref="A1:R1"/>
    <mergeCell ref="A2:R2"/>
    <mergeCell ref="A3:R3"/>
    <mergeCell ref="A4:I4"/>
    <mergeCell ref="J4:P4"/>
    <mergeCell ref="A5:A7"/>
    <mergeCell ref="B5:B7"/>
    <mergeCell ref="C5:C7"/>
    <mergeCell ref="D5:D7"/>
    <mergeCell ref="E5:F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E81B35-7618-457C-A2BC-2F017B89ACC0}">
  <dimension ref="A1:W90"/>
  <sheetViews>
    <sheetView topLeftCell="C74" workbookViewId="0">
      <selection activeCell="S89" sqref="S8:S89"/>
    </sheetView>
  </sheetViews>
  <sheetFormatPr defaultRowHeight="15" x14ac:dyDescent="0.25"/>
  <cols>
    <col min="1" max="1" width="13.7109375" style="92" bestFit="1" customWidth="1"/>
    <col min="2" max="2" width="14.85546875" style="55" bestFit="1" customWidth="1"/>
    <col min="3" max="3" width="20" style="55" bestFit="1" customWidth="1"/>
    <col min="4" max="4" width="15" style="55" bestFit="1" customWidth="1"/>
    <col min="5" max="6" width="9.140625" style="55"/>
    <col min="7" max="7" width="9.5703125" style="55" customWidth="1"/>
    <col min="8" max="8" width="10.7109375" style="55" customWidth="1"/>
    <col min="9" max="17" width="9.140625" style="55"/>
    <col min="18" max="18" width="33.28515625" style="55" bestFit="1" customWidth="1"/>
    <col min="19" max="19" width="15.7109375" style="55" bestFit="1" customWidth="1"/>
    <col min="20" max="20" width="15.28515625" style="55" customWidth="1"/>
    <col min="21" max="21" width="14.28515625" style="55" bestFit="1" customWidth="1"/>
    <col min="22" max="16384" width="9.140625" style="55"/>
  </cols>
  <sheetData>
    <row r="1" spans="1:23" ht="24.75" customHeight="1" x14ac:dyDescent="0.3">
      <c r="A1" s="120" t="s">
        <v>5262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</row>
    <row r="2" spans="1:23" x14ac:dyDescent="0.25">
      <c r="A2" s="122"/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V2" s="55">
        <v>63</v>
      </c>
      <c r="W2" s="55">
        <v>25000</v>
      </c>
    </row>
    <row r="3" spans="1:23" x14ac:dyDescent="0.25">
      <c r="A3" s="123" t="s">
        <v>3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V3" s="55">
        <v>90</v>
      </c>
      <c r="W3" s="55">
        <v>30000</v>
      </c>
    </row>
    <row r="4" spans="1:23" x14ac:dyDescent="0.25">
      <c r="A4" s="123" t="s">
        <v>4</v>
      </c>
      <c r="B4" s="123"/>
      <c r="C4" s="123"/>
      <c r="D4" s="123"/>
      <c r="E4" s="123"/>
      <c r="F4" s="123"/>
      <c r="G4" s="123"/>
      <c r="H4" s="123"/>
      <c r="I4" s="123"/>
      <c r="J4" s="123" t="s">
        <v>5</v>
      </c>
      <c r="K4" s="123"/>
      <c r="L4" s="123"/>
      <c r="M4" s="123"/>
      <c r="N4" s="123"/>
      <c r="O4" s="123"/>
      <c r="P4" s="123"/>
      <c r="Q4" s="38"/>
      <c r="R4" s="58"/>
      <c r="V4" s="55">
        <v>110</v>
      </c>
      <c r="W4" s="55">
        <v>40000</v>
      </c>
    </row>
    <row r="5" spans="1:23" x14ac:dyDescent="0.25">
      <c r="A5" s="114" t="s">
        <v>7</v>
      </c>
      <c r="B5" s="116" t="s">
        <v>0</v>
      </c>
      <c r="C5" s="118" t="s">
        <v>51</v>
      </c>
      <c r="D5" s="116" t="s">
        <v>1</v>
      </c>
      <c r="E5" s="118" t="s">
        <v>9</v>
      </c>
      <c r="F5" s="118"/>
      <c r="G5" s="118" t="s">
        <v>10</v>
      </c>
      <c r="H5" s="118"/>
      <c r="I5" s="118" t="s">
        <v>11</v>
      </c>
      <c r="J5" s="123" t="s">
        <v>12</v>
      </c>
      <c r="K5" s="114" t="s">
        <v>13</v>
      </c>
      <c r="L5" s="114" t="s">
        <v>14</v>
      </c>
      <c r="M5" s="123" t="s">
        <v>15</v>
      </c>
      <c r="N5" s="123"/>
      <c r="O5" s="123"/>
      <c r="P5" s="123"/>
      <c r="Q5" s="118" t="s">
        <v>16</v>
      </c>
      <c r="R5" s="114" t="s">
        <v>1528</v>
      </c>
      <c r="S5" s="114" t="s">
        <v>17</v>
      </c>
      <c r="T5" s="115" t="s">
        <v>1529</v>
      </c>
      <c r="V5" s="55">
        <v>160</v>
      </c>
      <c r="W5" s="55">
        <v>50000</v>
      </c>
    </row>
    <row r="6" spans="1:23" x14ac:dyDescent="0.25">
      <c r="A6" s="114"/>
      <c r="B6" s="116"/>
      <c r="C6" s="118"/>
      <c r="D6" s="116"/>
      <c r="E6" s="118"/>
      <c r="F6" s="118"/>
      <c r="G6" s="118"/>
      <c r="H6" s="118"/>
      <c r="I6" s="118"/>
      <c r="J6" s="123"/>
      <c r="K6" s="114"/>
      <c r="L6" s="114"/>
      <c r="M6" s="123" t="s">
        <v>18</v>
      </c>
      <c r="N6" s="58" t="s">
        <v>19</v>
      </c>
      <c r="O6" s="58" t="s">
        <v>20</v>
      </c>
      <c r="P6" s="118" t="s">
        <v>21</v>
      </c>
      <c r="Q6" s="118"/>
      <c r="R6" s="114"/>
      <c r="S6" s="114"/>
      <c r="T6" s="127"/>
    </row>
    <row r="7" spans="1:23" x14ac:dyDescent="0.25">
      <c r="A7" s="115"/>
      <c r="B7" s="117"/>
      <c r="C7" s="119"/>
      <c r="D7" s="117"/>
      <c r="E7" s="59" t="s">
        <v>35</v>
      </c>
      <c r="F7" s="59" t="s">
        <v>36</v>
      </c>
      <c r="G7" s="59" t="s">
        <v>35</v>
      </c>
      <c r="H7" s="59" t="s">
        <v>36</v>
      </c>
      <c r="I7" s="119"/>
      <c r="J7" s="124"/>
      <c r="K7" s="115"/>
      <c r="L7" s="115"/>
      <c r="M7" s="124"/>
      <c r="N7" s="46" t="s">
        <v>37</v>
      </c>
      <c r="O7" s="46" t="s">
        <v>38</v>
      </c>
      <c r="P7" s="119"/>
      <c r="Q7" s="119"/>
      <c r="R7" s="115"/>
      <c r="S7" s="114"/>
      <c r="T7" s="128"/>
    </row>
    <row r="8" spans="1:23" x14ac:dyDescent="0.25">
      <c r="A8" s="91" t="s">
        <v>5075</v>
      </c>
      <c r="B8" s="43" t="s">
        <v>56</v>
      </c>
      <c r="C8" s="43" t="s">
        <v>436</v>
      </c>
      <c r="D8" s="43"/>
      <c r="E8" s="43" t="s">
        <v>449</v>
      </c>
      <c r="F8" s="43" t="s">
        <v>450</v>
      </c>
      <c r="G8" s="43" t="s">
        <v>453</v>
      </c>
      <c r="H8" s="43" t="s">
        <v>454</v>
      </c>
      <c r="I8" s="43"/>
      <c r="J8" s="43" t="s">
        <v>349</v>
      </c>
      <c r="K8" s="43" t="s">
        <v>1613</v>
      </c>
      <c r="L8" s="43">
        <v>229.8</v>
      </c>
      <c r="M8" s="43"/>
      <c r="N8" s="43"/>
      <c r="O8" s="43"/>
      <c r="P8" s="43"/>
      <c r="Q8" s="43"/>
      <c r="R8" s="43" t="s">
        <v>1534</v>
      </c>
      <c r="S8" s="89">
        <f>L8*$W$2</f>
        <v>5745000</v>
      </c>
      <c r="T8" s="43"/>
    </row>
    <row r="9" spans="1:23" x14ac:dyDescent="0.25">
      <c r="A9" s="90" t="s">
        <v>705</v>
      </c>
      <c r="B9" s="18" t="s">
        <v>56</v>
      </c>
      <c r="C9" s="18" t="s">
        <v>354</v>
      </c>
      <c r="D9" s="18"/>
      <c r="E9" s="18" t="s">
        <v>712</v>
      </c>
      <c r="F9" s="18" t="s">
        <v>713</v>
      </c>
      <c r="G9" s="18" t="s">
        <v>710</v>
      </c>
      <c r="H9" s="18" t="s">
        <v>711</v>
      </c>
      <c r="I9" s="18"/>
      <c r="J9" s="18" t="s">
        <v>349</v>
      </c>
      <c r="K9" s="18" t="s">
        <v>1613</v>
      </c>
      <c r="L9" s="18">
        <v>22.4</v>
      </c>
      <c r="M9" s="18"/>
      <c r="N9" s="18"/>
      <c r="O9" s="18"/>
      <c r="P9" s="18"/>
      <c r="Q9" s="18"/>
      <c r="R9" s="18" t="s">
        <v>1534</v>
      </c>
      <c r="S9" s="87">
        <f t="shared" ref="S9:S17" si="0">L9*$W$2</f>
        <v>560000</v>
      </c>
      <c r="T9" s="18"/>
    </row>
    <row r="10" spans="1:23" x14ac:dyDescent="0.25">
      <c r="A10" s="90" t="s">
        <v>707</v>
      </c>
      <c r="B10" s="18" t="s">
        <v>56</v>
      </c>
      <c r="C10" s="18" t="s">
        <v>354</v>
      </c>
      <c r="D10" s="18"/>
      <c r="E10" s="18" t="s">
        <v>716</v>
      </c>
      <c r="F10" s="18" t="s">
        <v>717</v>
      </c>
      <c r="G10" s="18" t="s">
        <v>712</v>
      </c>
      <c r="H10" s="18" t="s">
        <v>713</v>
      </c>
      <c r="I10" s="18"/>
      <c r="J10" s="18" t="s">
        <v>349</v>
      </c>
      <c r="K10" s="18" t="s">
        <v>1613</v>
      </c>
      <c r="L10" s="18">
        <v>15.6</v>
      </c>
      <c r="M10" s="18"/>
      <c r="N10" s="18"/>
      <c r="O10" s="18"/>
      <c r="P10" s="18"/>
      <c r="Q10" s="18"/>
      <c r="R10" s="18" t="s">
        <v>1534</v>
      </c>
      <c r="S10" s="87">
        <f t="shared" si="0"/>
        <v>390000</v>
      </c>
      <c r="T10" s="18"/>
    </row>
    <row r="11" spans="1:23" x14ac:dyDescent="0.25">
      <c r="A11" s="90" t="s">
        <v>706</v>
      </c>
      <c r="B11" s="18" t="s">
        <v>56</v>
      </c>
      <c r="C11" s="18" t="s">
        <v>354</v>
      </c>
      <c r="D11" s="18"/>
      <c r="E11" s="18" t="s">
        <v>714</v>
      </c>
      <c r="F11" s="18" t="s">
        <v>715</v>
      </c>
      <c r="G11" s="18" t="s">
        <v>716</v>
      </c>
      <c r="H11" s="18" t="s">
        <v>717</v>
      </c>
      <c r="I11" s="18"/>
      <c r="J11" s="18" t="s">
        <v>349</v>
      </c>
      <c r="K11" s="18" t="s">
        <v>1613</v>
      </c>
      <c r="L11" s="18">
        <v>1.4</v>
      </c>
      <c r="M11" s="18"/>
      <c r="N11" s="18"/>
      <c r="O11" s="18"/>
      <c r="P11" s="18"/>
      <c r="Q11" s="18"/>
      <c r="R11" s="18" t="s">
        <v>1534</v>
      </c>
      <c r="S11" s="87">
        <f t="shared" si="0"/>
        <v>35000</v>
      </c>
      <c r="T11" s="18"/>
    </row>
    <row r="12" spans="1:23" x14ac:dyDescent="0.25">
      <c r="A12" s="90" t="s">
        <v>704</v>
      </c>
      <c r="B12" s="18" t="s">
        <v>56</v>
      </c>
      <c r="C12" s="18" t="s">
        <v>354</v>
      </c>
      <c r="D12" s="18"/>
      <c r="E12" s="18" t="s">
        <v>710</v>
      </c>
      <c r="F12" s="18" t="s">
        <v>711</v>
      </c>
      <c r="G12" s="18" t="s">
        <v>708</v>
      </c>
      <c r="H12" s="18" t="s">
        <v>709</v>
      </c>
      <c r="I12" s="18"/>
      <c r="J12" s="18" t="s">
        <v>349</v>
      </c>
      <c r="K12" s="18" t="s">
        <v>1613</v>
      </c>
      <c r="L12" s="18">
        <v>25.9</v>
      </c>
      <c r="M12" s="18"/>
      <c r="N12" s="18"/>
      <c r="O12" s="18"/>
      <c r="P12" s="18"/>
      <c r="Q12" s="18"/>
      <c r="R12" s="18" t="s">
        <v>1534</v>
      </c>
      <c r="S12" s="87">
        <f t="shared" si="0"/>
        <v>647500</v>
      </c>
      <c r="T12" s="18"/>
    </row>
    <row r="13" spans="1:23" x14ac:dyDescent="0.25">
      <c r="A13" s="90" t="s">
        <v>703</v>
      </c>
      <c r="B13" s="18" t="s">
        <v>56</v>
      </c>
      <c r="C13" s="18" t="s">
        <v>354</v>
      </c>
      <c r="D13" s="18"/>
      <c r="E13" s="18" t="s">
        <v>708</v>
      </c>
      <c r="F13" s="18" t="s">
        <v>709</v>
      </c>
      <c r="G13" s="18" t="s">
        <v>644</v>
      </c>
      <c r="H13" s="18" t="s">
        <v>645</v>
      </c>
      <c r="I13" s="18"/>
      <c r="J13" s="18" t="s">
        <v>349</v>
      </c>
      <c r="K13" s="18" t="s">
        <v>1613</v>
      </c>
      <c r="L13" s="18">
        <v>101.2</v>
      </c>
      <c r="M13" s="18"/>
      <c r="N13" s="18"/>
      <c r="O13" s="18"/>
      <c r="P13" s="18"/>
      <c r="Q13" s="18"/>
      <c r="R13" s="18" t="s">
        <v>1534</v>
      </c>
      <c r="S13" s="87">
        <f t="shared" si="0"/>
        <v>2530000</v>
      </c>
      <c r="T13" s="18"/>
      <c r="U13" s="17"/>
    </row>
    <row r="14" spans="1:23" x14ac:dyDescent="0.25">
      <c r="A14" s="90" t="s">
        <v>5076</v>
      </c>
      <c r="B14" s="18" t="s">
        <v>56</v>
      </c>
      <c r="C14" s="18" t="s">
        <v>4498</v>
      </c>
      <c r="D14" s="18"/>
      <c r="E14" s="18" t="s">
        <v>2711</v>
      </c>
      <c r="F14" s="18" t="s">
        <v>2712</v>
      </c>
      <c r="G14" s="18" t="s">
        <v>5077</v>
      </c>
      <c r="H14" s="18" t="s">
        <v>5078</v>
      </c>
      <c r="I14" s="18"/>
      <c r="J14" s="18" t="s">
        <v>349</v>
      </c>
      <c r="K14" s="18" t="s">
        <v>1613</v>
      </c>
      <c r="L14" s="18">
        <v>1.7</v>
      </c>
      <c r="M14" s="18"/>
      <c r="N14" s="18"/>
      <c r="O14" s="18"/>
      <c r="P14" s="18"/>
      <c r="Q14" s="18"/>
      <c r="R14" s="18" t="s">
        <v>1534</v>
      </c>
      <c r="S14" s="87">
        <f t="shared" si="0"/>
        <v>42500</v>
      </c>
      <c r="T14" s="18"/>
    </row>
    <row r="15" spans="1:23" x14ac:dyDescent="0.25">
      <c r="A15" s="90" t="s">
        <v>5079</v>
      </c>
      <c r="B15" s="18" t="s">
        <v>56</v>
      </c>
      <c r="C15" s="18" t="s">
        <v>4498</v>
      </c>
      <c r="D15" s="18"/>
      <c r="E15" s="18" t="s">
        <v>2719</v>
      </c>
      <c r="F15" s="18" t="s">
        <v>2720</v>
      </c>
      <c r="G15" s="18" t="s">
        <v>2711</v>
      </c>
      <c r="H15" s="18" t="s">
        <v>2712</v>
      </c>
      <c r="I15" s="18"/>
      <c r="J15" s="18" t="s">
        <v>349</v>
      </c>
      <c r="K15" s="18" t="s">
        <v>1613</v>
      </c>
      <c r="L15" s="18">
        <v>9.6999999999999993</v>
      </c>
      <c r="M15" s="18"/>
      <c r="N15" s="18"/>
      <c r="O15" s="18"/>
      <c r="P15" s="18"/>
      <c r="Q15" s="18"/>
      <c r="R15" s="18" t="s">
        <v>1534</v>
      </c>
      <c r="S15" s="87">
        <f t="shared" si="0"/>
        <v>242499.99999999997</v>
      </c>
      <c r="T15" s="18"/>
    </row>
    <row r="16" spans="1:23" x14ac:dyDescent="0.25">
      <c r="A16" s="90" t="s">
        <v>5080</v>
      </c>
      <c r="B16" s="18" t="s">
        <v>56</v>
      </c>
      <c r="C16" s="18" t="s">
        <v>4498</v>
      </c>
      <c r="D16" s="18"/>
      <c r="E16" s="18" t="s">
        <v>2725</v>
      </c>
      <c r="F16" s="18" t="s">
        <v>2726</v>
      </c>
      <c r="G16" s="18" t="s">
        <v>2719</v>
      </c>
      <c r="H16" s="18" t="s">
        <v>2720</v>
      </c>
      <c r="I16" s="18"/>
      <c r="J16" s="18" t="s">
        <v>349</v>
      </c>
      <c r="K16" s="18" t="s">
        <v>1613</v>
      </c>
      <c r="L16" s="18">
        <v>15.9</v>
      </c>
      <c r="M16" s="18"/>
      <c r="N16" s="18"/>
      <c r="O16" s="18"/>
      <c r="P16" s="18"/>
      <c r="Q16" s="18"/>
      <c r="R16" s="18" t="s">
        <v>1534</v>
      </c>
      <c r="S16" s="87">
        <f t="shared" si="0"/>
        <v>397500</v>
      </c>
      <c r="T16" s="18"/>
    </row>
    <row r="17" spans="1:20" x14ac:dyDescent="0.25">
      <c r="A17" s="90" t="s">
        <v>5081</v>
      </c>
      <c r="B17" s="18" t="s">
        <v>56</v>
      </c>
      <c r="C17" s="18" t="s">
        <v>4498</v>
      </c>
      <c r="D17" s="18"/>
      <c r="E17" s="18" t="s">
        <v>4522</v>
      </c>
      <c r="F17" s="18" t="s">
        <v>4523</v>
      </c>
      <c r="G17" s="18" t="s">
        <v>2725</v>
      </c>
      <c r="H17" s="18" t="s">
        <v>2726</v>
      </c>
      <c r="I17" s="18"/>
      <c r="J17" s="18" t="s">
        <v>349</v>
      </c>
      <c r="K17" s="18" t="s">
        <v>1613</v>
      </c>
      <c r="L17" s="18">
        <v>32.4</v>
      </c>
      <c r="M17" s="18"/>
      <c r="N17" s="18"/>
      <c r="O17" s="18"/>
      <c r="P17" s="18"/>
      <c r="Q17" s="18"/>
      <c r="R17" s="18" t="s">
        <v>1534</v>
      </c>
      <c r="S17" s="87">
        <f t="shared" si="0"/>
        <v>810000</v>
      </c>
      <c r="T17" s="18"/>
    </row>
    <row r="18" spans="1:20" x14ac:dyDescent="0.25">
      <c r="A18" s="90" t="s">
        <v>5082</v>
      </c>
      <c r="B18" s="18" t="s">
        <v>56</v>
      </c>
      <c r="C18" s="18" t="s">
        <v>4376</v>
      </c>
      <c r="D18" s="18"/>
      <c r="E18" s="18" t="s">
        <v>5083</v>
      </c>
      <c r="F18" s="18" t="s">
        <v>5084</v>
      </c>
      <c r="G18" s="18" t="s">
        <v>4636</v>
      </c>
      <c r="H18" s="18" t="s">
        <v>4637</v>
      </c>
      <c r="I18" s="18"/>
      <c r="J18" s="18" t="s">
        <v>349</v>
      </c>
      <c r="K18" s="18" t="s">
        <v>5085</v>
      </c>
      <c r="L18" s="18">
        <v>465.9</v>
      </c>
      <c r="M18" s="18"/>
      <c r="N18" s="18"/>
      <c r="O18" s="18"/>
      <c r="P18" s="18"/>
      <c r="Q18" s="18"/>
      <c r="R18" s="18" t="s">
        <v>1534</v>
      </c>
      <c r="S18" s="87">
        <f>L18*$W$3</f>
        <v>13977000</v>
      </c>
      <c r="T18" s="18"/>
    </row>
    <row r="19" spans="1:20" x14ac:dyDescent="0.25">
      <c r="A19" s="90" t="s">
        <v>5086</v>
      </c>
      <c r="B19" s="18" t="s">
        <v>56</v>
      </c>
      <c r="C19" s="18" t="s">
        <v>4376</v>
      </c>
      <c r="D19" s="18"/>
      <c r="E19" s="18" t="s">
        <v>5087</v>
      </c>
      <c r="F19" s="18" t="s">
        <v>5088</v>
      </c>
      <c r="G19" s="18" t="s">
        <v>5089</v>
      </c>
      <c r="H19" s="18" t="s">
        <v>5090</v>
      </c>
      <c r="I19" s="18"/>
      <c r="J19" s="18" t="s">
        <v>349</v>
      </c>
      <c r="K19" s="18" t="s">
        <v>5085</v>
      </c>
      <c r="L19" s="18">
        <v>1.1000000000000001</v>
      </c>
      <c r="M19" s="18"/>
      <c r="N19" s="18"/>
      <c r="O19" s="18"/>
      <c r="P19" s="18"/>
      <c r="Q19" s="18"/>
      <c r="R19" s="18" t="s">
        <v>1534</v>
      </c>
      <c r="S19" s="87">
        <f t="shared" ref="S19:S29" si="1">L19*$W$3</f>
        <v>33000</v>
      </c>
      <c r="T19" s="18"/>
    </row>
    <row r="20" spans="1:20" x14ac:dyDescent="0.25">
      <c r="A20" s="90" t="s">
        <v>5091</v>
      </c>
      <c r="B20" s="18" t="s">
        <v>56</v>
      </c>
      <c r="C20" s="18" t="s">
        <v>4376</v>
      </c>
      <c r="D20" s="18"/>
      <c r="E20" s="18" t="s">
        <v>5092</v>
      </c>
      <c r="F20" s="18" t="s">
        <v>5093</v>
      </c>
      <c r="G20" s="18" t="s">
        <v>5094</v>
      </c>
      <c r="H20" s="18" t="s">
        <v>5095</v>
      </c>
      <c r="I20" s="18"/>
      <c r="J20" s="18" t="s">
        <v>349</v>
      </c>
      <c r="K20" s="18" t="s">
        <v>5085</v>
      </c>
      <c r="L20" s="18">
        <v>1.1000000000000001</v>
      </c>
      <c r="M20" s="18"/>
      <c r="N20" s="18"/>
      <c r="O20" s="18"/>
      <c r="P20" s="18"/>
      <c r="Q20" s="18"/>
      <c r="R20" s="18" t="s">
        <v>1534</v>
      </c>
      <c r="S20" s="87">
        <f t="shared" si="1"/>
        <v>33000</v>
      </c>
      <c r="T20" s="18"/>
    </row>
    <row r="21" spans="1:20" x14ac:dyDescent="0.25">
      <c r="A21" s="90" t="s">
        <v>5096</v>
      </c>
      <c r="B21" s="18" t="s">
        <v>56</v>
      </c>
      <c r="C21" s="18" t="s">
        <v>4498</v>
      </c>
      <c r="D21" s="18"/>
      <c r="E21" s="18" t="s">
        <v>5097</v>
      </c>
      <c r="F21" s="18" t="s">
        <v>5098</v>
      </c>
      <c r="G21" s="18" t="s">
        <v>5099</v>
      </c>
      <c r="H21" s="18" t="s">
        <v>5100</v>
      </c>
      <c r="I21" s="18"/>
      <c r="J21" s="18" t="s">
        <v>349</v>
      </c>
      <c r="K21" s="18" t="s">
        <v>5085</v>
      </c>
      <c r="L21" s="18">
        <v>1.2</v>
      </c>
      <c r="M21" s="18"/>
      <c r="N21" s="18"/>
      <c r="O21" s="18"/>
      <c r="P21" s="18"/>
      <c r="Q21" s="18"/>
      <c r="R21" s="18" t="s">
        <v>1534</v>
      </c>
      <c r="S21" s="87">
        <f t="shared" si="1"/>
        <v>36000</v>
      </c>
      <c r="T21" s="18"/>
    </row>
    <row r="22" spans="1:20" x14ac:dyDescent="0.25">
      <c r="A22" s="90" t="s">
        <v>5101</v>
      </c>
      <c r="B22" s="18" t="s">
        <v>56</v>
      </c>
      <c r="C22" s="18" t="s">
        <v>4498</v>
      </c>
      <c r="D22" s="18"/>
      <c r="E22" s="18" t="s">
        <v>5102</v>
      </c>
      <c r="F22" s="18" t="s">
        <v>5103</v>
      </c>
      <c r="G22" s="18" t="s">
        <v>5104</v>
      </c>
      <c r="H22" s="18" t="s">
        <v>5105</v>
      </c>
      <c r="I22" s="18"/>
      <c r="J22" s="18" t="s">
        <v>349</v>
      </c>
      <c r="K22" s="18" t="s">
        <v>5085</v>
      </c>
      <c r="L22" s="18">
        <v>1.2</v>
      </c>
      <c r="M22" s="18"/>
      <c r="N22" s="18"/>
      <c r="O22" s="18"/>
      <c r="P22" s="18"/>
      <c r="Q22" s="18"/>
      <c r="R22" s="18" t="s">
        <v>1534</v>
      </c>
      <c r="S22" s="87">
        <f t="shared" si="1"/>
        <v>36000</v>
      </c>
      <c r="T22" s="18"/>
    </row>
    <row r="23" spans="1:20" x14ac:dyDescent="0.25">
      <c r="A23" s="90" t="s">
        <v>5106</v>
      </c>
      <c r="B23" s="18" t="s">
        <v>56</v>
      </c>
      <c r="C23" s="18" t="s">
        <v>4498</v>
      </c>
      <c r="D23" s="18"/>
      <c r="E23" s="18" t="s">
        <v>5107</v>
      </c>
      <c r="F23" s="18" t="s">
        <v>5108</v>
      </c>
      <c r="G23" s="18" t="s">
        <v>4499</v>
      </c>
      <c r="H23" s="18" t="s">
        <v>4500</v>
      </c>
      <c r="I23" s="18"/>
      <c r="J23" s="18" t="s">
        <v>349</v>
      </c>
      <c r="K23" s="18" t="s">
        <v>5085</v>
      </c>
      <c r="L23" s="18">
        <v>736.7</v>
      </c>
      <c r="M23" s="18"/>
      <c r="N23" s="18"/>
      <c r="O23" s="18"/>
      <c r="P23" s="18"/>
      <c r="Q23" s="18"/>
      <c r="R23" s="18" t="s">
        <v>1534</v>
      </c>
      <c r="S23" s="87">
        <f t="shared" si="1"/>
        <v>22101000</v>
      </c>
      <c r="T23" s="18"/>
    </row>
    <row r="24" spans="1:20" x14ac:dyDescent="0.25">
      <c r="A24" s="90" t="s">
        <v>5109</v>
      </c>
      <c r="B24" s="18" t="s">
        <v>56</v>
      </c>
      <c r="C24" s="18" t="s">
        <v>4650</v>
      </c>
      <c r="D24" s="18"/>
      <c r="E24" s="18" t="s">
        <v>5110</v>
      </c>
      <c r="F24" s="18" t="s">
        <v>5111</v>
      </c>
      <c r="G24" s="18" t="s">
        <v>5112</v>
      </c>
      <c r="H24" s="18" t="s">
        <v>5113</v>
      </c>
      <c r="I24" s="18"/>
      <c r="J24" s="18" t="s">
        <v>349</v>
      </c>
      <c r="K24" s="18" t="s">
        <v>5085</v>
      </c>
      <c r="L24" s="18">
        <v>1.1000000000000001</v>
      </c>
      <c r="M24" s="18"/>
      <c r="N24" s="18"/>
      <c r="O24" s="18"/>
      <c r="P24" s="18"/>
      <c r="Q24" s="18"/>
      <c r="R24" s="18" t="s">
        <v>1534</v>
      </c>
      <c r="S24" s="87">
        <f t="shared" si="1"/>
        <v>33000</v>
      </c>
      <c r="T24" s="18"/>
    </row>
    <row r="25" spans="1:20" x14ac:dyDescent="0.25">
      <c r="A25" s="90" t="s">
        <v>5114</v>
      </c>
      <c r="B25" s="18" t="s">
        <v>56</v>
      </c>
      <c r="C25" s="18" t="s">
        <v>4650</v>
      </c>
      <c r="D25" s="18"/>
      <c r="E25" s="18" t="s">
        <v>5115</v>
      </c>
      <c r="F25" s="18" t="s">
        <v>5116</v>
      </c>
      <c r="G25" s="18" t="s">
        <v>5117</v>
      </c>
      <c r="H25" s="18" t="s">
        <v>5118</v>
      </c>
      <c r="I25" s="18"/>
      <c r="J25" s="18" t="s">
        <v>349</v>
      </c>
      <c r="K25" s="18" t="s">
        <v>5085</v>
      </c>
      <c r="L25" s="18">
        <v>1.1000000000000001</v>
      </c>
      <c r="M25" s="18"/>
      <c r="N25" s="18"/>
      <c r="O25" s="18"/>
      <c r="P25" s="18"/>
      <c r="Q25" s="18"/>
      <c r="R25" s="18" t="s">
        <v>1534</v>
      </c>
      <c r="S25" s="87">
        <f t="shared" si="1"/>
        <v>33000</v>
      </c>
      <c r="T25" s="18"/>
    </row>
    <row r="26" spans="1:20" x14ac:dyDescent="0.25">
      <c r="A26" s="90" t="s">
        <v>5119</v>
      </c>
      <c r="B26" s="18" t="s">
        <v>56</v>
      </c>
      <c r="C26" s="18" t="s">
        <v>4650</v>
      </c>
      <c r="D26" s="18"/>
      <c r="E26" s="18" t="s">
        <v>4667</v>
      </c>
      <c r="F26" s="18" t="s">
        <v>4668</v>
      </c>
      <c r="G26" s="18" t="s">
        <v>5120</v>
      </c>
      <c r="H26" s="18" t="s">
        <v>5121</v>
      </c>
      <c r="I26" s="18"/>
      <c r="J26" s="18" t="s">
        <v>349</v>
      </c>
      <c r="K26" s="18" t="s">
        <v>5085</v>
      </c>
      <c r="L26" s="18">
        <v>317.8</v>
      </c>
      <c r="M26" s="18"/>
      <c r="N26" s="18"/>
      <c r="O26" s="18"/>
      <c r="P26" s="18"/>
      <c r="Q26" s="18"/>
      <c r="R26" s="18" t="s">
        <v>1534</v>
      </c>
      <c r="S26" s="87">
        <f t="shared" si="1"/>
        <v>9534000</v>
      </c>
      <c r="T26" s="18"/>
    </row>
    <row r="27" spans="1:20" x14ac:dyDescent="0.25">
      <c r="A27" s="90" t="s">
        <v>5122</v>
      </c>
      <c r="B27" s="18" t="s">
        <v>56</v>
      </c>
      <c r="C27" s="18" t="s">
        <v>4650</v>
      </c>
      <c r="D27" s="18"/>
      <c r="E27" s="18" t="s">
        <v>5123</v>
      </c>
      <c r="F27" s="18" t="s">
        <v>5124</v>
      </c>
      <c r="G27" s="18" t="s">
        <v>5125</v>
      </c>
      <c r="H27" s="18" t="s">
        <v>5126</v>
      </c>
      <c r="I27" s="18"/>
      <c r="J27" s="18" t="s">
        <v>349</v>
      </c>
      <c r="K27" s="18" t="s">
        <v>5085</v>
      </c>
      <c r="L27" s="18">
        <v>1.3</v>
      </c>
      <c r="M27" s="18"/>
      <c r="N27" s="18"/>
      <c r="O27" s="18"/>
      <c r="P27" s="18"/>
      <c r="Q27" s="18"/>
      <c r="R27" s="18" t="s">
        <v>1534</v>
      </c>
      <c r="S27" s="87">
        <f t="shared" si="1"/>
        <v>39000</v>
      </c>
      <c r="T27" s="18"/>
    </row>
    <row r="28" spans="1:20" x14ac:dyDescent="0.25">
      <c r="A28" s="90" t="s">
        <v>5127</v>
      </c>
      <c r="B28" s="18" t="s">
        <v>56</v>
      </c>
      <c r="C28" s="18" t="s">
        <v>4650</v>
      </c>
      <c r="D28" s="18"/>
      <c r="E28" s="18" t="s">
        <v>5128</v>
      </c>
      <c r="F28" s="18" t="s">
        <v>5129</v>
      </c>
      <c r="G28" s="18" t="s">
        <v>5130</v>
      </c>
      <c r="H28" s="18" t="s">
        <v>5131</v>
      </c>
      <c r="I28" s="18"/>
      <c r="J28" s="18" t="s">
        <v>349</v>
      </c>
      <c r="K28" s="18" t="s">
        <v>5085</v>
      </c>
      <c r="L28" s="18">
        <v>1.3</v>
      </c>
      <c r="M28" s="18"/>
      <c r="N28" s="18"/>
      <c r="O28" s="18"/>
      <c r="P28" s="18"/>
      <c r="Q28" s="18"/>
      <c r="R28" s="18" t="s">
        <v>1534</v>
      </c>
      <c r="S28" s="87">
        <f t="shared" si="1"/>
        <v>39000</v>
      </c>
      <c r="T28" s="18"/>
    </row>
    <row r="29" spans="1:20" x14ac:dyDescent="0.25">
      <c r="A29" s="90" t="s">
        <v>5132</v>
      </c>
      <c r="B29" s="18" t="s">
        <v>56</v>
      </c>
      <c r="C29" s="18" t="s">
        <v>4650</v>
      </c>
      <c r="D29" s="18"/>
      <c r="E29" s="18" t="s">
        <v>4671</v>
      </c>
      <c r="F29" s="18" t="s">
        <v>4672</v>
      </c>
      <c r="G29" s="18" t="s">
        <v>5133</v>
      </c>
      <c r="H29" s="18" t="s">
        <v>5134</v>
      </c>
      <c r="I29" s="18"/>
      <c r="J29" s="18" t="s">
        <v>349</v>
      </c>
      <c r="K29" s="18" t="s">
        <v>5085</v>
      </c>
      <c r="L29" s="18">
        <v>141.80000000000001</v>
      </c>
      <c r="M29" s="18"/>
      <c r="N29" s="18"/>
      <c r="O29" s="18"/>
      <c r="P29" s="18"/>
      <c r="Q29" s="18"/>
      <c r="R29" s="18" t="s">
        <v>1534</v>
      </c>
      <c r="S29" s="87">
        <f t="shared" si="1"/>
        <v>4254000</v>
      </c>
      <c r="T29" s="18"/>
    </row>
    <row r="30" spans="1:20" x14ac:dyDescent="0.25">
      <c r="A30" s="90" t="s">
        <v>5135</v>
      </c>
      <c r="B30" s="18" t="s">
        <v>56</v>
      </c>
      <c r="C30" s="18" t="s">
        <v>5136</v>
      </c>
      <c r="D30" s="18"/>
      <c r="E30" s="18" t="s">
        <v>5137</v>
      </c>
      <c r="F30" s="18" t="s">
        <v>5138</v>
      </c>
      <c r="G30" s="18" t="s">
        <v>5139</v>
      </c>
      <c r="H30" s="18" t="s">
        <v>5140</v>
      </c>
      <c r="I30" s="18" t="s">
        <v>30</v>
      </c>
      <c r="J30" s="18" t="s">
        <v>349</v>
      </c>
      <c r="K30" s="18" t="s">
        <v>5141</v>
      </c>
      <c r="L30" s="18">
        <v>259</v>
      </c>
      <c r="M30" s="18"/>
      <c r="N30" s="18"/>
      <c r="O30" s="18"/>
      <c r="P30" s="18"/>
      <c r="Q30" s="18"/>
      <c r="R30" s="18" t="s">
        <v>1534</v>
      </c>
      <c r="S30" s="87">
        <f>L30*$W$4</f>
        <v>10360000</v>
      </c>
      <c r="T30" s="18"/>
    </row>
    <row r="31" spans="1:20" x14ac:dyDescent="0.25">
      <c r="A31" s="90" t="s">
        <v>5142</v>
      </c>
      <c r="B31" s="18" t="s">
        <v>56</v>
      </c>
      <c r="C31" s="18" t="s">
        <v>5143</v>
      </c>
      <c r="D31" s="18"/>
      <c r="E31" s="18" t="s">
        <v>5144</v>
      </c>
      <c r="F31" s="18" t="s">
        <v>5145</v>
      </c>
      <c r="G31" s="18" t="s">
        <v>5146</v>
      </c>
      <c r="H31" s="18" t="s">
        <v>5147</v>
      </c>
      <c r="I31" s="18"/>
      <c r="J31" s="18" t="s">
        <v>349</v>
      </c>
      <c r="K31" s="18" t="s">
        <v>5141</v>
      </c>
      <c r="L31" s="18">
        <v>509.5</v>
      </c>
      <c r="M31" s="18"/>
      <c r="N31" s="18"/>
      <c r="O31" s="18"/>
      <c r="P31" s="18"/>
      <c r="Q31" s="18"/>
      <c r="R31" s="18" t="s">
        <v>1534</v>
      </c>
      <c r="S31" s="87">
        <f t="shared" ref="S31:S41" si="2">L31*$W$4</f>
        <v>20380000</v>
      </c>
      <c r="T31" s="18"/>
    </row>
    <row r="32" spans="1:20" x14ac:dyDescent="0.25">
      <c r="A32" s="90" t="s">
        <v>5148</v>
      </c>
      <c r="B32" s="18" t="s">
        <v>56</v>
      </c>
      <c r="C32" s="18" t="s">
        <v>5143</v>
      </c>
      <c r="D32" s="18"/>
      <c r="E32" s="18" t="s">
        <v>5149</v>
      </c>
      <c r="F32" s="18" t="s">
        <v>5150</v>
      </c>
      <c r="G32" s="18" t="s">
        <v>5151</v>
      </c>
      <c r="H32" s="18" t="s">
        <v>5152</v>
      </c>
      <c r="I32" s="18"/>
      <c r="J32" s="18" t="s">
        <v>349</v>
      </c>
      <c r="K32" s="18" t="s">
        <v>5141</v>
      </c>
      <c r="L32" s="18">
        <v>585.6</v>
      </c>
      <c r="M32" s="18"/>
      <c r="N32" s="18"/>
      <c r="O32" s="18"/>
      <c r="P32" s="18"/>
      <c r="Q32" s="18"/>
      <c r="R32" s="18" t="s">
        <v>1534</v>
      </c>
      <c r="S32" s="87">
        <f t="shared" si="2"/>
        <v>23424000</v>
      </c>
      <c r="T32" s="18"/>
    </row>
    <row r="33" spans="1:21" x14ac:dyDescent="0.25">
      <c r="A33" s="90" t="s">
        <v>5153</v>
      </c>
      <c r="B33" s="18" t="s">
        <v>56</v>
      </c>
      <c r="C33" s="18" t="s">
        <v>5143</v>
      </c>
      <c r="D33" s="18"/>
      <c r="E33" s="18" t="s">
        <v>5146</v>
      </c>
      <c r="F33" s="18" t="s">
        <v>5147</v>
      </c>
      <c r="G33" s="18" t="s">
        <v>5149</v>
      </c>
      <c r="H33" s="18" t="s">
        <v>5150</v>
      </c>
      <c r="I33" s="18"/>
      <c r="J33" s="18" t="s">
        <v>349</v>
      </c>
      <c r="K33" s="18" t="s">
        <v>5141</v>
      </c>
      <c r="L33" s="18">
        <v>40.9</v>
      </c>
      <c r="M33" s="18"/>
      <c r="N33" s="18"/>
      <c r="O33" s="18"/>
      <c r="P33" s="18"/>
      <c r="Q33" s="18"/>
      <c r="R33" s="18" t="s">
        <v>1534</v>
      </c>
      <c r="S33" s="87">
        <f t="shared" si="2"/>
        <v>1636000</v>
      </c>
      <c r="T33" s="18"/>
    </row>
    <row r="34" spans="1:21" x14ac:dyDescent="0.25">
      <c r="A34" s="90" t="s">
        <v>5154</v>
      </c>
      <c r="B34" s="18" t="s">
        <v>56</v>
      </c>
      <c r="C34" s="18" t="s">
        <v>5143</v>
      </c>
      <c r="D34" s="18"/>
      <c r="E34" s="18" t="s">
        <v>5139</v>
      </c>
      <c r="F34" s="18" t="s">
        <v>5140</v>
      </c>
      <c r="G34" s="18" t="s">
        <v>5144</v>
      </c>
      <c r="H34" s="18" t="s">
        <v>5145</v>
      </c>
      <c r="I34" s="18"/>
      <c r="J34" s="18" t="s">
        <v>349</v>
      </c>
      <c r="K34" s="18" t="s">
        <v>5141</v>
      </c>
      <c r="L34" s="18">
        <v>1316.6</v>
      </c>
      <c r="M34" s="18"/>
      <c r="N34" s="18"/>
      <c r="O34" s="18"/>
      <c r="P34" s="18"/>
      <c r="Q34" s="18"/>
      <c r="R34" s="18" t="s">
        <v>1534</v>
      </c>
      <c r="S34" s="87">
        <f t="shared" si="2"/>
        <v>52664000</v>
      </c>
      <c r="T34" s="18"/>
    </row>
    <row r="35" spans="1:21" x14ac:dyDescent="0.25">
      <c r="A35" s="90" t="s">
        <v>5155</v>
      </c>
      <c r="B35" s="18" t="s">
        <v>56</v>
      </c>
      <c r="C35" s="18" t="s">
        <v>4650</v>
      </c>
      <c r="D35" s="18"/>
      <c r="E35" s="18" t="s">
        <v>5156</v>
      </c>
      <c r="F35" s="18" t="s">
        <v>5157</v>
      </c>
      <c r="G35" s="18" t="s">
        <v>5158</v>
      </c>
      <c r="H35" s="18" t="s">
        <v>5159</v>
      </c>
      <c r="I35" s="18"/>
      <c r="J35" s="18" t="s">
        <v>349</v>
      </c>
      <c r="K35" s="18" t="s">
        <v>5141</v>
      </c>
      <c r="L35" s="18">
        <v>585.4</v>
      </c>
      <c r="M35" s="18"/>
      <c r="N35" s="18"/>
      <c r="O35" s="18"/>
      <c r="P35" s="18"/>
      <c r="Q35" s="18"/>
      <c r="R35" s="18" t="s">
        <v>1534</v>
      </c>
      <c r="S35" s="87">
        <f t="shared" si="2"/>
        <v>23416000</v>
      </c>
      <c r="T35" s="18"/>
    </row>
    <row r="36" spans="1:21" x14ac:dyDescent="0.25">
      <c r="A36" s="90" t="s">
        <v>5160</v>
      </c>
      <c r="B36" s="18" t="s">
        <v>56</v>
      </c>
      <c r="C36" s="18" t="s">
        <v>4650</v>
      </c>
      <c r="D36" s="18"/>
      <c r="E36" s="18" t="s">
        <v>5151</v>
      </c>
      <c r="F36" s="18" t="s">
        <v>5152</v>
      </c>
      <c r="G36" s="18" t="s">
        <v>5161</v>
      </c>
      <c r="H36" s="18" t="s">
        <v>5162</v>
      </c>
      <c r="I36" s="18"/>
      <c r="J36" s="18" t="s">
        <v>349</v>
      </c>
      <c r="K36" s="18" t="s">
        <v>5141</v>
      </c>
      <c r="L36" s="18">
        <v>1934.9</v>
      </c>
      <c r="M36" s="18"/>
      <c r="N36" s="18"/>
      <c r="O36" s="18"/>
      <c r="P36" s="18"/>
      <c r="Q36" s="18"/>
      <c r="R36" s="18" t="s">
        <v>1534</v>
      </c>
      <c r="S36" s="87">
        <f t="shared" si="2"/>
        <v>77396000</v>
      </c>
      <c r="T36" s="18"/>
    </row>
    <row r="37" spans="1:21" x14ac:dyDescent="0.25">
      <c r="A37" s="90" t="s">
        <v>5163</v>
      </c>
      <c r="B37" s="18" t="s">
        <v>56</v>
      </c>
      <c r="C37" s="18" t="s">
        <v>4650</v>
      </c>
      <c r="D37" s="18"/>
      <c r="E37" s="18" t="s">
        <v>5161</v>
      </c>
      <c r="F37" s="18" t="s">
        <v>5162</v>
      </c>
      <c r="G37" s="18" t="s">
        <v>5156</v>
      </c>
      <c r="H37" s="18" t="s">
        <v>5157</v>
      </c>
      <c r="I37" s="18"/>
      <c r="J37" s="18" t="s">
        <v>349</v>
      </c>
      <c r="K37" s="18" t="s">
        <v>5141</v>
      </c>
      <c r="L37" s="18">
        <v>702</v>
      </c>
      <c r="M37" s="18"/>
      <c r="N37" s="18"/>
      <c r="O37" s="18"/>
      <c r="P37" s="18"/>
      <c r="Q37" s="18"/>
      <c r="R37" s="18" t="s">
        <v>1534</v>
      </c>
      <c r="S37" s="87">
        <f t="shared" si="2"/>
        <v>28080000</v>
      </c>
      <c r="T37" s="18"/>
    </row>
    <row r="38" spans="1:21" x14ac:dyDescent="0.25">
      <c r="A38" s="90" t="s">
        <v>5164</v>
      </c>
      <c r="B38" s="18" t="s">
        <v>56</v>
      </c>
      <c r="C38" s="18" t="s">
        <v>4650</v>
      </c>
      <c r="D38" s="18"/>
      <c r="E38" s="18" t="s">
        <v>5158</v>
      </c>
      <c r="F38" s="18" t="s">
        <v>5159</v>
      </c>
      <c r="G38" s="18" t="s">
        <v>5165</v>
      </c>
      <c r="H38" s="18" t="s">
        <v>5166</v>
      </c>
      <c r="I38" s="18"/>
      <c r="J38" s="18" t="s">
        <v>349</v>
      </c>
      <c r="K38" s="18" t="s">
        <v>5141</v>
      </c>
      <c r="L38" s="18">
        <v>805</v>
      </c>
      <c r="M38" s="18"/>
      <c r="N38" s="18"/>
      <c r="O38" s="18"/>
      <c r="P38" s="18"/>
      <c r="Q38" s="18"/>
      <c r="R38" s="18" t="s">
        <v>1534</v>
      </c>
      <c r="S38" s="87">
        <f t="shared" si="2"/>
        <v>32200000</v>
      </c>
      <c r="T38" s="18"/>
    </row>
    <row r="39" spans="1:21" x14ac:dyDescent="0.25">
      <c r="A39" s="90" t="s">
        <v>5167</v>
      </c>
      <c r="B39" s="18" t="s">
        <v>56</v>
      </c>
      <c r="C39" s="18" t="s">
        <v>4650</v>
      </c>
      <c r="D39" s="18"/>
      <c r="E39" s="18" t="s">
        <v>5168</v>
      </c>
      <c r="F39" s="18" t="s">
        <v>5169</v>
      </c>
      <c r="G39" s="18" t="s">
        <v>5170</v>
      </c>
      <c r="H39" s="18" t="s">
        <v>5171</v>
      </c>
      <c r="I39" s="18"/>
      <c r="J39" s="18" t="s">
        <v>349</v>
      </c>
      <c r="K39" s="18" t="s">
        <v>5141</v>
      </c>
      <c r="L39" s="18">
        <v>1.3</v>
      </c>
      <c r="M39" s="18"/>
      <c r="N39" s="18"/>
      <c r="O39" s="18"/>
      <c r="P39" s="18"/>
      <c r="Q39" s="18"/>
      <c r="R39" s="18" t="s">
        <v>1534</v>
      </c>
      <c r="S39" s="87">
        <f t="shared" si="2"/>
        <v>52000</v>
      </c>
      <c r="T39" s="18"/>
    </row>
    <row r="40" spans="1:21" x14ac:dyDescent="0.25">
      <c r="A40" s="90" t="s">
        <v>5172</v>
      </c>
      <c r="B40" s="18" t="s">
        <v>56</v>
      </c>
      <c r="C40" s="18" t="s">
        <v>4650</v>
      </c>
      <c r="D40" s="18"/>
      <c r="E40" s="18" t="s">
        <v>5173</v>
      </c>
      <c r="F40" s="18" t="s">
        <v>5174</v>
      </c>
      <c r="G40" s="18" t="s">
        <v>5175</v>
      </c>
      <c r="H40" s="18" t="s">
        <v>5176</v>
      </c>
      <c r="I40" s="18"/>
      <c r="J40" s="18" t="s">
        <v>349</v>
      </c>
      <c r="K40" s="18" t="s">
        <v>5141</v>
      </c>
      <c r="L40" s="18">
        <v>1.3</v>
      </c>
      <c r="M40" s="18"/>
      <c r="N40" s="18"/>
      <c r="O40" s="18"/>
      <c r="P40" s="18"/>
      <c r="Q40" s="18"/>
      <c r="R40" s="18" t="s">
        <v>1534</v>
      </c>
      <c r="S40" s="87">
        <f t="shared" si="2"/>
        <v>52000</v>
      </c>
      <c r="T40" s="18"/>
    </row>
    <row r="41" spans="1:21" x14ac:dyDescent="0.25">
      <c r="A41" s="90" t="s">
        <v>5177</v>
      </c>
      <c r="B41" s="18" t="s">
        <v>56</v>
      </c>
      <c r="C41" s="18"/>
      <c r="D41" s="18"/>
      <c r="E41" s="18" t="s">
        <v>5178</v>
      </c>
      <c r="F41" s="18" t="s">
        <v>5179</v>
      </c>
      <c r="G41" s="18" t="s">
        <v>587</v>
      </c>
      <c r="H41" s="18" t="s">
        <v>588</v>
      </c>
      <c r="I41" s="18"/>
      <c r="J41" s="18" t="s">
        <v>349</v>
      </c>
      <c r="K41" s="18" t="s">
        <v>5141</v>
      </c>
      <c r="L41" s="18">
        <v>2.2000000000000002</v>
      </c>
      <c r="M41" s="18"/>
      <c r="N41" s="18"/>
      <c r="O41" s="18"/>
      <c r="P41" s="18"/>
      <c r="Q41" s="18"/>
      <c r="R41" s="18" t="s">
        <v>1534</v>
      </c>
      <c r="S41" s="87">
        <f t="shared" si="2"/>
        <v>88000</v>
      </c>
      <c r="T41" s="18"/>
      <c r="U41" s="17"/>
    </row>
    <row r="42" spans="1:21" x14ac:dyDescent="0.25">
      <c r="A42" s="90" t="s">
        <v>5180</v>
      </c>
      <c r="B42" s="18" t="s">
        <v>56</v>
      </c>
      <c r="C42" s="18" t="s">
        <v>5181</v>
      </c>
      <c r="D42" s="18"/>
      <c r="E42" s="18" t="s">
        <v>5137</v>
      </c>
      <c r="F42" s="18" t="s">
        <v>5138</v>
      </c>
      <c r="G42" s="18" t="s">
        <v>751</v>
      </c>
      <c r="H42" s="18" t="s">
        <v>752</v>
      </c>
      <c r="I42" s="18"/>
      <c r="J42" s="18" t="s">
        <v>349</v>
      </c>
      <c r="K42" s="18" t="s">
        <v>1533</v>
      </c>
      <c r="L42" s="18">
        <v>375.6</v>
      </c>
      <c r="M42" s="18"/>
      <c r="N42" s="18"/>
      <c r="O42" s="18"/>
      <c r="P42" s="18"/>
      <c r="Q42" s="18"/>
      <c r="R42" s="18" t="s">
        <v>1534</v>
      </c>
      <c r="S42" s="87">
        <f>L42*$W$5</f>
        <v>18780000</v>
      </c>
      <c r="T42" s="18" t="s">
        <v>63</v>
      </c>
    </row>
    <row r="43" spans="1:21" x14ac:dyDescent="0.25">
      <c r="A43" s="90" t="s">
        <v>565</v>
      </c>
      <c r="B43" s="18" t="s">
        <v>56</v>
      </c>
      <c r="C43" s="18" t="s">
        <v>436</v>
      </c>
      <c r="D43" s="18"/>
      <c r="E43" s="18" t="s">
        <v>570</v>
      </c>
      <c r="F43" s="18" t="s">
        <v>571</v>
      </c>
      <c r="G43" s="18" t="s">
        <v>572</v>
      </c>
      <c r="H43" s="18" t="s">
        <v>573</v>
      </c>
      <c r="I43" s="18"/>
      <c r="J43" s="18" t="s">
        <v>349</v>
      </c>
      <c r="K43" s="18" t="s">
        <v>1533</v>
      </c>
      <c r="L43" s="18">
        <v>1.2</v>
      </c>
      <c r="M43" s="18"/>
      <c r="N43" s="18"/>
      <c r="O43" s="18"/>
      <c r="P43" s="18"/>
      <c r="Q43" s="18"/>
      <c r="R43" s="18" t="s">
        <v>1534</v>
      </c>
      <c r="S43" s="87">
        <f t="shared" ref="S43:S48" si="3">L43*$W$5</f>
        <v>60000</v>
      </c>
      <c r="T43" s="18"/>
    </row>
    <row r="44" spans="1:21" x14ac:dyDescent="0.25">
      <c r="A44" s="90" t="s">
        <v>564</v>
      </c>
      <c r="B44" s="18" t="s">
        <v>56</v>
      </c>
      <c r="C44" s="18" t="s">
        <v>436</v>
      </c>
      <c r="D44" s="18"/>
      <c r="E44" s="18" t="s">
        <v>566</v>
      </c>
      <c r="F44" s="18" t="s">
        <v>567</v>
      </c>
      <c r="G44" s="18" t="s">
        <v>568</v>
      </c>
      <c r="H44" s="18" t="s">
        <v>569</v>
      </c>
      <c r="I44" s="18"/>
      <c r="J44" s="18" t="s">
        <v>349</v>
      </c>
      <c r="K44" s="18" t="s">
        <v>1533</v>
      </c>
      <c r="L44" s="18">
        <v>1.2</v>
      </c>
      <c r="M44" s="18"/>
      <c r="N44" s="18"/>
      <c r="O44" s="18"/>
      <c r="P44" s="18"/>
      <c r="Q44" s="18"/>
      <c r="R44" s="18" t="s">
        <v>1534</v>
      </c>
      <c r="S44" s="87">
        <f t="shared" si="3"/>
        <v>60000</v>
      </c>
      <c r="T44" s="18"/>
    </row>
    <row r="45" spans="1:21" x14ac:dyDescent="0.25">
      <c r="A45" s="90" t="s">
        <v>574</v>
      </c>
      <c r="B45" s="18" t="s">
        <v>56</v>
      </c>
      <c r="C45" s="18" t="s">
        <v>436</v>
      </c>
      <c r="D45" s="18"/>
      <c r="E45" s="18" t="s">
        <v>576</v>
      </c>
      <c r="F45" s="18" t="s">
        <v>577</v>
      </c>
      <c r="G45" s="18" t="s">
        <v>578</v>
      </c>
      <c r="H45" s="18" t="s">
        <v>579</v>
      </c>
      <c r="I45" s="18"/>
      <c r="J45" s="18" t="s">
        <v>349</v>
      </c>
      <c r="K45" s="18" t="s">
        <v>1533</v>
      </c>
      <c r="L45" s="18">
        <v>687.4</v>
      </c>
      <c r="M45" s="18"/>
      <c r="N45" s="18"/>
      <c r="O45" s="18"/>
      <c r="P45" s="18"/>
      <c r="Q45" s="18"/>
      <c r="R45" s="18" t="s">
        <v>1534</v>
      </c>
      <c r="S45" s="87">
        <f t="shared" si="3"/>
        <v>34370000</v>
      </c>
      <c r="T45" s="18"/>
    </row>
    <row r="46" spans="1:21" x14ac:dyDescent="0.25">
      <c r="A46" s="90" t="s">
        <v>575</v>
      </c>
      <c r="B46" s="18" t="s">
        <v>56</v>
      </c>
      <c r="C46" s="18" t="s">
        <v>436</v>
      </c>
      <c r="D46" s="18"/>
      <c r="E46" s="18" t="s">
        <v>578</v>
      </c>
      <c r="F46" s="18" t="s">
        <v>579</v>
      </c>
      <c r="G46" s="18" t="s">
        <v>580</v>
      </c>
      <c r="H46" s="18" t="s">
        <v>581</v>
      </c>
      <c r="I46" s="18"/>
      <c r="J46" s="18" t="s">
        <v>349</v>
      </c>
      <c r="K46" s="18" t="s">
        <v>1533</v>
      </c>
      <c r="L46" s="18">
        <v>244</v>
      </c>
      <c r="M46" s="18"/>
      <c r="N46" s="18"/>
      <c r="O46" s="18"/>
      <c r="P46" s="18"/>
      <c r="Q46" s="18"/>
      <c r="R46" s="18" t="s">
        <v>1534</v>
      </c>
      <c r="S46" s="87">
        <f t="shared" si="3"/>
        <v>12200000</v>
      </c>
      <c r="T46" s="18"/>
    </row>
    <row r="47" spans="1:21" x14ac:dyDescent="0.25">
      <c r="A47" s="90" t="s">
        <v>750</v>
      </c>
      <c r="B47" s="18" t="s">
        <v>56</v>
      </c>
      <c r="C47" s="18" t="s">
        <v>737</v>
      </c>
      <c r="D47" s="18"/>
      <c r="E47" s="18" t="s">
        <v>751</v>
      </c>
      <c r="F47" s="18" t="s">
        <v>752</v>
      </c>
      <c r="G47" s="18" t="s">
        <v>576</v>
      </c>
      <c r="H47" s="18" t="s">
        <v>577</v>
      </c>
      <c r="I47" s="18"/>
      <c r="J47" s="18" t="s">
        <v>349</v>
      </c>
      <c r="K47" s="18" t="s">
        <v>1533</v>
      </c>
      <c r="L47" s="18">
        <v>334</v>
      </c>
      <c r="M47" s="18"/>
      <c r="N47" s="18"/>
      <c r="O47" s="18"/>
      <c r="P47" s="18"/>
      <c r="Q47" s="18"/>
      <c r="R47" s="18" t="s">
        <v>1534</v>
      </c>
      <c r="S47" s="87">
        <f t="shared" si="3"/>
        <v>16700000</v>
      </c>
      <c r="T47" s="18"/>
    </row>
    <row r="48" spans="1:21" x14ac:dyDescent="0.25">
      <c r="A48" s="90" t="s">
        <v>5182</v>
      </c>
      <c r="B48" s="18" t="s">
        <v>56</v>
      </c>
      <c r="C48" s="18" t="s">
        <v>776</v>
      </c>
      <c r="D48" s="18"/>
      <c r="E48" s="18" t="s">
        <v>5183</v>
      </c>
      <c r="F48" s="18" t="s">
        <v>5184</v>
      </c>
      <c r="G48" s="18" t="s">
        <v>5137</v>
      </c>
      <c r="H48" s="18" t="s">
        <v>5138</v>
      </c>
      <c r="I48" s="18"/>
      <c r="J48" s="18" t="s">
        <v>349</v>
      </c>
      <c r="K48" s="18" t="s">
        <v>1533</v>
      </c>
      <c r="L48" s="18">
        <v>432.1</v>
      </c>
      <c r="M48" s="18"/>
      <c r="N48" s="18"/>
      <c r="O48" s="18"/>
      <c r="P48" s="18"/>
      <c r="Q48" s="18"/>
      <c r="R48" s="18" t="s">
        <v>1534</v>
      </c>
      <c r="S48" s="87">
        <f t="shared" si="3"/>
        <v>21605000</v>
      </c>
      <c r="T48" s="18"/>
      <c r="U48" s="17"/>
    </row>
    <row r="49" spans="1:20" x14ac:dyDescent="0.25">
      <c r="A49" s="90">
        <v>3918492</v>
      </c>
      <c r="B49" s="18" t="s">
        <v>77</v>
      </c>
      <c r="C49" s="18" t="s">
        <v>763</v>
      </c>
      <c r="D49" s="18"/>
      <c r="E49" s="18" t="s">
        <v>1013</v>
      </c>
      <c r="F49" s="18" t="s">
        <v>1014</v>
      </c>
      <c r="G49" s="18" t="s">
        <v>1011</v>
      </c>
      <c r="H49" s="18" t="s">
        <v>1012</v>
      </c>
      <c r="I49" s="18"/>
      <c r="J49" s="18" t="s">
        <v>349</v>
      </c>
      <c r="K49" s="18" t="s">
        <v>1613</v>
      </c>
      <c r="L49" s="18">
        <v>58</v>
      </c>
      <c r="M49" s="18"/>
      <c r="N49" s="18"/>
      <c r="O49" s="18"/>
      <c r="P49" s="18"/>
      <c r="Q49" s="18"/>
      <c r="R49" s="18" t="s">
        <v>2938</v>
      </c>
      <c r="S49" s="88">
        <f t="shared" ref="S49:S66" si="4">L49*$W$2</f>
        <v>1450000</v>
      </c>
      <c r="T49" s="18"/>
    </row>
    <row r="50" spans="1:20" x14ac:dyDescent="0.25">
      <c r="A50" s="90" t="s">
        <v>1095</v>
      </c>
      <c r="B50" s="18" t="s">
        <v>77</v>
      </c>
      <c r="C50" s="18" t="s">
        <v>763</v>
      </c>
      <c r="D50" s="18"/>
      <c r="E50" s="18" t="s">
        <v>1011</v>
      </c>
      <c r="F50" s="18" t="s">
        <v>1012</v>
      </c>
      <c r="G50" s="18" t="s">
        <v>1021</v>
      </c>
      <c r="H50" s="18" t="s">
        <v>1022</v>
      </c>
      <c r="I50" s="18"/>
      <c r="J50" s="18" t="s">
        <v>349</v>
      </c>
      <c r="K50" s="18" t="s">
        <v>1613</v>
      </c>
      <c r="L50" s="18">
        <v>179.7</v>
      </c>
      <c r="M50" s="18"/>
      <c r="N50" s="18"/>
      <c r="O50" s="18"/>
      <c r="P50" s="18"/>
      <c r="Q50" s="18"/>
      <c r="R50" s="18" t="s">
        <v>2938</v>
      </c>
      <c r="S50" s="88">
        <f t="shared" si="4"/>
        <v>4492500</v>
      </c>
      <c r="T50" s="18"/>
    </row>
    <row r="51" spans="1:20" x14ac:dyDescent="0.25">
      <c r="A51" s="90" t="s">
        <v>1100</v>
      </c>
      <c r="B51" s="18" t="s">
        <v>77</v>
      </c>
      <c r="C51" s="18" t="s">
        <v>763</v>
      </c>
      <c r="D51" s="18"/>
      <c r="E51" s="18" t="s">
        <v>1035</v>
      </c>
      <c r="F51" s="18" t="s">
        <v>1036</v>
      </c>
      <c r="G51" s="18" t="s">
        <v>772</v>
      </c>
      <c r="H51" s="18" t="s">
        <v>773</v>
      </c>
      <c r="I51" s="18"/>
      <c r="J51" s="18" t="s">
        <v>349</v>
      </c>
      <c r="K51" s="18" t="s">
        <v>1613</v>
      </c>
      <c r="L51" s="18">
        <v>3.7</v>
      </c>
      <c r="M51" s="18"/>
      <c r="N51" s="18"/>
      <c r="O51" s="18"/>
      <c r="P51" s="18"/>
      <c r="Q51" s="18"/>
      <c r="R51" s="18" t="s">
        <v>2938</v>
      </c>
      <c r="S51" s="88">
        <f t="shared" si="4"/>
        <v>92500</v>
      </c>
      <c r="T51" s="18"/>
    </row>
    <row r="52" spans="1:20" x14ac:dyDescent="0.25">
      <c r="A52" s="90" t="s">
        <v>1094</v>
      </c>
      <c r="B52" s="18" t="s">
        <v>77</v>
      </c>
      <c r="C52" s="18" t="s">
        <v>763</v>
      </c>
      <c r="D52" s="18"/>
      <c r="E52" s="18" t="s">
        <v>1101</v>
      </c>
      <c r="F52" s="18" t="s">
        <v>1102</v>
      </c>
      <c r="G52" s="18" t="s">
        <v>1013</v>
      </c>
      <c r="H52" s="18" t="s">
        <v>1014</v>
      </c>
      <c r="I52" s="18"/>
      <c r="J52" s="18" t="s">
        <v>349</v>
      </c>
      <c r="K52" s="18" t="s">
        <v>1613</v>
      </c>
      <c r="L52" s="18">
        <v>1.4</v>
      </c>
      <c r="M52" s="18"/>
      <c r="N52" s="18"/>
      <c r="O52" s="18"/>
      <c r="P52" s="18"/>
      <c r="Q52" s="18"/>
      <c r="R52" s="18" t="s">
        <v>2938</v>
      </c>
      <c r="S52" s="88">
        <f t="shared" si="4"/>
        <v>35000</v>
      </c>
      <c r="T52" s="18"/>
    </row>
    <row r="53" spans="1:20" x14ac:dyDescent="0.25">
      <c r="A53" s="90" t="s">
        <v>1096</v>
      </c>
      <c r="B53" s="18" t="s">
        <v>77</v>
      </c>
      <c r="C53" s="18" t="s">
        <v>763</v>
      </c>
      <c r="D53" s="18"/>
      <c r="E53" s="18" t="s">
        <v>1021</v>
      </c>
      <c r="F53" s="18" t="s">
        <v>1022</v>
      </c>
      <c r="G53" s="18" t="s">
        <v>1025</v>
      </c>
      <c r="H53" s="18" t="s">
        <v>1026</v>
      </c>
      <c r="I53" s="18"/>
      <c r="J53" s="18" t="s">
        <v>349</v>
      </c>
      <c r="K53" s="18" t="s">
        <v>1613</v>
      </c>
      <c r="L53" s="18">
        <v>17.8</v>
      </c>
      <c r="M53" s="18"/>
      <c r="N53" s="18"/>
      <c r="O53" s="18"/>
      <c r="P53" s="18"/>
      <c r="Q53" s="18"/>
      <c r="R53" s="18" t="s">
        <v>2938</v>
      </c>
      <c r="S53" s="88">
        <f t="shared" si="4"/>
        <v>445000</v>
      </c>
      <c r="T53" s="18"/>
    </row>
    <row r="54" spans="1:20" x14ac:dyDescent="0.25">
      <c r="A54" s="90" t="s">
        <v>1097</v>
      </c>
      <c r="B54" s="18" t="s">
        <v>77</v>
      </c>
      <c r="C54" s="18" t="s">
        <v>763</v>
      </c>
      <c r="D54" s="18"/>
      <c r="E54" s="18" t="s">
        <v>1025</v>
      </c>
      <c r="F54" s="18" t="s">
        <v>1026</v>
      </c>
      <c r="G54" s="18" t="s">
        <v>1017</v>
      </c>
      <c r="H54" s="18" t="s">
        <v>1018</v>
      </c>
      <c r="I54" s="18"/>
      <c r="J54" s="18" t="s">
        <v>349</v>
      </c>
      <c r="K54" s="18" t="s">
        <v>1613</v>
      </c>
      <c r="L54" s="18">
        <v>21.4</v>
      </c>
      <c r="M54" s="18"/>
      <c r="N54" s="18"/>
      <c r="O54" s="18"/>
      <c r="P54" s="18"/>
      <c r="Q54" s="18"/>
      <c r="R54" s="18" t="s">
        <v>2938</v>
      </c>
      <c r="S54" s="88">
        <f t="shared" si="4"/>
        <v>535000</v>
      </c>
      <c r="T54" s="18"/>
    </row>
    <row r="55" spans="1:20" x14ac:dyDescent="0.25">
      <c r="A55" s="90" t="s">
        <v>1098</v>
      </c>
      <c r="B55" s="18" t="s">
        <v>77</v>
      </c>
      <c r="C55" s="18" t="s">
        <v>763</v>
      </c>
      <c r="D55" s="18"/>
      <c r="E55" s="18" t="s">
        <v>1017</v>
      </c>
      <c r="F55" s="18" t="s">
        <v>1018</v>
      </c>
      <c r="G55" s="18" t="s">
        <v>1031</v>
      </c>
      <c r="H55" s="18" t="s">
        <v>1032</v>
      </c>
      <c r="I55" s="18"/>
      <c r="J55" s="18" t="s">
        <v>349</v>
      </c>
      <c r="K55" s="18" t="s">
        <v>1613</v>
      </c>
      <c r="L55" s="18">
        <v>27.6</v>
      </c>
      <c r="M55" s="18"/>
      <c r="N55" s="18"/>
      <c r="O55" s="18"/>
      <c r="P55" s="18"/>
      <c r="Q55" s="18"/>
      <c r="R55" s="18" t="s">
        <v>2938</v>
      </c>
      <c r="S55" s="88">
        <f t="shared" si="4"/>
        <v>690000</v>
      </c>
      <c r="T55" s="18"/>
    </row>
    <row r="56" spans="1:20" x14ac:dyDescent="0.25">
      <c r="A56" s="90" t="s">
        <v>1099</v>
      </c>
      <c r="B56" s="18" t="s">
        <v>77</v>
      </c>
      <c r="C56" s="18" t="s">
        <v>763</v>
      </c>
      <c r="D56" s="18"/>
      <c r="E56" s="18" t="s">
        <v>1031</v>
      </c>
      <c r="F56" s="18" t="s">
        <v>1032</v>
      </c>
      <c r="G56" s="18" t="s">
        <v>1035</v>
      </c>
      <c r="H56" s="18" t="s">
        <v>1036</v>
      </c>
      <c r="I56" s="18"/>
      <c r="J56" s="18" t="s">
        <v>349</v>
      </c>
      <c r="K56" s="18" t="s">
        <v>1613</v>
      </c>
      <c r="L56" s="18">
        <v>39.299999999999997</v>
      </c>
      <c r="M56" s="18"/>
      <c r="N56" s="18"/>
      <c r="O56" s="18"/>
      <c r="P56" s="18"/>
      <c r="Q56" s="18"/>
      <c r="R56" s="18" t="s">
        <v>2938</v>
      </c>
      <c r="S56" s="88">
        <f t="shared" si="4"/>
        <v>982499.99999999988</v>
      </c>
      <c r="T56" s="18"/>
    </row>
    <row r="57" spans="1:20" x14ac:dyDescent="0.25">
      <c r="A57" s="90" t="s">
        <v>1084</v>
      </c>
      <c r="B57" s="18" t="s">
        <v>77</v>
      </c>
      <c r="C57" s="18" t="s">
        <v>1077</v>
      </c>
      <c r="D57" s="18"/>
      <c r="E57" s="18" t="s">
        <v>1090</v>
      </c>
      <c r="F57" s="18" t="s">
        <v>1091</v>
      </c>
      <c r="G57" s="18" t="s">
        <v>1055</v>
      </c>
      <c r="H57" s="18" t="s">
        <v>1056</v>
      </c>
      <c r="I57" s="18"/>
      <c r="J57" s="18" t="s">
        <v>349</v>
      </c>
      <c r="K57" s="18" t="s">
        <v>1613</v>
      </c>
      <c r="L57" s="18">
        <v>18</v>
      </c>
      <c r="M57" s="18"/>
      <c r="N57" s="18"/>
      <c r="O57" s="18"/>
      <c r="P57" s="18"/>
      <c r="Q57" s="18"/>
      <c r="R57" s="18" t="s">
        <v>2938</v>
      </c>
      <c r="S57" s="88">
        <f t="shared" si="4"/>
        <v>450000</v>
      </c>
      <c r="T57" s="18"/>
    </row>
    <row r="58" spans="1:20" x14ac:dyDescent="0.25">
      <c r="A58" s="90" t="s">
        <v>1083</v>
      </c>
      <c r="B58" s="18" t="s">
        <v>77</v>
      </c>
      <c r="C58" s="18" t="s">
        <v>1077</v>
      </c>
      <c r="D58" s="18"/>
      <c r="E58" s="18" t="s">
        <v>1055</v>
      </c>
      <c r="F58" s="18" t="s">
        <v>1056</v>
      </c>
      <c r="G58" s="18" t="s">
        <v>1057</v>
      </c>
      <c r="H58" s="18" t="s">
        <v>1058</v>
      </c>
      <c r="I58" s="18"/>
      <c r="J58" s="18" t="s">
        <v>349</v>
      </c>
      <c r="K58" s="18" t="s">
        <v>1613</v>
      </c>
      <c r="L58" s="18">
        <v>23</v>
      </c>
      <c r="M58" s="18"/>
      <c r="N58" s="18"/>
      <c r="O58" s="18"/>
      <c r="P58" s="18"/>
      <c r="Q58" s="18"/>
      <c r="R58" s="18" t="s">
        <v>2938</v>
      </c>
      <c r="S58" s="88">
        <f t="shared" si="4"/>
        <v>575000</v>
      </c>
      <c r="T58" s="18"/>
    </row>
    <row r="59" spans="1:20" x14ac:dyDescent="0.25">
      <c r="A59" s="90" t="s">
        <v>1086</v>
      </c>
      <c r="B59" s="18" t="s">
        <v>77</v>
      </c>
      <c r="C59" s="18" t="s">
        <v>1077</v>
      </c>
      <c r="D59" s="18"/>
      <c r="E59" s="18" t="s">
        <v>1065</v>
      </c>
      <c r="F59" s="18" t="s">
        <v>1066</v>
      </c>
      <c r="G59" s="18" t="s">
        <v>1069</v>
      </c>
      <c r="H59" s="18" t="s">
        <v>1070</v>
      </c>
      <c r="I59" s="18"/>
      <c r="J59" s="18" t="s">
        <v>349</v>
      </c>
      <c r="K59" s="18" t="s">
        <v>1613</v>
      </c>
      <c r="L59" s="18">
        <v>17.7</v>
      </c>
      <c r="M59" s="18"/>
      <c r="N59" s="18"/>
      <c r="O59" s="18"/>
      <c r="P59" s="18"/>
      <c r="Q59" s="18"/>
      <c r="R59" s="18" t="s">
        <v>2938</v>
      </c>
      <c r="S59" s="88">
        <f t="shared" si="4"/>
        <v>442500</v>
      </c>
      <c r="T59" s="18"/>
    </row>
    <row r="60" spans="1:20" x14ac:dyDescent="0.25">
      <c r="A60" s="90" t="s">
        <v>1087</v>
      </c>
      <c r="B60" s="18" t="s">
        <v>77</v>
      </c>
      <c r="C60" s="18" t="s">
        <v>1077</v>
      </c>
      <c r="D60" s="18"/>
      <c r="E60" s="18" t="s">
        <v>1069</v>
      </c>
      <c r="F60" s="18" t="s">
        <v>1070</v>
      </c>
      <c r="G60" s="18" t="s">
        <v>1092</v>
      </c>
      <c r="H60" s="18" t="s">
        <v>1093</v>
      </c>
      <c r="I60" s="18"/>
      <c r="J60" s="18" t="s">
        <v>349</v>
      </c>
      <c r="K60" s="18" t="s">
        <v>1613</v>
      </c>
      <c r="L60" s="18">
        <v>4.9000000000000004</v>
      </c>
      <c r="M60" s="18"/>
      <c r="N60" s="18"/>
      <c r="O60" s="18"/>
      <c r="P60" s="18"/>
      <c r="Q60" s="18"/>
      <c r="R60" s="18" t="s">
        <v>2938</v>
      </c>
      <c r="S60" s="88">
        <f t="shared" si="4"/>
        <v>122500.00000000001</v>
      </c>
      <c r="T60" s="18"/>
    </row>
    <row r="61" spans="1:20" x14ac:dyDescent="0.25">
      <c r="A61" s="90" t="s">
        <v>1088</v>
      </c>
      <c r="B61" s="18" t="s">
        <v>77</v>
      </c>
      <c r="C61" s="18" t="s">
        <v>1077</v>
      </c>
      <c r="D61" s="18"/>
      <c r="E61" s="18" t="s">
        <v>1057</v>
      </c>
      <c r="F61" s="18" t="s">
        <v>1058</v>
      </c>
      <c r="G61" s="18" t="s">
        <v>1073</v>
      </c>
      <c r="H61" s="18" t="s">
        <v>1074</v>
      </c>
      <c r="I61" s="18"/>
      <c r="J61" s="18" t="s">
        <v>349</v>
      </c>
      <c r="K61" s="18" t="s">
        <v>1613</v>
      </c>
      <c r="L61" s="18">
        <v>5.8</v>
      </c>
      <c r="M61" s="18"/>
      <c r="N61" s="18"/>
      <c r="O61" s="18"/>
      <c r="P61" s="18"/>
      <c r="Q61" s="18"/>
      <c r="R61" s="18" t="s">
        <v>2938</v>
      </c>
      <c r="S61" s="88">
        <f t="shared" si="4"/>
        <v>145000</v>
      </c>
      <c r="T61" s="18"/>
    </row>
    <row r="62" spans="1:20" x14ac:dyDescent="0.25">
      <c r="A62" s="90" t="s">
        <v>1089</v>
      </c>
      <c r="B62" s="18" t="s">
        <v>77</v>
      </c>
      <c r="C62" s="18" t="s">
        <v>1077</v>
      </c>
      <c r="D62" s="18"/>
      <c r="E62" s="18" t="s">
        <v>1073</v>
      </c>
      <c r="F62" s="18" t="s">
        <v>1074</v>
      </c>
      <c r="G62" s="18" t="s">
        <v>1063</v>
      </c>
      <c r="H62" s="18" t="s">
        <v>1064</v>
      </c>
      <c r="I62" s="18"/>
      <c r="J62" s="18" t="s">
        <v>349</v>
      </c>
      <c r="K62" s="18" t="s">
        <v>1613</v>
      </c>
      <c r="L62" s="18">
        <v>38.799999999999997</v>
      </c>
      <c r="M62" s="18"/>
      <c r="N62" s="18"/>
      <c r="O62" s="18"/>
      <c r="P62" s="18"/>
      <c r="Q62" s="18"/>
      <c r="R62" s="18" t="s">
        <v>2938</v>
      </c>
      <c r="S62" s="88">
        <f t="shared" si="4"/>
        <v>969999.99999999988</v>
      </c>
      <c r="T62" s="18"/>
    </row>
    <row r="63" spans="1:20" x14ac:dyDescent="0.25">
      <c r="A63" s="90" t="s">
        <v>1085</v>
      </c>
      <c r="B63" s="18" t="s">
        <v>77</v>
      </c>
      <c r="C63" s="18" t="s">
        <v>1077</v>
      </c>
      <c r="D63" s="18"/>
      <c r="E63" s="18" t="s">
        <v>1063</v>
      </c>
      <c r="F63" s="18" t="s">
        <v>1064</v>
      </c>
      <c r="G63" s="18" t="s">
        <v>1065</v>
      </c>
      <c r="H63" s="18" t="s">
        <v>1066</v>
      </c>
      <c r="I63" s="18"/>
      <c r="J63" s="18" t="s">
        <v>349</v>
      </c>
      <c r="K63" s="18" t="s">
        <v>1613</v>
      </c>
      <c r="L63" s="18">
        <v>14.2</v>
      </c>
      <c r="M63" s="18"/>
      <c r="N63" s="18"/>
      <c r="O63" s="18"/>
      <c r="P63" s="18"/>
      <c r="Q63" s="18"/>
      <c r="R63" s="18" t="s">
        <v>2938</v>
      </c>
      <c r="S63" s="88">
        <f t="shared" si="4"/>
        <v>355000</v>
      </c>
      <c r="T63" s="18"/>
    </row>
    <row r="64" spans="1:20" x14ac:dyDescent="0.25">
      <c r="A64" s="90" t="s">
        <v>1078</v>
      </c>
      <c r="B64" s="18" t="s">
        <v>77</v>
      </c>
      <c r="C64" s="18" t="s">
        <v>813</v>
      </c>
      <c r="D64" s="18"/>
      <c r="E64" s="18" t="s">
        <v>816</v>
      </c>
      <c r="F64" s="18" t="s">
        <v>817</v>
      </c>
      <c r="G64" s="18" t="s">
        <v>1043</v>
      </c>
      <c r="H64" s="18" t="s">
        <v>1044</v>
      </c>
      <c r="I64" s="18"/>
      <c r="J64" s="18" t="s">
        <v>349</v>
      </c>
      <c r="K64" s="18" t="s">
        <v>1613</v>
      </c>
      <c r="L64" s="18">
        <v>30</v>
      </c>
      <c r="M64" s="18"/>
      <c r="N64" s="18"/>
      <c r="O64" s="18"/>
      <c r="P64" s="18"/>
      <c r="Q64" s="18"/>
      <c r="R64" s="18" t="s">
        <v>2938</v>
      </c>
      <c r="S64" s="88">
        <f t="shared" si="4"/>
        <v>750000</v>
      </c>
      <c r="T64" s="18"/>
    </row>
    <row r="65" spans="1:22" x14ac:dyDescent="0.25">
      <c r="A65" s="90" t="s">
        <v>1079</v>
      </c>
      <c r="B65" s="18" t="s">
        <v>77</v>
      </c>
      <c r="C65" s="18" t="s">
        <v>813</v>
      </c>
      <c r="D65" s="18"/>
      <c r="E65" s="18" t="s">
        <v>1043</v>
      </c>
      <c r="F65" s="18" t="s">
        <v>1044</v>
      </c>
      <c r="G65" s="18" t="s">
        <v>1039</v>
      </c>
      <c r="H65" s="18" t="s">
        <v>1040</v>
      </c>
      <c r="I65" s="18"/>
      <c r="J65" s="18" t="s">
        <v>349</v>
      </c>
      <c r="K65" s="18" t="s">
        <v>1613</v>
      </c>
      <c r="L65" s="18">
        <v>45.7</v>
      </c>
      <c r="M65" s="18"/>
      <c r="N65" s="18"/>
      <c r="O65" s="18"/>
      <c r="P65" s="18"/>
      <c r="Q65" s="18"/>
      <c r="R65" s="18" t="s">
        <v>2938</v>
      </c>
      <c r="S65" s="88">
        <f t="shared" si="4"/>
        <v>1142500</v>
      </c>
      <c r="T65" s="18"/>
    </row>
    <row r="66" spans="1:22" x14ac:dyDescent="0.25">
      <c r="A66" s="90" t="s">
        <v>1080</v>
      </c>
      <c r="B66" s="18" t="s">
        <v>77</v>
      </c>
      <c r="C66" s="18" t="s">
        <v>813</v>
      </c>
      <c r="D66" s="18"/>
      <c r="E66" s="18" t="s">
        <v>1039</v>
      </c>
      <c r="F66" s="18" t="s">
        <v>1040</v>
      </c>
      <c r="G66" s="18" t="s">
        <v>1081</v>
      </c>
      <c r="H66" s="18" t="s">
        <v>1082</v>
      </c>
      <c r="I66" s="18"/>
      <c r="J66" s="18" t="s">
        <v>349</v>
      </c>
      <c r="K66" s="18" t="s">
        <v>1613</v>
      </c>
      <c r="L66" s="18">
        <v>1.3</v>
      </c>
      <c r="M66" s="18"/>
      <c r="N66" s="18"/>
      <c r="O66" s="18"/>
      <c r="P66" s="18"/>
      <c r="Q66" s="18"/>
      <c r="R66" s="18" t="s">
        <v>2938</v>
      </c>
      <c r="S66" s="88">
        <f t="shared" si="4"/>
        <v>32500</v>
      </c>
      <c r="T66" s="18"/>
    </row>
    <row r="67" spans="1:22" x14ac:dyDescent="0.25">
      <c r="A67" s="90" t="s">
        <v>5185</v>
      </c>
      <c r="B67" s="18" t="s">
        <v>56</v>
      </c>
      <c r="C67" s="18" t="s">
        <v>482</v>
      </c>
      <c r="D67" s="18"/>
      <c r="E67" s="18" t="s">
        <v>5186</v>
      </c>
      <c r="F67" s="18" t="s">
        <v>5187</v>
      </c>
      <c r="G67" s="18" t="s">
        <v>5188</v>
      </c>
      <c r="H67" s="18" t="s">
        <v>5189</v>
      </c>
      <c r="I67" s="18"/>
      <c r="J67" s="18" t="s">
        <v>349</v>
      </c>
      <c r="K67" s="18" t="s">
        <v>5141</v>
      </c>
      <c r="L67" s="18">
        <v>285</v>
      </c>
      <c r="M67" s="18"/>
      <c r="N67" s="18"/>
      <c r="O67" s="18"/>
      <c r="P67" s="18"/>
      <c r="Q67" s="18"/>
      <c r="R67" s="18" t="s">
        <v>2938</v>
      </c>
      <c r="S67" s="88">
        <f t="shared" ref="S67:S74" si="5">L67*$W$4</f>
        <v>11400000</v>
      </c>
      <c r="T67" s="18"/>
    </row>
    <row r="68" spans="1:22" x14ac:dyDescent="0.25">
      <c r="A68" s="90" t="s">
        <v>5190</v>
      </c>
      <c r="B68" s="18" t="s">
        <v>56</v>
      </c>
      <c r="C68" s="18" t="s">
        <v>482</v>
      </c>
      <c r="D68" s="18"/>
      <c r="E68" s="18" t="s">
        <v>447</v>
      </c>
      <c r="F68" s="18" t="s">
        <v>448</v>
      </c>
      <c r="G68" s="18" t="s">
        <v>582</v>
      </c>
      <c r="H68" s="18" t="s">
        <v>583</v>
      </c>
      <c r="I68" s="18"/>
      <c r="J68" s="18" t="s">
        <v>349</v>
      </c>
      <c r="K68" s="18" t="s">
        <v>5141</v>
      </c>
      <c r="L68" s="18">
        <v>560.4</v>
      </c>
      <c r="M68" s="18"/>
      <c r="N68" s="18"/>
      <c r="O68" s="18"/>
      <c r="P68" s="18"/>
      <c r="Q68" s="18"/>
      <c r="R68" s="18" t="s">
        <v>2938</v>
      </c>
      <c r="S68" s="88">
        <f t="shared" si="5"/>
        <v>22416000</v>
      </c>
      <c r="T68" s="18"/>
    </row>
    <row r="69" spans="1:22" x14ac:dyDescent="0.25">
      <c r="A69" s="90" t="s">
        <v>5191</v>
      </c>
      <c r="B69" s="18" t="s">
        <v>56</v>
      </c>
      <c r="C69" s="18" t="s">
        <v>482</v>
      </c>
      <c r="D69" s="18"/>
      <c r="E69" s="18" t="s">
        <v>582</v>
      </c>
      <c r="F69" s="18" t="s">
        <v>583</v>
      </c>
      <c r="G69" s="18" t="s">
        <v>5186</v>
      </c>
      <c r="H69" s="18" t="s">
        <v>5187</v>
      </c>
      <c r="I69" s="18"/>
      <c r="J69" s="18" t="s">
        <v>349</v>
      </c>
      <c r="K69" s="18" t="s">
        <v>5141</v>
      </c>
      <c r="L69" s="18">
        <v>1805.9</v>
      </c>
      <c r="M69" s="18"/>
      <c r="N69" s="18"/>
      <c r="O69" s="18"/>
      <c r="P69" s="18"/>
      <c r="Q69" s="18"/>
      <c r="R69" s="18" t="s">
        <v>2938</v>
      </c>
      <c r="S69" s="88">
        <v>64710634</v>
      </c>
      <c r="T69" s="18"/>
      <c r="V69" s="55">
        <v>72236000</v>
      </c>
    </row>
    <row r="70" spans="1:22" x14ac:dyDescent="0.25">
      <c r="A70" s="90" t="s">
        <v>5192</v>
      </c>
      <c r="B70" s="18" t="s">
        <v>56</v>
      </c>
      <c r="C70" s="18" t="s">
        <v>482</v>
      </c>
      <c r="D70" s="18"/>
      <c r="E70" s="18" t="s">
        <v>5188</v>
      </c>
      <c r="F70" s="18" t="s">
        <v>5189</v>
      </c>
      <c r="G70" s="18" t="s">
        <v>1111</v>
      </c>
      <c r="H70" s="18" t="s">
        <v>1112</v>
      </c>
      <c r="I70" s="18"/>
      <c r="J70" s="18" t="s">
        <v>349</v>
      </c>
      <c r="K70" s="18" t="s">
        <v>5141</v>
      </c>
      <c r="L70" s="18">
        <v>56.6</v>
      </c>
      <c r="M70" s="18"/>
      <c r="N70" s="18"/>
      <c r="O70" s="18"/>
      <c r="P70" s="18"/>
      <c r="Q70" s="18"/>
      <c r="R70" s="18" t="s">
        <v>2938</v>
      </c>
      <c r="S70" s="88">
        <f t="shared" si="5"/>
        <v>2264000</v>
      </c>
      <c r="T70" s="18"/>
    </row>
    <row r="71" spans="1:22" x14ac:dyDescent="0.25">
      <c r="A71" s="90" t="s">
        <v>1106</v>
      </c>
      <c r="B71" s="18" t="s">
        <v>77</v>
      </c>
      <c r="C71" s="18" t="s">
        <v>5193</v>
      </c>
      <c r="D71" s="18"/>
      <c r="E71" s="18" t="s">
        <v>1117</v>
      </c>
      <c r="F71" s="18" t="s">
        <v>1118</v>
      </c>
      <c r="G71" s="18" t="s">
        <v>1119</v>
      </c>
      <c r="H71" s="18" t="s">
        <v>1120</v>
      </c>
      <c r="I71" s="18"/>
      <c r="J71" s="18" t="s">
        <v>349</v>
      </c>
      <c r="K71" s="18" t="s">
        <v>5141</v>
      </c>
      <c r="L71" s="18">
        <v>0.7</v>
      </c>
      <c r="M71" s="18"/>
      <c r="N71" s="18"/>
      <c r="O71" s="18"/>
      <c r="P71" s="18"/>
      <c r="Q71" s="18"/>
      <c r="R71" s="18" t="s">
        <v>2938</v>
      </c>
      <c r="S71" s="88">
        <f t="shared" si="5"/>
        <v>28000</v>
      </c>
      <c r="T71" s="18"/>
    </row>
    <row r="72" spans="1:22" x14ac:dyDescent="0.25">
      <c r="A72" s="90" t="s">
        <v>1105</v>
      </c>
      <c r="B72" s="18" t="s">
        <v>77</v>
      </c>
      <c r="C72" s="18" t="s">
        <v>5193</v>
      </c>
      <c r="D72" s="18"/>
      <c r="E72" s="18" t="s">
        <v>1113</v>
      </c>
      <c r="F72" s="18" t="s">
        <v>1114</v>
      </c>
      <c r="G72" s="18" t="s">
        <v>1115</v>
      </c>
      <c r="H72" s="18" t="s">
        <v>1116</v>
      </c>
      <c r="I72" s="18"/>
      <c r="J72" s="18" t="s">
        <v>349</v>
      </c>
      <c r="K72" s="18" t="s">
        <v>5141</v>
      </c>
      <c r="L72" s="18">
        <v>0.7</v>
      </c>
      <c r="M72" s="18"/>
      <c r="N72" s="18"/>
      <c r="O72" s="18"/>
      <c r="P72" s="18"/>
      <c r="Q72" s="18"/>
      <c r="R72" s="18" t="s">
        <v>2938</v>
      </c>
      <c r="S72" s="88">
        <f t="shared" si="5"/>
        <v>28000</v>
      </c>
      <c r="T72" s="18"/>
    </row>
    <row r="73" spans="1:22" x14ac:dyDescent="0.25">
      <c r="A73" s="90" t="s">
        <v>1104</v>
      </c>
      <c r="B73" s="18" t="s">
        <v>77</v>
      </c>
      <c r="C73" s="18" t="s">
        <v>5194</v>
      </c>
      <c r="D73" s="18"/>
      <c r="E73" s="18" t="s">
        <v>1111</v>
      </c>
      <c r="F73" s="18" t="s">
        <v>1112</v>
      </c>
      <c r="G73" s="18" t="s">
        <v>1107</v>
      </c>
      <c r="H73" s="18" t="s">
        <v>1108</v>
      </c>
      <c r="I73" s="18"/>
      <c r="J73" s="18" t="s">
        <v>349</v>
      </c>
      <c r="K73" s="18" t="s">
        <v>5141</v>
      </c>
      <c r="L73" s="18">
        <v>524.29999999999995</v>
      </c>
      <c r="M73" s="18"/>
      <c r="N73" s="18"/>
      <c r="O73" s="18"/>
      <c r="P73" s="18"/>
      <c r="Q73" s="18"/>
      <c r="R73" s="18" t="s">
        <v>2938</v>
      </c>
      <c r="S73" s="88">
        <f t="shared" si="5"/>
        <v>20972000</v>
      </c>
      <c r="T73" s="18"/>
    </row>
    <row r="74" spans="1:22" x14ac:dyDescent="0.25">
      <c r="A74" s="90" t="s">
        <v>1103</v>
      </c>
      <c r="B74" s="18" t="s">
        <v>77</v>
      </c>
      <c r="C74" s="18" t="s">
        <v>5193</v>
      </c>
      <c r="D74" s="18"/>
      <c r="E74" s="18" t="s">
        <v>1107</v>
      </c>
      <c r="F74" s="18" t="s">
        <v>1108</v>
      </c>
      <c r="G74" s="18" t="s">
        <v>1109</v>
      </c>
      <c r="H74" s="18" t="s">
        <v>1110</v>
      </c>
      <c r="I74" s="18"/>
      <c r="J74" s="18" t="s">
        <v>349</v>
      </c>
      <c r="K74" s="18" t="s">
        <v>5141</v>
      </c>
      <c r="L74" s="18">
        <v>67.400000000000006</v>
      </c>
      <c r="M74" s="18"/>
      <c r="N74" s="18"/>
      <c r="O74" s="18"/>
      <c r="P74" s="18"/>
      <c r="Q74" s="18"/>
      <c r="R74" s="18" t="s">
        <v>2938</v>
      </c>
      <c r="S74" s="88">
        <f t="shared" si="5"/>
        <v>2696000</v>
      </c>
      <c r="T74" s="18"/>
      <c r="U74" s="17"/>
    </row>
    <row r="75" spans="1:22" x14ac:dyDescent="0.25">
      <c r="A75" s="90" t="s">
        <v>5195</v>
      </c>
      <c r="B75" s="18" t="s">
        <v>65</v>
      </c>
      <c r="C75" s="18" t="s">
        <v>1499</v>
      </c>
      <c r="D75" s="18"/>
      <c r="E75" s="18" t="s">
        <v>5196</v>
      </c>
      <c r="F75" s="18" t="s">
        <v>5197</v>
      </c>
      <c r="G75" s="18" t="s">
        <v>4867</v>
      </c>
      <c r="H75" s="18" t="s">
        <v>4868</v>
      </c>
      <c r="I75" s="18"/>
      <c r="J75" s="18" t="s">
        <v>349</v>
      </c>
      <c r="K75" s="18" t="s">
        <v>5085</v>
      </c>
      <c r="L75" s="18">
        <v>276.3</v>
      </c>
      <c r="M75" s="18"/>
      <c r="N75" s="18"/>
      <c r="O75" s="18"/>
      <c r="P75" s="18"/>
      <c r="Q75" s="18"/>
      <c r="R75" s="18" t="s">
        <v>2994</v>
      </c>
      <c r="S75" s="88">
        <f t="shared" ref="S75:S82" si="6">L75*$W$3</f>
        <v>8289000</v>
      </c>
      <c r="T75" s="18"/>
    </row>
    <row r="76" spans="1:22" x14ac:dyDescent="0.25">
      <c r="A76" s="90" t="s">
        <v>5198</v>
      </c>
      <c r="B76" s="18" t="s">
        <v>65</v>
      </c>
      <c r="C76" s="18" t="s">
        <v>1499</v>
      </c>
      <c r="D76" s="18"/>
      <c r="E76" s="18" t="s">
        <v>5199</v>
      </c>
      <c r="F76" s="18" t="s">
        <v>5200</v>
      </c>
      <c r="G76" s="18" t="s">
        <v>5201</v>
      </c>
      <c r="H76" s="18" t="s">
        <v>5202</v>
      </c>
      <c r="I76" s="18"/>
      <c r="J76" s="18" t="s">
        <v>349</v>
      </c>
      <c r="K76" s="18" t="s">
        <v>5085</v>
      </c>
      <c r="L76" s="18">
        <v>1.5</v>
      </c>
      <c r="M76" s="18"/>
      <c r="N76" s="18"/>
      <c r="O76" s="18"/>
      <c r="P76" s="18"/>
      <c r="Q76" s="18"/>
      <c r="R76" s="18" t="s">
        <v>2994</v>
      </c>
      <c r="S76" s="88">
        <f t="shared" si="6"/>
        <v>45000</v>
      </c>
      <c r="T76" s="18"/>
    </row>
    <row r="77" spans="1:22" x14ac:dyDescent="0.25">
      <c r="A77" s="90" t="s">
        <v>5203</v>
      </c>
      <c r="B77" s="18" t="s">
        <v>65</v>
      </c>
      <c r="C77" s="18" t="s">
        <v>1499</v>
      </c>
      <c r="D77" s="18"/>
      <c r="E77" s="18" t="s">
        <v>5204</v>
      </c>
      <c r="F77" s="18" t="s">
        <v>5205</v>
      </c>
      <c r="G77" s="18" t="s">
        <v>5206</v>
      </c>
      <c r="H77" s="18" t="s">
        <v>5207</v>
      </c>
      <c r="I77" s="18"/>
      <c r="J77" s="18" t="s">
        <v>349</v>
      </c>
      <c r="K77" s="18" t="s">
        <v>5085</v>
      </c>
      <c r="L77" s="18">
        <v>1.5</v>
      </c>
      <c r="M77" s="18"/>
      <c r="N77" s="18"/>
      <c r="O77" s="18"/>
      <c r="P77" s="18"/>
      <c r="Q77" s="18"/>
      <c r="R77" s="18" t="s">
        <v>2994</v>
      </c>
      <c r="S77" s="88">
        <f t="shared" si="6"/>
        <v>45000</v>
      </c>
      <c r="T77" s="18"/>
    </row>
    <row r="78" spans="1:22" x14ac:dyDescent="0.25">
      <c r="A78" s="90" t="s">
        <v>5208</v>
      </c>
      <c r="B78" s="18" t="s">
        <v>65</v>
      </c>
      <c r="C78" s="18" t="s">
        <v>1371</v>
      </c>
      <c r="D78" s="18"/>
      <c r="E78" s="18" t="s">
        <v>5209</v>
      </c>
      <c r="F78" s="18" t="s">
        <v>5210</v>
      </c>
      <c r="G78" s="18" t="s">
        <v>3797</v>
      </c>
      <c r="H78" s="18" t="s">
        <v>3798</v>
      </c>
      <c r="I78" s="18"/>
      <c r="J78" s="18" t="s">
        <v>349</v>
      </c>
      <c r="K78" s="18" t="s">
        <v>5085</v>
      </c>
      <c r="L78" s="18">
        <v>245.8</v>
      </c>
      <c r="M78" s="18"/>
      <c r="N78" s="18"/>
      <c r="O78" s="18"/>
      <c r="P78" s="18"/>
      <c r="Q78" s="18"/>
      <c r="R78" s="18" t="s">
        <v>2994</v>
      </c>
      <c r="S78" s="88">
        <f t="shared" si="6"/>
        <v>7374000</v>
      </c>
      <c r="T78" s="18"/>
    </row>
    <row r="79" spans="1:22" x14ac:dyDescent="0.25">
      <c r="A79" s="90" t="s">
        <v>5211</v>
      </c>
      <c r="B79" s="18" t="s">
        <v>65</v>
      </c>
      <c r="C79" s="18" t="s">
        <v>1371</v>
      </c>
      <c r="D79" s="18"/>
      <c r="E79" s="18" t="s">
        <v>5212</v>
      </c>
      <c r="F79" s="18" t="s">
        <v>5210</v>
      </c>
      <c r="G79" s="18" t="s">
        <v>5213</v>
      </c>
      <c r="H79" s="18" t="s">
        <v>5214</v>
      </c>
      <c r="I79" s="18"/>
      <c r="J79" s="18" t="s">
        <v>349</v>
      </c>
      <c r="K79" s="18" t="s">
        <v>5085</v>
      </c>
      <c r="L79" s="18">
        <v>1</v>
      </c>
      <c r="M79" s="18"/>
      <c r="N79" s="18"/>
      <c r="O79" s="18"/>
      <c r="P79" s="18"/>
      <c r="Q79" s="18"/>
      <c r="R79" s="18" t="s">
        <v>2994</v>
      </c>
      <c r="S79" s="88">
        <f t="shared" si="6"/>
        <v>30000</v>
      </c>
      <c r="T79" s="18"/>
    </row>
    <row r="80" spans="1:22" x14ac:dyDescent="0.25">
      <c r="A80" s="90" t="s">
        <v>5215</v>
      </c>
      <c r="B80" s="18" t="s">
        <v>65</v>
      </c>
      <c r="C80" s="18" t="s">
        <v>4974</v>
      </c>
      <c r="D80" s="18"/>
      <c r="E80" s="18" t="s">
        <v>5216</v>
      </c>
      <c r="F80" s="18" t="s">
        <v>5217</v>
      </c>
      <c r="G80" s="18" t="s">
        <v>5218</v>
      </c>
      <c r="H80" s="18" t="s">
        <v>5219</v>
      </c>
      <c r="I80" s="18"/>
      <c r="J80" s="18" t="s">
        <v>349</v>
      </c>
      <c r="K80" s="18" t="s">
        <v>5085</v>
      </c>
      <c r="L80" s="18">
        <v>1.9</v>
      </c>
      <c r="M80" s="18"/>
      <c r="N80" s="18"/>
      <c r="O80" s="18"/>
      <c r="P80" s="18"/>
      <c r="Q80" s="18"/>
      <c r="R80" s="18" t="s">
        <v>2994</v>
      </c>
      <c r="S80" s="88">
        <f t="shared" si="6"/>
        <v>57000</v>
      </c>
      <c r="T80" s="18"/>
    </row>
    <row r="81" spans="1:21" x14ac:dyDescent="0.25">
      <c r="A81" s="90" t="s">
        <v>5220</v>
      </c>
      <c r="B81" s="18" t="s">
        <v>65</v>
      </c>
      <c r="C81" s="18" t="s">
        <v>4974</v>
      </c>
      <c r="D81" s="18"/>
      <c r="E81" s="18" t="s">
        <v>5028</v>
      </c>
      <c r="F81" s="18" t="s">
        <v>5029</v>
      </c>
      <c r="G81" s="18" t="s">
        <v>5221</v>
      </c>
      <c r="H81" s="18" t="s">
        <v>5222</v>
      </c>
      <c r="I81" s="18"/>
      <c r="J81" s="18" t="s">
        <v>349</v>
      </c>
      <c r="K81" s="18" t="s">
        <v>5085</v>
      </c>
      <c r="L81" s="18">
        <v>277.39999999999998</v>
      </c>
      <c r="M81" s="18"/>
      <c r="N81" s="18"/>
      <c r="O81" s="18"/>
      <c r="P81" s="18"/>
      <c r="Q81" s="18"/>
      <c r="R81" s="18" t="s">
        <v>2994</v>
      </c>
      <c r="S81" s="88">
        <f t="shared" si="6"/>
        <v>8321999.9999999991</v>
      </c>
      <c r="T81" s="18"/>
    </row>
    <row r="82" spans="1:21" x14ac:dyDescent="0.25">
      <c r="A82" s="90" t="s">
        <v>5223</v>
      </c>
      <c r="B82" s="18" t="s">
        <v>65</v>
      </c>
      <c r="C82" s="18" t="s">
        <v>4974</v>
      </c>
      <c r="D82" s="18"/>
      <c r="E82" s="18" t="s">
        <v>5224</v>
      </c>
      <c r="F82" s="18" t="s">
        <v>5225</v>
      </c>
      <c r="G82" s="18" t="s">
        <v>5226</v>
      </c>
      <c r="H82" s="18" t="s">
        <v>5227</v>
      </c>
      <c r="I82" s="18"/>
      <c r="J82" s="18" t="s">
        <v>349</v>
      </c>
      <c r="K82" s="18" t="s">
        <v>5085</v>
      </c>
      <c r="L82" s="18">
        <v>1.9</v>
      </c>
      <c r="M82" s="18"/>
      <c r="N82" s="18"/>
      <c r="O82" s="18"/>
      <c r="P82" s="18"/>
      <c r="Q82" s="18"/>
      <c r="R82" s="18" t="s">
        <v>2994</v>
      </c>
      <c r="S82" s="88">
        <f t="shared" si="6"/>
        <v>57000</v>
      </c>
      <c r="T82" s="18"/>
    </row>
    <row r="83" spans="1:21" x14ac:dyDescent="0.25">
      <c r="A83" s="90" t="s">
        <v>584</v>
      </c>
      <c r="B83" s="18" t="s">
        <v>56</v>
      </c>
      <c r="C83" s="18" t="s">
        <v>436</v>
      </c>
      <c r="D83" s="18"/>
      <c r="E83" s="18" t="s">
        <v>587</v>
      </c>
      <c r="F83" s="18" t="s">
        <v>588</v>
      </c>
      <c r="G83" s="18" t="s">
        <v>589</v>
      </c>
      <c r="H83" s="18" t="s">
        <v>590</v>
      </c>
      <c r="I83" s="18"/>
      <c r="J83" s="18" t="s">
        <v>349</v>
      </c>
      <c r="K83" s="18" t="s">
        <v>5141</v>
      </c>
      <c r="L83" s="18">
        <v>332.2</v>
      </c>
      <c r="M83" s="18"/>
      <c r="N83" s="18"/>
      <c r="O83" s="18"/>
      <c r="P83" s="18"/>
      <c r="Q83" s="18"/>
      <c r="R83" s="18" t="s">
        <v>2994</v>
      </c>
      <c r="S83" s="88">
        <f t="shared" ref="S83:S89" si="7">L83*$W$4</f>
        <v>13288000</v>
      </c>
      <c r="T83" s="18"/>
    </row>
    <row r="84" spans="1:21" x14ac:dyDescent="0.25">
      <c r="A84" s="90" t="s">
        <v>5228</v>
      </c>
      <c r="B84" s="18" t="s">
        <v>56</v>
      </c>
      <c r="C84" s="18" t="s">
        <v>436</v>
      </c>
      <c r="D84" s="18"/>
      <c r="E84" s="18" t="s">
        <v>585</v>
      </c>
      <c r="F84" s="18" t="s">
        <v>586</v>
      </c>
      <c r="G84" s="18" t="s">
        <v>587</v>
      </c>
      <c r="H84" s="18" t="s">
        <v>588</v>
      </c>
      <c r="I84" s="18"/>
      <c r="J84" s="18" t="s">
        <v>349</v>
      </c>
      <c r="K84" s="18" t="s">
        <v>5141</v>
      </c>
      <c r="L84" s="18">
        <v>1168</v>
      </c>
      <c r="M84" s="18"/>
      <c r="N84" s="18"/>
      <c r="O84" s="18"/>
      <c r="P84" s="18"/>
      <c r="Q84" s="18"/>
      <c r="R84" s="18" t="s">
        <v>2994</v>
      </c>
      <c r="S84" s="88">
        <f t="shared" si="7"/>
        <v>46720000</v>
      </c>
      <c r="T84" s="18"/>
    </row>
    <row r="85" spans="1:21" x14ac:dyDescent="0.25">
      <c r="A85" s="90">
        <v>3908042</v>
      </c>
      <c r="B85" s="18" t="s">
        <v>56</v>
      </c>
      <c r="C85" s="18" t="s">
        <v>436</v>
      </c>
      <c r="D85" s="18"/>
      <c r="E85" s="18" t="s">
        <v>447</v>
      </c>
      <c r="F85" s="18" t="s">
        <v>448</v>
      </c>
      <c r="G85" s="18" t="s">
        <v>585</v>
      </c>
      <c r="H85" s="18" t="s">
        <v>586</v>
      </c>
      <c r="I85" s="18"/>
      <c r="J85" s="18" t="s">
        <v>349</v>
      </c>
      <c r="K85" s="18" t="s">
        <v>5141</v>
      </c>
      <c r="L85" s="18">
        <v>7.6</v>
      </c>
      <c r="M85" s="18"/>
      <c r="N85" s="18"/>
      <c r="O85" s="18"/>
      <c r="P85" s="18"/>
      <c r="Q85" s="18"/>
      <c r="R85" s="18" t="s">
        <v>2994</v>
      </c>
      <c r="S85" s="88">
        <f t="shared" si="7"/>
        <v>304000</v>
      </c>
      <c r="T85" s="18"/>
    </row>
    <row r="86" spans="1:21" x14ac:dyDescent="0.25">
      <c r="A86" s="90" t="s">
        <v>5229</v>
      </c>
      <c r="B86" s="18" t="s">
        <v>65</v>
      </c>
      <c r="C86" s="18" t="s">
        <v>1499</v>
      </c>
      <c r="D86" s="18"/>
      <c r="E86" s="18" t="s">
        <v>589</v>
      </c>
      <c r="F86" s="18" t="s">
        <v>590</v>
      </c>
      <c r="G86" s="18" t="s">
        <v>5230</v>
      </c>
      <c r="H86" s="18" t="s">
        <v>5231</v>
      </c>
      <c r="I86" s="18"/>
      <c r="J86" s="18" t="s">
        <v>349</v>
      </c>
      <c r="K86" s="18" t="s">
        <v>5141</v>
      </c>
      <c r="L86" s="18">
        <v>563.79999999999995</v>
      </c>
      <c r="M86" s="18"/>
      <c r="N86" s="18"/>
      <c r="O86" s="18"/>
      <c r="P86" s="18"/>
      <c r="Q86" s="18"/>
      <c r="R86" s="18" t="s">
        <v>2994</v>
      </c>
      <c r="S86" s="88">
        <f t="shared" si="7"/>
        <v>22552000</v>
      </c>
      <c r="T86" s="18"/>
    </row>
    <row r="87" spans="1:21" x14ac:dyDescent="0.25">
      <c r="A87" s="90" t="s">
        <v>5232</v>
      </c>
      <c r="B87" s="18" t="s">
        <v>65</v>
      </c>
      <c r="C87" s="18" t="s">
        <v>1499</v>
      </c>
      <c r="D87" s="18"/>
      <c r="E87" s="18" t="s">
        <v>5230</v>
      </c>
      <c r="F87" s="18" t="s">
        <v>5231</v>
      </c>
      <c r="G87" s="18" t="s">
        <v>5233</v>
      </c>
      <c r="H87" s="18" t="s">
        <v>5234</v>
      </c>
      <c r="I87" s="18"/>
      <c r="J87" s="18" t="s">
        <v>349</v>
      </c>
      <c r="K87" s="18" t="s">
        <v>5141</v>
      </c>
      <c r="L87" s="18">
        <v>543.20000000000005</v>
      </c>
      <c r="M87" s="18"/>
      <c r="N87" s="18"/>
      <c r="O87" s="18"/>
      <c r="P87" s="18"/>
      <c r="Q87" s="18"/>
      <c r="R87" s="18" t="s">
        <v>2994</v>
      </c>
      <c r="S87" s="88">
        <f t="shared" si="7"/>
        <v>21728000</v>
      </c>
      <c r="T87" s="18"/>
    </row>
    <row r="88" spans="1:21" x14ac:dyDescent="0.25">
      <c r="A88" s="90" t="s">
        <v>5235</v>
      </c>
      <c r="B88" s="18" t="s">
        <v>65</v>
      </c>
      <c r="C88" s="18" t="s">
        <v>1499</v>
      </c>
      <c r="D88" s="18"/>
      <c r="E88" s="18" t="s">
        <v>5236</v>
      </c>
      <c r="F88" s="18" t="s">
        <v>5237</v>
      </c>
      <c r="G88" s="18" t="s">
        <v>5238</v>
      </c>
      <c r="H88" s="18" t="s">
        <v>5239</v>
      </c>
      <c r="I88" s="18"/>
      <c r="J88" s="18" t="s">
        <v>349</v>
      </c>
      <c r="K88" s="18" t="s">
        <v>5141</v>
      </c>
      <c r="L88" s="18">
        <v>1.9</v>
      </c>
      <c r="M88" s="18"/>
      <c r="N88" s="18"/>
      <c r="O88" s="18"/>
      <c r="P88" s="18"/>
      <c r="Q88" s="18"/>
      <c r="R88" s="18" t="s">
        <v>2994</v>
      </c>
      <c r="S88" s="88">
        <f t="shared" si="7"/>
        <v>76000</v>
      </c>
      <c r="T88" s="18"/>
    </row>
    <row r="89" spans="1:21" x14ac:dyDescent="0.25">
      <c r="A89" s="90" t="s">
        <v>5240</v>
      </c>
      <c r="B89" s="18" t="s">
        <v>65</v>
      </c>
      <c r="C89" s="18" t="s">
        <v>1499</v>
      </c>
      <c r="D89" s="18"/>
      <c r="E89" s="18" t="s">
        <v>5241</v>
      </c>
      <c r="F89" s="18" t="s">
        <v>5242</v>
      </c>
      <c r="G89" s="18" t="s">
        <v>5243</v>
      </c>
      <c r="H89" s="18" t="s">
        <v>5244</v>
      </c>
      <c r="I89" s="18"/>
      <c r="J89" s="18" t="s">
        <v>349</v>
      </c>
      <c r="K89" s="18" t="s">
        <v>5141</v>
      </c>
      <c r="L89" s="18">
        <v>1.9</v>
      </c>
      <c r="M89" s="18"/>
      <c r="N89" s="18"/>
      <c r="O89" s="18"/>
      <c r="P89" s="18"/>
      <c r="Q89" s="18"/>
      <c r="R89" s="18" t="s">
        <v>2994</v>
      </c>
      <c r="S89" s="88">
        <f t="shared" si="7"/>
        <v>76000</v>
      </c>
      <c r="T89" s="18"/>
      <c r="U89" s="17"/>
    </row>
    <row r="90" spans="1:21" x14ac:dyDescent="0.25">
      <c r="S90" s="17">
        <f>SUM(S8:S89)</f>
        <v>702256134</v>
      </c>
      <c r="U90" s="17"/>
    </row>
  </sheetData>
  <mergeCells count="22">
    <mergeCell ref="Q5:Q7"/>
    <mergeCell ref="R5:R7"/>
    <mergeCell ref="S5:S7"/>
    <mergeCell ref="T5:T7"/>
    <mergeCell ref="M6:M7"/>
    <mergeCell ref="P6:P7"/>
    <mergeCell ref="M5:P5"/>
    <mergeCell ref="G5:H6"/>
    <mergeCell ref="I5:I7"/>
    <mergeCell ref="J5:J7"/>
    <mergeCell ref="K5:K7"/>
    <mergeCell ref="L5:L7"/>
    <mergeCell ref="A1:R1"/>
    <mergeCell ref="A2:R2"/>
    <mergeCell ref="A3:R3"/>
    <mergeCell ref="A4:I4"/>
    <mergeCell ref="J4:P4"/>
    <mergeCell ref="A5:A7"/>
    <mergeCell ref="B5:B7"/>
    <mergeCell ref="C5:C7"/>
    <mergeCell ref="D5:D7"/>
    <mergeCell ref="E5:F6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9FD0F8-3A34-4451-BF6C-E8123DE89820}">
  <dimension ref="A1:Z600"/>
  <sheetViews>
    <sheetView topLeftCell="F575" zoomScale="90" zoomScaleNormal="90" workbookViewId="0">
      <selection activeCell="S8" sqref="S8:S595"/>
    </sheetView>
  </sheetViews>
  <sheetFormatPr defaultRowHeight="15" x14ac:dyDescent="0.25"/>
  <cols>
    <col min="1" max="1" width="17.85546875" style="55" customWidth="1"/>
    <col min="2" max="2" width="21.5703125" style="55" bestFit="1" customWidth="1"/>
    <col min="3" max="3" width="47.5703125" style="55" bestFit="1" customWidth="1"/>
    <col min="4" max="4" width="10.85546875" style="55" customWidth="1"/>
    <col min="5" max="8" width="11" style="55" customWidth="1"/>
    <col min="9" max="17" width="9.140625" style="55"/>
    <col min="18" max="18" width="33.28515625" style="55" bestFit="1" customWidth="1"/>
    <col min="19" max="19" width="16.5703125" style="55" bestFit="1" customWidth="1"/>
    <col min="20" max="20" width="9.140625" style="55"/>
    <col min="21" max="21" width="17.7109375" style="55" bestFit="1" customWidth="1"/>
    <col min="22" max="22" width="9.140625" style="55"/>
    <col min="23" max="23" width="12.42578125" style="55" bestFit="1" customWidth="1"/>
    <col min="24" max="16384" width="9.140625" style="55"/>
  </cols>
  <sheetData>
    <row r="1" spans="1:26" ht="18.75" x14ac:dyDescent="0.3">
      <c r="A1" s="120" t="s">
        <v>5262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X1" s="55">
        <v>160</v>
      </c>
      <c r="Y1" s="55" t="s">
        <v>1526</v>
      </c>
      <c r="Z1" s="55" t="s">
        <v>343</v>
      </c>
    </row>
    <row r="2" spans="1:26" x14ac:dyDescent="0.25">
      <c r="A2" s="122"/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W2" s="55" t="s">
        <v>56</v>
      </c>
      <c r="X2" s="55">
        <v>50000</v>
      </c>
      <c r="Y2" s="55">
        <v>400000</v>
      </c>
      <c r="Z2" s="55">
        <v>30000</v>
      </c>
    </row>
    <row r="3" spans="1:26" x14ac:dyDescent="0.25">
      <c r="A3" s="123" t="s">
        <v>1527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W3" s="55" t="s">
        <v>64</v>
      </c>
      <c r="X3" s="55">
        <v>50000</v>
      </c>
      <c r="Y3" s="55">
        <v>400000</v>
      </c>
      <c r="Z3" s="55">
        <v>30000</v>
      </c>
    </row>
    <row r="4" spans="1:26" x14ac:dyDescent="0.25">
      <c r="A4" s="123" t="s">
        <v>4</v>
      </c>
      <c r="B4" s="123"/>
      <c r="C4" s="123"/>
      <c r="D4" s="123"/>
      <c r="E4" s="123"/>
      <c r="F4" s="123"/>
      <c r="G4" s="123"/>
      <c r="H4" s="123"/>
      <c r="I4" s="123"/>
      <c r="J4" s="123" t="s">
        <v>5</v>
      </c>
      <c r="K4" s="123"/>
      <c r="L4" s="123"/>
      <c r="M4" s="123"/>
      <c r="N4" s="123"/>
      <c r="O4" s="123"/>
      <c r="P4" s="123"/>
      <c r="Q4" s="38"/>
      <c r="R4" s="58"/>
      <c r="W4" s="55" t="s">
        <v>77</v>
      </c>
      <c r="X4" s="55">
        <v>35000</v>
      </c>
      <c r="Y4" s="55">
        <v>268312.5</v>
      </c>
      <c r="Z4" s="55">
        <v>25000</v>
      </c>
    </row>
    <row r="5" spans="1:26" x14ac:dyDescent="0.25">
      <c r="A5" s="114" t="s">
        <v>7</v>
      </c>
      <c r="B5" s="116" t="s">
        <v>0</v>
      </c>
      <c r="C5" s="118" t="s">
        <v>51</v>
      </c>
      <c r="D5" s="116" t="s">
        <v>1</v>
      </c>
      <c r="E5" s="118" t="s">
        <v>9</v>
      </c>
      <c r="F5" s="118"/>
      <c r="G5" s="118" t="s">
        <v>10</v>
      </c>
      <c r="H5" s="118"/>
      <c r="I5" s="118" t="s">
        <v>11</v>
      </c>
      <c r="J5" s="123" t="s">
        <v>12</v>
      </c>
      <c r="K5" s="114" t="s">
        <v>13</v>
      </c>
      <c r="L5" s="114" t="s">
        <v>14</v>
      </c>
      <c r="M5" s="123" t="s">
        <v>15</v>
      </c>
      <c r="N5" s="123"/>
      <c r="O5" s="123"/>
      <c r="P5" s="123"/>
      <c r="Q5" s="118" t="s">
        <v>16</v>
      </c>
      <c r="R5" s="114" t="s">
        <v>1528</v>
      </c>
      <c r="S5" s="114" t="s">
        <v>17</v>
      </c>
      <c r="T5" s="115" t="s">
        <v>1529</v>
      </c>
      <c r="W5" s="55" t="s">
        <v>65</v>
      </c>
      <c r="X5" s="55">
        <v>35000</v>
      </c>
      <c r="Y5" s="55">
        <v>350000</v>
      </c>
      <c r="Z5" s="55">
        <v>25000</v>
      </c>
    </row>
    <row r="6" spans="1:26" x14ac:dyDescent="0.25">
      <c r="A6" s="114"/>
      <c r="B6" s="116"/>
      <c r="C6" s="118"/>
      <c r="D6" s="116"/>
      <c r="E6" s="118"/>
      <c r="F6" s="118"/>
      <c r="G6" s="118"/>
      <c r="H6" s="118"/>
      <c r="I6" s="118"/>
      <c r="J6" s="123"/>
      <c r="K6" s="114"/>
      <c r="L6" s="114"/>
      <c r="M6" s="123" t="s">
        <v>18</v>
      </c>
      <c r="N6" s="58" t="s">
        <v>19</v>
      </c>
      <c r="O6" s="58" t="s">
        <v>20</v>
      </c>
      <c r="P6" s="118" t="s">
        <v>21</v>
      </c>
      <c r="Q6" s="118"/>
      <c r="R6" s="114"/>
      <c r="S6" s="114"/>
      <c r="T6" s="127"/>
    </row>
    <row r="7" spans="1:26" x14ac:dyDescent="0.25">
      <c r="A7" s="115"/>
      <c r="B7" s="117"/>
      <c r="C7" s="119"/>
      <c r="D7" s="117"/>
      <c r="E7" s="59" t="s">
        <v>35</v>
      </c>
      <c r="F7" s="59" t="s">
        <v>36</v>
      </c>
      <c r="G7" s="59" t="s">
        <v>35</v>
      </c>
      <c r="H7" s="59" t="s">
        <v>36</v>
      </c>
      <c r="I7" s="119"/>
      <c r="J7" s="124"/>
      <c r="K7" s="115"/>
      <c r="L7" s="115"/>
      <c r="M7" s="124"/>
      <c r="N7" s="46" t="s">
        <v>37</v>
      </c>
      <c r="O7" s="46" t="s">
        <v>38</v>
      </c>
      <c r="P7" s="119"/>
      <c r="Q7" s="119"/>
      <c r="R7" s="115"/>
      <c r="S7" s="115"/>
      <c r="T7" s="127"/>
    </row>
    <row r="8" spans="1:26" x14ac:dyDescent="0.25">
      <c r="A8" s="28" t="s">
        <v>1530</v>
      </c>
      <c r="B8" s="28" t="s">
        <v>56</v>
      </c>
      <c r="C8" s="28" t="s">
        <v>1531</v>
      </c>
      <c r="D8" s="28" t="s">
        <v>1532</v>
      </c>
      <c r="E8" s="28" t="s">
        <v>386</v>
      </c>
      <c r="F8" s="28" t="s">
        <v>387</v>
      </c>
      <c r="G8" s="28" t="s">
        <v>378</v>
      </c>
      <c r="H8" s="28" t="s">
        <v>379</v>
      </c>
      <c r="I8" s="28" t="s">
        <v>30</v>
      </c>
      <c r="J8" s="28" t="s">
        <v>2</v>
      </c>
      <c r="K8" s="28" t="s">
        <v>1533</v>
      </c>
      <c r="L8" s="28">
        <v>6.5</v>
      </c>
      <c r="M8" s="28"/>
      <c r="N8" s="28"/>
      <c r="O8" s="28"/>
      <c r="P8" s="28"/>
      <c r="Q8" s="28">
        <v>2023</v>
      </c>
      <c r="R8" s="28" t="s">
        <v>1534</v>
      </c>
      <c r="S8" s="86">
        <f>L8*$X$2+$Y$2</f>
        <v>725000</v>
      </c>
      <c r="T8" s="28" t="s">
        <v>61</v>
      </c>
    </row>
    <row r="9" spans="1:26" x14ac:dyDescent="0.25">
      <c r="A9" s="28" t="s">
        <v>1535</v>
      </c>
      <c r="B9" s="28" t="s">
        <v>56</v>
      </c>
      <c r="C9" s="28" t="s">
        <v>1536</v>
      </c>
      <c r="D9" s="28" t="s">
        <v>1532</v>
      </c>
      <c r="E9" s="28" t="s">
        <v>388</v>
      </c>
      <c r="F9" s="28" t="s">
        <v>389</v>
      </c>
      <c r="G9" s="28" t="s">
        <v>390</v>
      </c>
      <c r="H9" s="28" t="s">
        <v>391</v>
      </c>
      <c r="I9" s="28" t="s">
        <v>30</v>
      </c>
      <c r="J9" s="28" t="s">
        <v>2</v>
      </c>
      <c r="K9" s="28" t="s">
        <v>1533</v>
      </c>
      <c r="L9" s="28">
        <v>6.7</v>
      </c>
      <c r="M9" s="28"/>
      <c r="N9" s="28"/>
      <c r="O9" s="28"/>
      <c r="P9" s="28"/>
      <c r="Q9" s="28">
        <v>2023</v>
      </c>
      <c r="R9" s="28" t="s">
        <v>1534</v>
      </c>
      <c r="S9" s="86">
        <f t="shared" ref="S9:S72" si="0">L9*$X$2+$Y$2</f>
        <v>735000</v>
      </c>
      <c r="T9" s="28"/>
    </row>
    <row r="10" spans="1:26" x14ac:dyDescent="0.25">
      <c r="A10" s="28" t="s">
        <v>1537</v>
      </c>
      <c r="B10" s="28" t="s">
        <v>56</v>
      </c>
      <c r="C10" s="28" t="s">
        <v>1538</v>
      </c>
      <c r="D10" s="28" t="s">
        <v>1532</v>
      </c>
      <c r="E10" s="28" t="s">
        <v>392</v>
      </c>
      <c r="F10" s="28" t="s">
        <v>393</v>
      </c>
      <c r="G10" s="28" t="s">
        <v>394</v>
      </c>
      <c r="H10" s="28" t="s">
        <v>395</v>
      </c>
      <c r="I10" s="28" t="s">
        <v>30</v>
      </c>
      <c r="J10" s="28" t="s">
        <v>2</v>
      </c>
      <c r="K10" s="28" t="s">
        <v>1533</v>
      </c>
      <c r="L10" s="28">
        <v>6.7</v>
      </c>
      <c r="M10" s="28"/>
      <c r="N10" s="28"/>
      <c r="O10" s="28"/>
      <c r="P10" s="28"/>
      <c r="Q10" s="28">
        <v>2023</v>
      </c>
      <c r="R10" s="28" t="s">
        <v>1534</v>
      </c>
      <c r="S10" s="86">
        <f t="shared" si="0"/>
        <v>735000</v>
      </c>
      <c r="T10" s="28"/>
    </row>
    <row r="11" spans="1:26" x14ac:dyDescent="0.25">
      <c r="A11" s="28" t="s">
        <v>1539</v>
      </c>
      <c r="B11" s="28" t="s">
        <v>56</v>
      </c>
      <c r="C11" s="28" t="s">
        <v>1540</v>
      </c>
      <c r="D11" s="28" t="s">
        <v>1532</v>
      </c>
      <c r="E11" s="28" t="s">
        <v>396</v>
      </c>
      <c r="F11" s="28" t="s">
        <v>397</v>
      </c>
      <c r="G11" s="28" t="s">
        <v>398</v>
      </c>
      <c r="H11" s="28" t="s">
        <v>399</v>
      </c>
      <c r="I11" s="28" t="s">
        <v>30</v>
      </c>
      <c r="J11" s="28" t="s">
        <v>2</v>
      </c>
      <c r="K11" s="28" t="s">
        <v>1533</v>
      </c>
      <c r="L11" s="28">
        <v>6.4</v>
      </c>
      <c r="M11" s="28"/>
      <c r="N11" s="28"/>
      <c r="O11" s="28"/>
      <c r="P11" s="28"/>
      <c r="Q11" s="28">
        <v>2023</v>
      </c>
      <c r="R11" s="28" t="s">
        <v>1534</v>
      </c>
      <c r="S11" s="86">
        <f t="shared" si="0"/>
        <v>720000</v>
      </c>
      <c r="T11" s="28"/>
    </row>
    <row r="12" spans="1:26" x14ac:dyDescent="0.25">
      <c r="A12" s="28" t="s">
        <v>1541</v>
      </c>
      <c r="B12" s="28" t="s">
        <v>56</v>
      </c>
      <c r="C12" s="28" t="s">
        <v>1542</v>
      </c>
      <c r="D12" s="28" t="s">
        <v>1532</v>
      </c>
      <c r="E12" s="28" t="s">
        <v>400</v>
      </c>
      <c r="F12" s="28" t="s">
        <v>401</v>
      </c>
      <c r="G12" s="28" t="s">
        <v>402</v>
      </c>
      <c r="H12" s="28" t="s">
        <v>403</v>
      </c>
      <c r="I12" s="28" t="s">
        <v>30</v>
      </c>
      <c r="J12" s="28" t="s">
        <v>2</v>
      </c>
      <c r="K12" s="28" t="s">
        <v>1533</v>
      </c>
      <c r="L12" s="28">
        <v>6.7</v>
      </c>
      <c r="M12" s="28"/>
      <c r="N12" s="28"/>
      <c r="O12" s="28"/>
      <c r="P12" s="28"/>
      <c r="Q12" s="28">
        <v>2023</v>
      </c>
      <c r="R12" s="28" t="s">
        <v>1534</v>
      </c>
      <c r="S12" s="86">
        <f t="shared" si="0"/>
        <v>735000</v>
      </c>
      <c r="T12" s="28"/>
    </row>
    <row r="13" spans="1:26" x14ac:dyDescent="0.25">
      <c r="A13" s="28" t="s">
        <v>1543</v>
      </c>
      <c r="B13" s="28" t="s">
        <v>56</v>
      </c>
      <c r="C13" s="28" t="s">
        <v>1544</v>
      </c>
      <c r="D13" s="28" t="s">
        <v>1532</v>
      </c>
      <c r="E13" s="28" t="s">
        <v>404</v>
      </c>
      <c r="F13" s="28" t="s">
        <v>405</v>
      </c>
      <c r="G13" s="28" t="s">
        <v>406</v>
      </c>
      <c r="H13" s="28" t="s">
        <v>407</v>
      </c>
      <c r="I13" s="28" t="s">
        <v>30</v>
      </c>
      <c r="J13" s="28" t="s">
        <v>2</v>
      </c>
      <c r="K13" s="28" t="s">
        <v>1533</v>
      </c>
      <c r="L13" s="28">
        <v>6.6</v>
      </c>
      <c r="M13" s="28"/>
      <c r="N13" s="28"/>
      <c r="O13" s="28"/>
      <c r="P13" s="28"/>
      <c r="Q13" s="28">
        <v>2023</v>
      </c>
      <c r="R13" s="28" t="s">
        <v>1534</v>
      </c>
      <c r="S13" s="86">
        <f t="shared" si="0"/>
        <v>730000</v>
      </c>
      <c r="T13" s="28"/>
    </row>
    <row r="14" spans="1:26" x14ac:dyDescent="0.25">
      <c r="A14" s="28" t="s">
        <v>1545</v>
      </c>
      <c r="B14" s="28" t="s">
        <v>56</v>
      </c>
      <c r="C14" s="28" t="s">
        <v>1546</v>
      </c>
      <c r="D14" s="28" t="s">
        <v>1532</v>
      </c>
      <c r="E14" s="28" t="s">
        <v>408</v>
      </c>
      <c r="F14" s="28" t="s">
        <v>409</v>
      </c>
      <c r="G14" s="28" t="s">
        <v>410</v>
      </c>
      <c r="H14" s="28" t="s">
        <v>411</v>
      </c>
      <c r="I14" s="28" t="s">
        <v>30</v>
      </c>
      <c r="J14" s="28" t="s">
        <v>2</v>
      </c>
      <c r="K14" s="28" t="s">
        <v>1533</v>
      </c>
      <c r="L14" s="28">
        <v>6.7</v>
      </c>
      <c r="M14" s="28"/>
      <c r="N14" s="28"/>
      <c r="O14" s="28"/>
      <c r="P14" s="28"/>
      <c r="Q14" s="28">
        <v>2023</v>
      </c>
      <c r="R14" s="28" t="s">
        <v>1534</v>
      </c>
      <c r="S14" s="86">
        <f t="shared" si="0"/>
        <v>735000</v>
      </c>
      <c r="T14" s="28"/>
    </row>
    <row r="15" spans="1:26" x14ac:dyDescent="0.25">
      <c r="A15" s="28" t="s">
        <v>1547</v>
      </c>
      <c r="B15" s="28" t="s">
        <v>56</v>
      </c>
      <c r="C15" s="28" t="s">
        <v>1548</v>
      </c>
      <c r="D15" s="28" t="s">
        <v>1532</v>
      </c>
      <c r="E15" s="28" t="s">
        <v>412</v>
      </c>
      <c r="F15" s="28" t="s">
        <v>413</v>
      </c>
      <c r="G15" s="28" t="s">
        <v>414</v>
      </c>
      <c r="H15" s="28" t="s">
        <v>415</v>
      </c>
      <c r="I15" s="28" t="s">
        <v>30</v>
      </c>
      <c r="J15" s="28" t="s">
        <v>2</v>
      </c>
      <c r="K15" s="28" t="s">
        <v>1533</v>
      </c>
      <c r="L15" s="28">
        <v>8</v>
      </c>
      <c r="M15" s="28"/>
      <c r="N15" s="28"/>
      <c r="O15" s="28"/>
      <c r="P15" s="28"/>
      <c r="Q15" s="28">
        <v>2023</v>
      </c>
      <c r="R15" s="28" t="s">
        <v>1534</v>
      </c>
      <c r="S15" s="86">
        <f t="shared" si="0"/>
        <v>800000</v>
      </c>
      <c r="T15" s="28"/>
    </row>
    <row r="16" spans="1:26" x14ac:dyDescent="0.25">
      <c r="A16" s="28" t="s">
        <v>1549</v>
      </c>
      <c r="B16" s="28" t="s">
        <v>56</v>
      </c>
      <c r="C16" s="28" t="s">
        <v>1550</v>
      </c>
      <c r="D16" s="28" t="s">
        <v>1532</v>
      </c>
      <c r="E16" s="28" t="s">
        <v>416</v>
      </c>
      <c r="F16" s="28" t="s">
        <v>417</v>
      </c>
      <c r="G16" s="28" t="s">
        <v>418</v>
      </c>
      <c r="H16" s="28" t="s">
        <v>419</v>
      </c>
      <c r="I16" s="28" t="s">
        <v>30</v>
      </c>
      <c r="J16" s="28" t="s">
        <v>2</v>
      </c>
      <c r="K16" s="28" t="s">
        <v>1533</v>
      </c>
      <c r="L16" s="28">
        <v>6.5</v>
      </c>
      <c r="M16" s="28"/>
      <c r="N16" s="28"/>
      <c r="O16" s="28"/>
      <c r="P16" s="28"/>
      <c r="Q16" s="28">
        <v>2023</v>
      </c>
      <c r="R16" s="28" t="s">
        <v>1534</v>
      </c>
      <c r="S16" s="86">
        <f t="shared" si="0"/>
        <v>725000</v>
      </c>
      <c r="T16" s="28"/>
    </row>
    <row r="17" spans="1:20" x14ac:dyDescent="0.25">
      <c r="A17" s="28" t="s">
        <v>1551</v>
      </c>
      <c r="B17" s="28" t="s">
        <v>56</v>
      </c>
      <c r="C17" s="28" t="s">
        <v>1552</v>
      </c>
      <c r="D17" s="28" t="s">
        <v>1532</v>
      </c>
      <c r="E17" s="28" t="s">
        <v>420</v>
      </c>
      <c r="F17" s="28" t="s">
        <v>421</v>
      </c>
      <c r="G17" s="28" t="s">
        <v>422</v>
      </c>
      <c r="H17" s="28" t="s">
        <v>423</v>
      </c>
      <c r="I17" s="28" t="s">
        <v>30</v>
      </c>
      <c r="J17" s="28" t="s">
        <v>2</v>
      </c>
      <c r="K17" s="28" t="s">
        <v>1533</v>
      </c>
      <c r="L17" s="28">
        <v>6.5</v>
      </c>
      <c r="M17" s="28"/>
      <c r="N17" s="28"/>
      <c r="O17" s="28"/>
      <c r="P17" s="28"/>
      <c r="Q17" s="28">
        <v>2023</v>
      </c>
      <c r="R17" s="28" t="s">
        <v>1534</v>
      </c>
      <c r="S17" s="86">
        <f t="shared" si="0"/>
        <v>725000</v>
      </c>
      <c r="T17" s="28"/>
    </row>
    <row r="18" spans="1:20" x14ac:dyDescent="0.25">
      <c r="A18" s="28" t="s">
        <v>1553</v>
      </c>
      <c r="B18" s="28" t="s">
        <v>56</v>
      </c>
      <c r="C18" s="28" t="s">
        <v>1554</v>
      </c>
      <c r="D18" s="28" t="s">
        <v>1532</v>
      </c>
      <c r="E18" s="28" t="s">
        <v>424</v>
      </c>
      <c r="F18" s="28" t="s">
        <v>425</v>
      </c>
      <c r="G18" s="28" t="s">
        <v>426</v>
      </c>
      <c r="H18" s="28" t="s">
        <v>427</v>
      </c>
      <c r="I18" s="28" t="s">
        <v>30</v>
      </c>
      <c r="J18" s="28" t="s">
        <v>2</v>
      </c>
      <c r="K18" s="28" t="s">
        <v>1533</v>
      </c>
      <c r="L18" s="28">
        <v>7.6</v>
      </c>
      <c r="M18" s="28"/>
      <c r="N18" s="28"/>
      <c r="O18" s="28"/>
      <c r="P18" s="28"/>
      <c r="Q18" s="28">
        <v>2023</v>
      </c>
      <c r="R18" s="28" t="s">
        <v>1534</v>
      </c>
      <c r="S18" s="86">
        <f t="shared" si="0"/>
        <v>780000</v>
      </c>
      <c r="T18" s="28"/>
    </row>
    <row r="19" spans="1:20" x14ac:dyDescent="0.25">
      <c r="A19" s="28" t="s">
        <v>1555</v>
      </c>
      <c r="B19" s="28" t="s">
        <v>56</v>
      </c>
      <c r="C19" s="28" t="s">
        <v>1556</v>
      </c>
      <c r="D19" s="28" t="s">
        <v>1532</v>
      </c>
      <c r="E19" s="28" t="s">
        <v>428</v>
      </c>
      <c r="F19" s="28" t="s">
        <v>429</v>
      </c>
      <c r="G19" s="28" t="s">
        <v>430</v>
      </c>
      <c r="H19" s="28" t="s">
        <v>431</v>
      </c>
      <c r="I19" s="28" t="s">
        <v>30</v>
      </c>
      <c r="J19" s="28" t="s">
        <v>2</v>
      </c>
      <c r="K19" s="28" t="s">
        <v>1533</v>
      </c>
      <c r="L19" s="28">
        <v>7.7</v>
      </c>
      <c r="M19" s="28"/>
      <c r="N19" s="28"/>
      <c r="O19" s="28"/>
      <c r="P19" s="28"/>
      <c r="Q19" s="28">
        <v>2023</v>
      </c>
      <c r="R19" s="28" t="s">
        <v>1534</v>
      </c>
      <c r="S19" s="86">
        <f t="shared" si="0"/>
        <v>785000</v>
      </c>
      <c r="T19" s="28"/>
    </row>
    <row r="20" spans="1:20" x14ac:dyDescent="0.25">
      <c r="A20" s="28" t="s">
        <v>1557</v>
      </c>
      <c r="B20" s="28" t="s">
        <v>56</v>
      </c>
      <c r="C20" s="28" t="s">
        <v>1558</v>
      </c>
      <c r="D20" s="28" t="s">
        <v>1532</v>
      </c>
      <c r="E20" s="28" t="s">
        <v>432</v>
      </c>
      <c r="F20" s="28" t="s">
        <v>433</v>
      </c>
      <c r="G20" s="28" t="s">
        <v>434</v>
      </c>
      <c r="H20" s="28" t="s">
        <v>435</v>
      </c>
      <c r="I20" s="28" t="s">
        <v>30</v>
      </c>
      <c r="J20" s="28" t="s">
        <v>2</v>
      </c>
      <c r="K20" s="28" t="s">
        <v>1533</v>
      </c>
      <c r="L20" s="28">
        <v>7.4</v>
      </c>
      <c r="M20" s="28"/>
      <c r="N20" s="28"/>
      <c r="O20" s="28"/>
      <c r="P20" s="28"/>
      <c r="Q20" s="28">
        <v>2023</v>
      </c>
      <c r="R20" s="28" t="s">
        <v>1534</v>
      </c>
      <c r="S20" s="86">
        <f t="shared" si="0"/>
        <v>770000</v>
      </c>
      <c r="T20" s="28"/>
    </row>
    <row r="21" spans="1:20" x14ac:dyDescent="0.25">
      <c r="A21" s="28" t="s">
        <v>1559</v>
      </c>
      <c r="B21" s="28" t="s">
        <v>56</v>
      </c>
      <c r="C21" s="28" t="s">
        <v>776</v>
      </c>
      <c r="D21" s="28" t="s">
        <v>1532</v>
      </c>
      <c r="E21" s="28" t="s">
        <v>1560</v>
      </c>
      <c r="F21" s="28" t="s">
        <v>1561</v>
      </c>
      <c r="G21" s="28" t="s">
        <v>1562</v>
      </c>
      <c r="H21" s="28" t="s">
        <v>1563</v>
      </c>
      <c r="I21" s="28" t="s">
        <v>30</v>
      </c>
      <c r="J21" s="28" t="s">
        <v>2</v>
      </c>
      <c r="K21" s="28" t="s">
        <v>1564</v>
      </c>
      <c r="L21" s="28">
        <v>1.3</v>
      </c>
      <c r="M21" s="28"/>
      <c r="N21" s="28"/>
      <c r="O21" s="28"/>
      <c r="P21" s="28"/>
      <c r="Q21" s="28">
        <v>2023</v>
      </c>
      <c r="R21" s="28" t="s">
        <v>1534</v>
      </c>
      <c r="S21" s="86">
        <f t="shared" si="0"/>
        <v>465000</v>
      </c>
      <c r="T21" s="28"/>
    </row>
    <row r="22" spans="1:20" x14ac:dyDescent="0.25">
      <c r="A22" s="28" t="s">
        <v>1565</v>
      </c>
      <c r="B22" s="28" t="s">
        <v>56</v>
      </c>
      <c r="C22" s="28" t="s">
        <v>1566</v>
      </c>
      <c r="D22" s="28" t="s">
        <v>1532</v>
      </c>
      <c r="E22" s="28" t="s">
        <v>1567</v>
      </c>
      <c r="F22" s="28" t="s">
        <v>1568</v>
      </c>
      <c r="G22" s="28" t="s">
        <v>1569</v>
      </c>
      <c r="H22" s="28" t="s">
        <v>1570</v>
      </c>
      <c r="I22" s="28" t="s">
        <v>30</v>
      </c>
      <c r="J22" s="28" t="s">
        <v>2</v>
      </c>
      <c r="K22" s="28" t="s">
        <v>1533</v>
      </c>
      <c r="L22" s="28">
        <v>3.4</v>
      </c>
      <c r="M22" s="28"/>
      <c r="N22" s="28"/>
      <c r="O22" s="28"/>
      <c r="P22" s="28"/>
      <c r="Q22" s="28">
        <v>2023</v>
      </c>
      <c r="R22" s="28" t="s">
        <v>1534</v>
      </c>
      <c r="S22" s="86">
        <f t="shared" si="0"/>
        <v>570000</v>
      </c>
      <c r="T22" s="28"/>
    </row>
    <row r="23" spans="1:20" x14ac:dyDescent="0.25">
      <c r="A23" s="28" t="s">
        <v>1571</v>
      </c>
      <c r="B23" s="28" t="s">
        <v>56</v>
      </c>
      <c r="C23" s="28" t="s">
        <v>1572</v>
      </c>
      <c r="D23" s="28" t="s">
        <v>1532</v>
      </c>
      <c r="E23" s="28" t="s">
        <v>1573</v>
      </c>
      <c r="F23" s="28" t="s">
        <v>1574</v>
      </c>
      <c r="G23" s="28" t="s">
        <v>1575</v>
      </c>
      <c r="H23" s="28" t="s">
        <v>1576</v>
      </c>
      <c r="I23" s="28" t="s">
        <v>30</v>
      </c>
      <c r="J23" s="28" t="s">
        <v>2</v>
      </c>
      <c r="K23" s="28" t="s">
        <v>1533</v>
      </c>
      <c r="L23" s="28">
        <v>3.1</v>
      </c>
      <c r="M23" s="28"/>
      <c r="N23" s="28"/>
      <c r="O23" s="28"/>
      <c r="P23" s="28"/>
      <c r="Q23" s="28">
        <v>2023</v>
      </c>
      <c r="R23" s="28" t="s">
        <v>1534</v>
      </c>
      <c r="S23" s="86">
        <f t="shared" si="0"/>
        <v>555000</v>
      </c>
      <c r="T23" s="28"/>
    </row>
    <row r="24" spans="1:20" x14ac:dyDescent="0.25">
      <c r="A24" s="28" t="s">
        <v>1577</v>
      </c>
      <c r="B24" s="28" t="s">
        <v>56</v>
      </c>
      <c r="C24" s="28" t="s">
        <v>1578</v>
      </c>
      <c r="D24" s="28" t="s">
        <v>1532</v>
      </c>
      <c r="E24" s="28" t="s">
        <v>1579</v>
      </c>
      <c r="F24" s="28" t="s">
        <v>1580</v>
      </c>
      <c r="G24" s="28" t="s">
        <v>1581</v>
      </c>
      <c r="H24" s="28" t="s">
        <v>1582</v>
      </c>
      <c r="I24" s="28" t="s">
        <v>30</v>
      </c>
      <c r="J24" s="28" t="s">
        <v>2</v>
      </c>
      <c r="K24" s="28" t="s">
        <v>1533</v>
      </c>
      <c r="L24" s="28">
        <v>2.2999999999999998</v>
      </c>
      <c r="M24" s="28"/>
      <c r="N24" s="28"/>
      <c r="O24" s="28"/>
      <c r="P24" s="28"/>
      <c r="Q24" s="28">
        <v>2023</v>
      </c>
      <c r="R24" s="28" t="s">
        <v>1534</v>
      </c>
      <c r="S24" s="86">
        <f t="shared" si="0"/>
        <v>515000</v>
      </c>
      <c r="T24" s="28"/>
    </row>
    <row r="25" spans="1:20" x14ac:dyDescent="0.25">
      <c r="A25" s="28" t="s">
        <v>1583</v>
      </c>
      <c r="B25" s="28" t="s">
        <v>56</v>
      </c>
      <c r="C25" s="28" t="s">
        <v>1584</v>
      </c>
      <c r="D25" s="28" t="s">
        <v>1532</v>
      </c>
      <c r="E25" s="28" t="s">
        <v>1585</v>
      </c>
      <c r="F25" s="28" t="s">
        <v>1586</v>
      </c>
      <c r="G25" s="28" t="s">
        <v>1587</v>
      </c>
      <c r="H25" s="28" t="s">
        <v>1588</v>
      </c>
      <c r="I25" s="28" t="s">
        <v>30</v>
      </c>
      <c r="J25" s="28" t="s">
        <v>2</v>
      </c>
      <c r="K25" s="28" t="s">
        <v>1533</v>
      </c>
      <c r="L25" s="28">
        <v>2.2000000000000002</v>
      </c>
      <c r="M25" s="28"/>
      <c r="N25" s="28"/>
      <c r="O25" s="28"/>
      <c r="P25" s="28"/>
      <c r="Q25" s="28">
        <v>2023</v>
      </c>
      <c r="R25" s="28" t="s">
        <v>1534</v>
      </c>
      <c r="S25" s="86">
        <f t="shared" si="0"/>
        <v>510000</v>
      </c>
      <c r="T25" s="28"/>
    </row>
    <row r="26" spans="1:20" x14ac:dyDescent="0.25">
      <c r="A26" s="28" t="s">
        <v>1589</v>
      </c>
      <c r="B26" s="28" t="s">
        <v>56</v>
      </c>
      <c r="C26" s="28" t="s">
        <v>1590</v>
      </c>
      <c r="D26" s="28" t="s">
        <v>1532</v>
      </c>
      <c r="E26" s="28" t="s">
        <v>1591</v>
      </c>
      <c r="F26" s="28" t="s">
        <v>1592</v>
      </c>
      <c r="G26" s="28" t="s">
        <v>1593</v>
      </c>
      <c r="H26" s="28" t="s">
        <v>1594</v>
      </c>
      <c r="I26" s="28" t="s">
        <v>30</v>
      </c>
      <c r="J26" s="28" t="s">
        <v>2</v>
      </c>
      <c r="K26" s="28" t="s">
        <v>1533</v>
      </c>
      <c r="L26" s="28">
        <v>2.5</v>
      </c>
      <c r="M26" s="28"/>
      <c r="N26" s="28"/>
      <c r="O26" s="28"/>
      <c r="P26" s="28"/>
      <c r="Q26" s="28">
        <v>2023</v>
      </c>
      <c r="R26" s="28" t="s">
        <v>1534</v>
      </c>
      <c r="S26" s="86">
        <f t="shared" si="0"/>
        <v>525000</v>
      </c>
      <c r="T26" s="28"/>
    </row>
    <row r="27" spans="1:20" x14ac:dyDescent="0.25">
      <c r="A27" s="28" t="s">
        <v>1595</v>
      </c>
      <c r="B27" s="28" t="s">
        <v>56</v>
      </c>
      <c r="C27" s="28" t="s">
        <v>1596</v>
      </c>
      <c r="D27" s="28" t="s">
        <v>1532</v>
      </c>
      <c r="E27" s="28" t="s">
        <v>1597</v>
      </c>
      <c r="F27" s="28" t="s">
        <v>1598</v>
      </c>
      <c r="G27" s="28" t="s">
        <v>1599</v>
      </c>
      <c r="H27" s="28" t="s">
        <v>1600</v>
      </c>
      <c r="I27" s="28" t="s">
        <v>30</v>
      </c>
      <c r="J27" s="28" t="s">
        <v>2</v>
      </c>
      <c r="K27" s="28" t="s">
        <v>1533</v>
      </c>
      <c r="L27" s="28">
        <v>6.7</v>
      </c>
      <c r="M27" s="28"/>
      <c r="N27" s="28"/>
      <c r="O27" s="28"/>
      <c r="P27" s="28"/>
      <c r="Q27" s="28">
        <v>2023</v>
      </c>
      <c r="R27" s="28" t="s">
        <v>1534</v>
      </c>
      <c r="S27" s="86">
        <f t="shared" si="0"/>
        <v>735000</v>
      </c>
      <c r="T27" s="28"/>
    </row>
    <row r="28" spans="1:20" x14ac:dyDescent="0.25">
      <c r="A28" s="28" t="s">
        <v>1601</v>
      </c>
      <c r="B28" s="28" t="s">
        <v>56</v>
      </c>
      <c r="C28" s="28" t="s">
        <v>1602</v>
      </c>
      <c r="D28" s="28" t="s">
        <v>1532</v>
      </c>
      <c r="E28" s="28" t="s">
        <v>753</v>
      </c>
      <c r="F28" s="28" t="s">
        <v>754</v>
      </c>
      <c r="G28" s="28" t="s">
        <v>755</v>
      </c>
      <c r="H28" s="28" t="s">
        <v>756</v>
      </c>
      <c r="I28" s="28" t="s">
        <v>30</v>
      </c>
      <c r="J28" s="28" t="s">
        <v>2</v>
      </c>
      <c r="K28" s="28" t="s">
        <v>1533</v>
      </c>
      <c r="L28" s="28">
        <v>9</v>
      </c>
      <c r="M28" s="28"/>
      <c r="N28" s="28"/>
      <c r="O28" s="28"/>
      <c r="P28" s="28"/>
      <c r="Q28" s="28">
        <v>2023</v>
      </c>
      <c r="R28" s="28" t="s">
        <v>1534</v>
      </c>
      <c r="S28" s="86">
        <f t="shared" si="0"/>
        <v>850000</v>
      </c>
      <c r="T28" s="28" t="s">
        <v>57</v>
      </c>
    </row>
    <row r="29" spans="1:20" x14ac:dyDescent="0.25">
      <c r="A29" s="28" t="s">
        <v>1603</v>
      </c>
      <c r="B29" s="28" t="s">
        <v>56</v>
      </c>
      <c r="C29" s="28" t="s">
        <v>1604</v>
      </c>
      <c r="D29" s="28" t="s">
        <v>1532</v>
      </c>
      <c r="E29" s="28" t="s">
        <v>757</v>
      </c>
      <c r="F29" s="28" t="s">
        <v>758</v>
      </c>
      <c r="G29" s="28" t="s">
        <v>759</v>
      </c>
      <c r="H29" s="28" t="s">
        <v>760</v>
      </c>
      <c r="I29" s="28" t="s">
        <v>30</v>
      </c>
      <c r="J29" s="28" t="s">
        <v>2</v>
      </c>
      <c r="K29" s="28" t="s">
        <v>1533</v>
      </c>
      <c r="L29" s="28">
        <v>8.9</v>
      </c>
      <c r="M29" s="28"/>
      <c r="N29" s="28"/>
      <c r="O29" s="28"/>
      <c r="P29" s="28"/>
      <c r="Q29" s="28">
        <v>2023</v>
      </c>
      <c r="R29" s="28" t="s">
        <v>1534</v>
      </c>
      <c r="S29" s="86">
        <f t="shared" si="0"/>
        <v>845000</v>
      </c>
      <c r="T29" s="28"/>
    </row>
    <row r="30" spans="1:20" x14ac:dyDescent="0.25">
      <c r="A30" s="28" t="s">
        <v>552</v>
      </c>
      <c r="B30" s="28" t="s">
        <v>56</v>
      </c>
      <c r="C30" s="28" t="s">
        <v>1605</v>
      </c>
      <c r="D30" s="28" t="s">
        <v>1532</v>
      </c>
      <c r="E30" s="28" t="s">
        <v>555</v>
      </c>
      <c r="F30" s="28" t="s">
        <v>556</v>
      </c>
      <c r="G30" s="28" t="s">
        <v>441</v>
      </c>
      <c r="H30" s="28" t="s">
        <v>442</v>
      </c>
      <c r="I30" s="28" t="s">
        <v>30</v>
      </c>
      <c r="J30" s="28" t="s">
        <v>2</v>
      </c>
      <c r="K30" s="28" t="s">
        <v>1533</v>
      </c>
      <c r="L30" s="28">
        <v>5.5</v>
      </c>
      <c r="M30" s="28"/>
      <c r="N30" s="28"/>
      <c r="O30" s="28"/>
      <c r="P30" s="28"/>
      <c r="Q30" s="28">
        <v>2023</v>
      </c>
      <c r="R30" s="28" t="s">
        <v>1534</v>
      </c>
      <c r="S30" s="86">
        <f t="shared" si="0"/>
        <v>675000</v>
      </c>
      <c r="T30" s="28"/>
    </row>
    <row r="31" spans="1:20" x14ac:dyDescent="0.25">
      <c r="A31" s="28" t="s">
        <v>553</v>
      </c>
      <c r="B31" s="28" t="s">
        <v>56</v>
      </c>
      <c r="C31" s="28" t="s">
        <v>1606</v>
      </c>
      <c r="D31" s="28" t="s">
        <v>1532</v>
      </c>
      <c r="E31" s="28" t="s">
        <v>557</v>
      </c>
      <c r="F31" s="28" t="s">
        <v>558</v>
      </c>
      <c r="G31" s="28" t="s">
        <v>559</v>
      </c>
      <c r="H31" s="28" t="s">
        <v>560</v>
      </c>
      <c r="I31" s="28" t="s">
        <v>30</v>
      </c>
      <c r="J31" s="28" t="s">
        <v>2</v>
      </c>
      <c r="K31" s="28" t="s">
        <v>1533</v>
      </c>
      <c r="L31" s="28">
        <v>5.0999999999999996</v>
      </c>
      <c r="M31" s="28"/>
      <c r="N31" s="28"/>
      <c r="O31" s="28"/>
      <c r="P31" s="28"/>
      <c r="Q31" s="28">
        <v>2023</v>
      </c>
      <c r="R31" s="28" t="s">
        <v>1534</v>
      </c>
      <c r="S31" s="86">
        <f t="shared" si="0"/>
        <v>655000</v>
      </c>
      <c r="T31" s="28"/>
    </row>
    <row r="32" spans="1:20" x14ac:dyDescent="0.25">
      <c r="A32" s="28" t="s">
        <v>1607</v>
      </c>
      <c r="B32" s="28" t="s">
        <v>56</v>
      </c>
      <c r="C32" s="28" t="s">
        <v>1608</v>
      </c>
      <c r="D32" s="28" t="s">
        <v>1532</v>
      </c>
      <c r="E32" s="28" t="s">
        <v>437</v>
      </c>
      <c r="F32" s="28" t="s">
        <v>438</v>
      </c>
      <c r="G32" s="28" t="s">
        <v>439</v>
      </c>
      <c r="H32" s="28" t="s">
        <v>440</v>
      </c>
      <c r="I32" s="28" t="s">
        <v>30</v>
      </c>
      <c r="J32" s="28" t="s">
        <v>2</v>
      </c>
      <c r="K32" s="28" t="s">
        <v>1533</v>
      </c>
      <c r="L32" s="28">
        <v>9.8000000000000007</v>
      </c>
      <c r="M32" s="28"/>
      <c r="N32" s="28"/>
      <c r="O32" s="28"/>
      <c r="P32" s="28"/>
      <c r="Q32" s="28">
        <v>2023</v>
      </c>
      <c r="R32" s="28" t="s">
        <v>1534</v>
      </c>
      <c r="S32" s="86">
        <f t="shared" si="0"/>
        <v>890000</v>
      </c>
      <c r="T32" s="28"/>
    </row>
    <row r="33" spans="1:20" x14ac:dyDescent="0.25">
      <c r="A33" s="28" t="s">
        <v>1609</v>
      </c>
      <c r="B33" s="28" t="s">
        <v>56</v>
      </c>
      <c r="C33" s="28" t="s">
        <v>1610</v>
      </c>
      <c r="D33" s="28" t="s">
        <v>1532</v>
      </c>
      <c r="E33" s="28" t="s">
        <v>525</v>
      </c>
      <c r="F33" s="28" t="s">
        <v>526</v>
      </c>
      <c r="G33" s="28" t="s">
        <v>527</v>
      </c>
      <c r="H33" s="28" t="s">
        <v>528</v>
      </c>
      <c r="I33" s="28" t="s">
        <v>30</v>
      </c>
      <c r="J33" s="28" t="s">
        <v>2</v>
      </c>
      <c r="K33" s="28" t="s">
        <v>1533</v>
      </c>
      <c r="L33" s="28">
        <v>9.1</v>
      </c>
      <c r="M33" s="28"/>
      <c r="N33" s="28"/>
      <c r="O33" s="28"/>
      <c r="P33" s="28"/>
      <c r="Q33" s="28">
        <v>2023</v>
      </c>
      <c r="R33" s="28" t="s">
        <v>1534</v>
      </c>
      <c r="S33" s="86">
        <f t="shared" si="0"/>
        <v>855000</v>
      </c>
      <c r="T33" s="28"/>
    </row>
    <row r="34" spans="1:20" x14ac:dyDescent="0.25">
      <c r="A34" s="28" t="s">
        <v>554</v>
      </c>
      <c r="B34" s="28" t="s">
        <v>56</v>
      </c>
      <c r="C34" s="28" t="s">
        <v>1611</v>
      </c>
      <c r="D34" s="28" t="s">
        <v>1532</v>
      </c>
      <c r="E34" s="28" t="s">
        <v>561</v>
      </c>
      <c r="F34" s="28" t="s">
        <v>562</v>
      </c>
      <c r="G34" s="28" t="s">
        <v>563</v>
      </c>
      <c r="H34" s="28" t="s">
        <v>444</v>
      </c>
      <c r="I34" s="28" t="s">
        <v>30</v>
      </c>
      <c r="J34" s="28" t="s">
        <v>2</v>
      </c>
      <c r="K34" s="28" t="s">
        <v>1533</v>
      </c>
      <c r="L34" s="28">
        <v>5.7</v>
      </c>
      <c r="M34" s="28"/>
      <c r="N34" s="28"/>
      <c r="O34" s="28"/>
      <c r="P34" s="28"/>
      <c r="Q34" s="28">
        <v>2023</v>
      </c>
      <c r="R34" s="28" t="s">
        <v>1534</v>
      </c>
      <c r="S34" s="86">
        <f t="shared" si="0"/>
        <v>685000</v>
      </c>
      <c r="T34" s="28"/>
    </row>
    <row r="35" spans="1:20" x14ac:dyDescent="0.25">
      <c r="A35" s="28" t="s">
        <v>543</v>
      </c>
      <c r="B35" s="28" t="s">
        <v>56</v>
      </c>
      <c r="C35" s="28" t="s">
        <v>1612</v>
      </c>
      <c r="D35" s="28" t="s">
        <v>1532</v>
      </c>
      <c r="E35" s="28" t="s">
        <v>548</v>
      </c>
      <c r="F35" s="28" t="s">
        <v>549</v>
      </c>
      <c r="G35" s="28" t="s">
        <v>550</v>
      </c>
      <c r="H35" s="28" t="s">
        <v>551</v>
      </c>
      <c r="I35" s="28" t="s">
        <v>30</v>
      </c>
      <c r="J35" s="28" t="s">
        <v>349</v>
      </c>
      <c r="K35" s="28" t="s">
        <v>1613</v>
      </c>
      <c r="L35" s="28">
        <v>5.4</v>
      </c>
      <c r="M35" s="28"/>
      <c r="N35" s="28"/>
      <c r="O35" s="28"/>
      <c r="P35" s="28"/>
      <c r="Q35" s="28">
        <v>2023</v>
      </c>
      <c r="R35" s="28" t="s">
        <v>1534</v>
      </c>
      <c r="S35" s="86">
        <f>L35*$Z$2+$Y$2</f>
        <v>562000</v>
      </c>
      <c r="T35" s="28"/>
    </row>
    <row r="36" spans="1:20" x14ac:dyDescent="0.25">
      <c r="A36" s="28" t="s">
        <v>542</v>
      </c>
      <c r="B36" s="28" t="s">
        <v>56</v>
      </c>
      <c r="C36" s="28" t="s">
        <v>1614</v>
      </c>
      <c r="D36" s="28" t="s">
        <v>1532</v>
      </c>
      <c r="E36" s="28" t="s">
        <v>544</v>
      </c>
      <c r="F36" s="28" t="s">
        <v>545</v>
      </c>
      <c r="G36" s="28" t="s">
        <v>546</v>
      </c>
      <c r="H36" s="28" t="s">
        <v>547</v>
      </c>
      <c r="I36" s="28" t="s">
        <v>30</v>
      </c>
      <c r="J36" s="28" t="s">
        <v>349</v>
      </c>
      <c r="K36" s="28" t="s">
        <v>1613</v>
      </c>
      <c r="L36" s="28">
        <v>7.8</v>
      </c>
      <c r="M36" s="28"/>
      <c r="N36" s="28"/>
      <c r="O36" s="28"/>
      <c r="P36" s="28"/>
      <c r="Q36" s="28">
        <v>2023</v>
      </c>
      <c r="R36" s="28" t="s">
        <v>1534</v>
      </c>
      <c r="S36" s="86">
        <f>L36*$Z$2+$Y$2</f>
        <v>634000</v>
      </c>
      <c r="T36" s="28"/>
    </row>
    <row r="37" spans="1:20" x14ac:dyDescent="0.25">
      <c r="A37" s="28" t="s">
        <v>744</v>
      </c>
      <c r="B37" s="28" t="s">
        <v>56</v>
      </c>
      <c r="C37" s="28" t="s">
        <v>1615</v>
      </c>
      <c r="D37" s="28" t="s">
        <v>1532</v>
      </c>
      <c r="E37" s="28" t="s">
        <v>742</v>
      </c>
      <c r="F37" s="28" t="s">
        <v>743</v>
      </c>
      <c r="G37" s="28" t="s">
        <v>746</v>
      </c>
      <c r="H37" s="28" t="s">
        <v>747</v>
      </c>
      <c r="I37" s="28" t="s">
        <v>30</v>
      </c>
      <c r="J37" s="28" t="s">
        <v>2</v>
      </c>
      <c r="K37" s="28" t="s">
        <v>1533</v>
      </c>
      <c r="L37" s="28">
        <v>15.8</v>
      </c>
      <c r="M37" s="28"/>
      <c r="N37" s="28"/>
      <c r="O37" s="28"/>
      <c r="P37" s="28"/>
      <c r="Q37" s="28">
        <v>2023</v>
      </c>
      <c r="R37" s="28" t="s">
        <v>1534</v>
      </c>
      <c r="S37" s="86">
        <f t="shared" si="0"/>
        <v>1190000</v>
      </c>
      <c r="T37" s="28"/>
    </row>
    <row r="38" spans="1:20" x14ac:dyDescent="0.25">
      <c r="A38" s="28" t="s">
        <v>1616</v>
      </c>
      <c r="B38" s="28" t="s">
        <v>56</v>
      </c>
      <c r="C38" s="28" t="s">
        <v>1617</v>
      </c>
      <c r="D38" s="28" t="s">
        <v>1532</v>
      </c>
      <c r="E38" s="28" t="s">
        <v>1618</v>
      </c>
      <c r="F38" s="28" t="s">
        <v>1619</v>
      </c>
      <c r="G38" s="28" t="s">
        <v>1620</v>
      </c>
      <c r="H38" s="28" t="s">
        <v>1621</v>
      </c>
      <c r="I38" s="28" t="s">
        <v>30</v>
      </c>
      <c r="J38" s="28" t="s">
        <v>2</v>
      </c>
      <c r="K38" s="28" t="s">
        <v>1533</v>
      </c>
      <c r="L38" s="28">
        <v>6.4</v>
      </c>
      <c r="M38" s="28"/>
      <c r="N38" s="28"/>
      <c r="O38" s="28"/>
      <c r="P38" s="28"/>
      <c r="Q38" s="28">
        <v>2023</v>
      </c>
      <c r="R38" s="28" t="s">
        <v>1534</v>
      </c>
      <c r="S38" s="86">
        <f t="shared" si="0"/>
        <v>720000</v>
      </c>
      <c r="T38" s="28"/>
    </row>
    <row r="39" spans="1:20" x14ac:dyDescent="0.25">
      <c r="A39" s="28" t="s">
        <v>745</v>
      </c>
      <c r="B39" s="28" t="s">
        <v>56</v>
      </c>
      <c r="C39" s="28" t="s">
        <v>1622</v>
      </c>
      <c r="D39" s="28" t="s">
        <v>1532</v>
      </c>
      <c r="E39" s="28" t="s">
        <v>740</v>
      </c>
      <c r="F39" s="28" t="s">
        <v>741</v>
      </c>
      <c r="G39" s="28" t="s">
        <v>748</v>
      </c>
      <c r="H39" s="28" t="s">
        <v>749</v>
      </c>
      <c r="I39" s="28" t="s">
        <v>30</v>
      </c>
      <c r="J39" s="28" t="s">
        <v>2</v>
      </c>
      <c r="K39" s="28" t="s">
        <v>1533</v>
      </c>
      <c r="L39" s="28">
        <v>15.8</v>
      </c>
      <c r="M39" s="28"/>
      <c r="N39" s="28"/>
      <c r="O39" s="28"/>
      <c r="P39" s="28"/>
      <c r="Q39" s="28">
        <v>2023</v>
      </c>
      <c r="R39" s="28" t="s">
        <v>1534</v>
      </c>
      <c r="S39" s="86">
        <f t="shared" si="0"/>
        <v>1190000</v>
      </c>
      <c r="T39" s="28"/>
    </row>
    <row r="40" spans="1:20" x14ac:dyDescent="0.25">
      <c r="A40" s="28" t="s">
        <v>1623</v>
      </c>
      <c r="B40" s="28" t="s">
        <v>56</v>
      </c>
      <c r="C40" s="28" t="s">
        <v>1624</v>
      </c>
      <c r="D40" s="28" t="s">
        <v>1532</v>
      </c>
      <c r="E40" s="28" t="s">
        <v>1625</v>
      </c>
      <c r="F40" s="28" t="s">
        <v>1626</v>
      </c>
      <c r="G40" s="28" t="s">
        <v>1627</v>
      </c>
      <c r="H40" s="28" t="s">
        <v>1628</v>
      </c>
      <c r="I40" s="28" t="s">
        <v>30</v>
      </c>
      <c r="J40" s="28" t="s">
        <v>2</v>
      </c>
      <c r="K40" s="28" t="s">
        <v>1533</v>
      </c>
      <c r="L40" s="28">
        <v>4.9000000000000004</v>
      </c>
      <c r="M40" s="28"/>
      <c r="N40" s="28"/>
      <c r="O40" s="28"/>
      <c r="P40" s="28"/>
      <c r="Q40" s="28">
        <v>2023</v>
      </c>
      <c r="R40" s="28" t="s">
        <v>1534</v>
      </c>
      <c r="S40" s="86">
        <f t="shared" si="0"/>
        <v>645000</v>
      </c>
      <c r="T40" s="28"/>
    </row>
    <row r="41" spans="1:20" x14ac:dyDescent="0.25">
      <c r="A41" s="28" t="s">
        <v>1629</v>
      </c>
      <c r="B41" s="28" t="s">
        <v>56</v>
      </c>
      <c r="C41" s="28" t="s">
        <v>1630</v>
      </c>
      <c r="D41" s="28" t="s">
        <v>1532</v>
      </c>
      <c r="E41" s="28" t="s">
        <v>1631</v>
      </c>
      <c r="F41" s="28" t="s">
        <v>1632</v>
      </c>
      <c r="G41" s="28" t="s">
        <v>1633</v>
      </c>
      <c r="H41" s="28" t="s">
        <v>1634</v>
      </c>
      <c r="I41" s="28" t="s">
        <v>30</v>
      </c>
      <c r="J41" s="28" t="s">
        <v>2</v>
      </c>
      <c r="K41" s="28" t="s">
        <v>1533</v>
      </c>
      <c r="L41" s="28">
        <v>3.8</v>
      </c>
      <c r="M41" s="28"/>
      <c r="N41" s="28"/>
      <c r="O41" s="28"/>
      <c r="P41" s="28"/>
      <c r="Q41" s="28">
        <v>2023</v>
      </c>
      <c r="R41" s="28" t="s">
        <v>1534</v>
      </c>
      <c r="S41" s="86">
        <f t="shared" si="0"/>
        <v>590000</v>
      </c>
      <c r="T41" s="28"/>
    </row>
    <row r="42" spans="1:20" x14ac:dyDescent="0.25">
      <c r="A42" s="28" t="s">
        <v>539</v>
      </c>
      <c r="B42" s="28" t="s">
        <v>56</v>
      </c>
      <c r="C42" s="28" t="s">
        <v>1635</v>
      </c>
      <c r="D42" s="28" t="s">
        <v>1532</v>
      </c>
      <c r="E42" s="28" t="s">
        <v>529</v>
      </c>
      <c r="F42" s="28" t="s">
        <v>530</v>
      </c>
      <c r="G42" s="28" t="s">
        <v>531</v>
      </c>
      <c r="H42" s="28" t="s">
        <v>532</v>
      </c>
      <c r="I42" s="28" t="s">
        <v>30</v>
      </c>
      <c r="J42" s="28" t="s">
        <v>2</v>
      </c>
      <c r="K42" s="28" t="s">
        <v>1533</v>
      </c>
      <c r="L42" s="28">
        <v>8.3000000000000007</v>
      </c>
      <c r="M42" s="28"/>
      <c r="N42" s="28"/>
      <c r="O42" s="28"/>
      <c r="P42" s="28"/>
      <c r="Q42" s="28">
        <v>2023</v>
      </c>
      <c r="R42" s="28" t="s">
        <v>1534</v>
      </c>
      <c r="S42" s="86">
        <f t="shared" si="0"/>
        <v>815000</v>
      </c>
      <c r="T42" s="28" t="s">
        <v>62</v>
      </c>
    </row>
    <row r="43" spans="1:20" x14ac:dyDescent="0.25">
      <c r="A43" s="28" t="s">
        <v>540</v>
      </c>
      <c r="B43" s="28" t="s">
        <v>56</v>
      </c>
      <c r="C43" s="28" t="s">
        <v>1636</v>
      </c>
      <c r="D43" s="28" t="s">
        <v>1532</v>
      </c>
      <c r="E43" s="28" t="s">
        <v>533</v>
      </c>
      <c r="F43" s="28" t="s">
        <v>534</v>
      </c>
      <c r="G43" s="28" t="s">
        <v>535</v>
      </c>
      <c r="H43" s="28" t="s">
        <v>536</v>
      </c>
      <c r="I43" s="28" t="s">
        <v>30</v>
      </c>
      <c r="J43" s="28" t="s">
        <v>2</v>
      </c>
      <c r="K43" s="28" t="s">
        <v>1533</v>
      </c>
      <c r="L43" s="28">
        <v>8.1</v>
      </c>
      <c r="M43" s="28"/>
      <c r="N43" s="28"/>
      <c r="O43" s="28"/>
      <c r="P43" s="28"/>
      <c r="Q43" s="28">
        <v>2023</v>
      </c>
      <c r="R43" s="28" t="s">
        <v>1534</v>
      </c>
      <c r="S43" s="86">
        <f t="shared" si="0"/>
        <v>805000</v>
      </c>
      <c r="T43" s="28"/>
    </row>
    <row r="44" spans="1:20" x14ac:dyDescent="0.25">
      <c r="A44" s="28" t="s">
        <v>541</v>
      </c>
      <c r="B44" s="28" t="s">
        <v>56</v>
      </c>
      <c r="C44" s="28" t="s">
        <v>1637</v>
      </c>
      <c r="D44" s="28" t="s">
        <v>1532</v>
      </c>
      <c r="E44" s="28" t="s">
        <v>537</v>
      </c>
      <c r="F44" s="28" t="s">
        <v>538</v>
      </c>
      <c r="G44" s="28" t="s">
        <v>463</v>
      </c>
      <c r="H44" s="28" t="s">
        <v>464</v>
      </c>
      <c r="I44" s="28" t="s">
        <v>30</v>
      </c>
      <c r="J44" s="28" t="s">
        <v>2</v>
      </c>
      <c r="K44" s="28" t="s">
        <v>1533</v>
      </c>
      <c r="L44" s="28">
        <v>19.100000000000001</v>
      </c>
      <c r="M44" s="28"/>
      <c r="N44" s="28"/>
      <c r="O44" s="28"/>
      <c r="P44" s="28"/>
      <c r="Q44" s="28">
        <v>2023</v>
      </c>
      <c r="R44" s="28" t="s">
        <v>1534</v>
      </c>
      <c r="S44" s="86">
        <f t="shared" si="0"/>
        <v>1355000</v>
      </c>
      <c r="T44" s="28"/>
    </row>
    <row r="45" spans="1:20" x14ac:dyDescent="0.25">
      <c r="A45" s="28" t="s">
        <v>483</v>
      </c>
      <c r="B45" s="28" t="s">
        <v>56</v>
      </c>
      <c r="C45" s="28" t="s">
        <v>1638</v>
      </c>
      <c r="D45" s="28" t="s">
        <v>1532</v>
      </c>
      <c r="E45" s="28" t="s">
        <v>493</v>
      </c>
      <c r="F45" s="28" t="s">
        <v>494</v>
      </c>
      <c r="G45" s="28" t="s">
        <v>478</v>
      </c>
      <c r="H45" s="28" t="s">
        <v>479</v>
      </c>
      <c r="I45" s="28" t="s">
        <v>30</v>
      </c>
      <c r="J45" s="28" t="s">
        <v>2</v>
      </c>
      <c r="K45" s="28" t="s">
        <v>1533</v>
      </c>
      <c r="L45" s="28">
        <v>9</v>
      </c>
      <c r="M45" s="28"/>
      <c r="N45" s="28"/>
      <c r="O45" s="28"/>
      <c r="P45" s="28"/>
      <c r="Q45" s="28">
        <v>2023</v>
      </c>
      <c r="R45" s="28" t="s">
        <v>1534</v>
      </c>
      <c r="S45" s="86">
        <f t="shared" si="0"/>
        <v>850000</v>
      </c>
      <c r="T45" s="28" t="s">
        <v>58</v>
      </c>
    </row>
    <row r="46" spans="1:20" x14ac:dyDescent="0.25">
      <c r="A46" s="28" t="s">
        <v>484</v>
      </c>
      <c r="B46" s="28" t="s">
        <v>56</v>
      </c>
      <c r="C46" s="28" t="s">
        <v>1639</v>
      </c>
      <c r="D46" s="28" t="s">
        <v>1532</v>
      </c>
      <c r="E46" s="28" t="s">
        <v>495</v>
      </c>
      <c r="F46" s="28" t="s">
        <v>496</v>
      </c>
      <c r="G46" s="28" t="s">
        <v>497</v>
      </c>
      <c r="H46" s="28" t="s">
        <v>498</v>
      </c>
      <c r="I46" s="28" t="s">
        <v>30</v>
      </c>
      <c r="J46" s="28" t="s">
        <v>2</v>
      </c>
      <c r="K46" s="28" t="s">
        <v>1533</v>
      </c>
      <c r="L46" s="28">
        <v>10.3</v>
      </c>
      <c r="M46" s="28"/>
      <c r="N46" s="28"/>
      <c r="O46" s="28"/>
      <c r="P46" s="28"/>
      <c r="Q46" s="28">
        <v>2023</v>
      </c>
      <c r="R46" s="28" t="s">
        <v>1534</v>
      </c>
      <c r="S46" s="86">
        <f t="shared" si="0"/>
        <v>915000</v>
      </c>
      <c r="T46" s="28"/>
    </row>
    <row r="47" spans="1:20" x14ac:dyDescent="0.25">
      <c r="A47" s="28" t="s">
        <v>485</v>
      </c>
      <c r="B47" s="28" t="s">
        <v>56</v>
      </c>
      <c r="C47" s="28" t="s">
        <v>1640</v>
      </c>
      <c r="D47" s="28" t="s">
        <v>1532</v>
      </c>
      <c r="E47" s="28" t="s">
        <v>499</v>
      </c>
      <c r="F47" s="28" t="s">
        <v>500</v>
      </c>
      <c r="G47" s="28" t="s">
        <v>501</v>
      </c>
      <c r="H47" s="28" t="s">
        <v>502</v>
      </c>
      <c r="I47" s="28" t="s">
        <v>30</v>
      </c>
      <c r="J47" s="28" t="s">
        <v>2</v>
      </c>
      <c r="K47" s="28" t="s">
        <v>1533</v>
      </c>
      <c r="L47" s="28">
        <v>8.8000000000000007</v>
      </c>
      <c r="M47" s="28"/>
      <c r="N47" s="28"/>
      <c r="O47" s="28"/>
      <c r="P47" s="28"/>
      <c r="Q47" s="28">
        <v>2023</v>
      </c>
      <c r="R47" s="28" t="s">
        <v>1534</v>
      </c>
      <c r="S47" s="86">
        <f t="shared" si="0"/>
        <v>840000</v>
      </c>
      <c r="T47" s="28"/>
    </row>
    <row r="48" spans="1:20" x14ac:dyDescent="0.25">
      <c r="A48" s="28" t="s">
        <v>486</v>
      </c>
      <c r="B48" s="28" t="s">
        <v>56</v>
      </c>
      <c r="C48" s="28" t="s">
        <v>1641</v>
      </c>
      <c r="D48" s="28" t="s">
        <v>1532</v>
      </c>
      <c r="E48" s="28" t="s">
        <v>503</v>
      </c>
      <c r="F48" s="28" t="s">
        <v>504</v>
      </c>
      <c r="G48" s="28" t="s">
        <v>505</v>
      </c>
      <c r="H48" s="28" t="s">
        <v>506</v>
      </c>
      <c r="I48" s="28" t="s">
        <v>30</v>
      </c>
      <c r="J48" s="28" t="s">
        <v>2</v>
      </c>
      <c r="K48" s="28" t="s">
        <v>1533</v>
      </c>
      <c r="L48" s="28">
        <v>8.4</v>
      </c>
      <c r="M48" s="28"/>
      <c r="N48" s="28"/>
      <c r="O48" s="28"/>
      <c r="P48" s="28"/>
      <c r="Q48" s="28">
        <v>2023</v>
      </c>
      <c r="R48" s="28" t="s">
        <v>1534</v>
      </c>
      <c r="S48" s="86">
        <f t="shared" si="0"/>
        <v>820000</v>
      </c>
      <c r="T48" s="28"/>
    </row>
    <row r="49" spans="1:20" x14ac:dyDescent="0.25">
      <c r="A49" s="28" t="s">
        <v>487</v>
      </c>
      <c r="B49" s="28" t="s">
        <v>56</v>
      </c>
      <c r="C49" s="28" t="s">
        <v>1642</v>
      </c>
      <c r="D49" s="28" t="s">
        <v>1532</v>
      </c>
      <c r="E49" s="28" t="s">
        <v>507</v>
      </c>
      <c r="F49" s="28" t="s">
        <v>508</v>
      </c>
      <c r="G49" s="28" t="s">
        <v>474</v>
      </c>
      <c r="H49" s="28" t="s">
        <v>475</v>
      </c>
      <c r="I49" s="28" t="s">
        <v>30</v>
      </c>
      <c r="J49" s="28" t="s">
        <v>2</v>
      </c>
      <c r="K49" s="28" t="s">
        <v>1533</v>
      </c>
      <c r="L49" s="28">
        <v>8.1999999999999993</v>
      </c>
      <c r="M49" s="28"/>
      <c r="N49" s="28"/>
      <c r="O49" s="28"/>
      <c r="P49" s="28"/>
      <c r="Q49" s="28">
        <v>2023</v>
      </c>
      <c r="R49" s="28" t="s">
        <v>1534</v>
      </c>
      <c r="S49" s="86">
        <f t="shared" si="0"/>
        <v>810000</v>
      </c>
      <c r="T49" s="28"/>
    </row>
    <row r="50" spans="1:20" x14ac:dyDescent="0.25">
      <c r="A50" s="28" t="s">
        <v>488</v>
      </c>
      <c r="B50" s="28" t="s">
        <v>56</v>
      </c>
      <c r="C50" s="28" t="s">
        <v>1643</v>
      </c>
      <c r="D50" s="28" t="s">
        <v>1532</v>
      </c>
      <c r="E50" s="28" t="s">
        <v>509</v>
      </c>
      <c r="F50" s="28" t="s">
        <v>510</v>
      </c>
      <c r="G50" s="28" t="s">
        <v>476</v>
      </c>
      <c r="H50" s="28" t="s">
        <v>477</v>
      </c>
      <c r="I50" s="28" t="s">
        <v>30</v>
      </c>
      <c r="J50" s="28" t="s">
        <v>2</v>
      </c>
      <c r="K50" s="28" t="s">
        <v>1533</v>
      </c>
      <c r="L50" s="28">
        <v>8.6999999999999993</v>
      </c>
      <c r="M50" s="28"/>
      <c r="N50" s="28"/>
      <c r="O50" s="28"/>
      <c r="P50" s="28"/>
      <c r="Q50" s="28">
        <v>2023</v>
      </c>
      <c r="R50" s="28" t="s">
        <v>1534</v>
      </c>
      <c r="S50" s="86">
        <f t="shared" si="0"/>
        <v>835000</v>
      </c>
      <c r="T50" s="28"/>
    </row>
    <row r="51" spans="1:20" x14ac:dyDescent="0.25">
      <c r="A51" s="28" t="s">
        <v>489</v>
      </c>
      <c r="B51" s="28" t="s">
        <v>56</v>
      </c>
      <c r="C51" s="28" t="s">
        <v>1644</v>
      </c>
      <c r="D51" s="28" t="s">
        <v>1532</v>
      </c>
      <c r="E51" s="28" t="s">
        <v>511</v>
      </c>
      <c r="F51" s="28" t="s">
        <v>512</v>
      </c>
      <c r="G51" s="28" t="s">
        <v>513</v>
      </c>
      <c r="H51" s="28" t="s">
        <v>514</v>
      </c>
      <c r="I51" s="28" t="s">
        <v>30</v>
      </c>
      <c r="J51" s="28" t="s">
        <v>2</v>
      </c>
      <c r="K51" s="28" t="s">
        <v>1533</v>
      </c>
      <c r="L51" s="28">
        <v>9</v>
      </c>
      <c r="M51" s="28"/>
      <c r="N51" s="28"/>
      <c r="O51" s="28"/>
      <c r="P51" s="28"/>
      <c r="Q51" s="28">
        <v>2023</v>
      </c>
      <c r="R51" s="28" t="s">
        <v>1534</v>
      </c>
      <c r="S51" s="86">
        <f t="shared" si="0"/>
        <v>850000</v>
      </c>
      <c r="T51" s="28"/>
    </row>
    <row r="52" spans="1:20" x14ac:dyDescent="0.25">
      <c r="A52" s="28" t="s">
        <v>490</v>
      </c>
      <c r="B52" s="28" t="s">
        <v>56</v>
      </c>
      <c r="C52" s="28" t="s">
        <v>1645</v>
      </c>
      <c r="D52" s="28" t="s">
        <v>1532</v>
      </c>
      <c r="E52" s="28" t="s">
        <v>515</v>
      </c>
      <c r="F52" s="28" t="s">
        <v>516</v>
      </c>
      <c r="G52" s="28" t="s">
        <v>517</v>
      </c>
      <c r="H52" s="28" t="s">
        <v>518</v>
      </c>
      <c r="I52" s="28" t="s">
        <v>30</v>
      </c>
      <c r="J52" s="28" t="s">
        <v>2</v>
      </c>
      <c r="K52" s="28" t="s">
        <v>1533</v>
      </c>
      <c r="L52" s="28">
        <v>8.8000000000000007</v>
      </c>
      <c r="M52" s="28"/>
      <c r="N52" s="28"/>
      <c r="O52" s="28"/>
      <c r="P52" s="28"/>
      <c r="Q52" s="28">
        <v>2023</v>
      </c>
      <c r="R52" s="28" t="s">
        <v>1534</v>
      </c>
      <c r="S52" s="86">
        <f t="shared" si="0"/>
        <v>840000</v>
      </c>
      <c r="T52" s="28"/>
    </row>
    <row r="53" spans="1:20" x14ac:dyDescent="0.25">
      <c r="A53" s="28" t="s">
        <v>491</v>
      </c>
      <c r="B53" s="28" t="s">
        <v>56</v>
      </c>
      <c r="C53" s="28" t="s">
        <v>1646</v>
      </c>
      <c r="D53" s="28" t="s">
        <v>1532</v>
      </c>
      <c r="E53" s="28" t="s">
        <v>519</v>
      </c>
      <c r="F53" s="28" t="s">
        <v>520</v>
      </c>
      <c r="G53" s="28" t="s">
        <v>521</v>
      </c>
      <c r="H53" s="28" t="s">
        <v>522</v>
      </c>
      <c r="I53" s="28" t="s">
        <v>30</v>
      </c>
      <c r="J53" s="28" t="s">
        <v>2</v>
      </c>
      <c r="K53" s="28" t="s">
        <v>1533</v>
      </c>
      <c r="L53" s="28">
        <v>4.0999999999999996</v>
      </c>
      <c r="M53" s="28"/>
      <c r="N53" s="28"/>
      <c r="O53" s="28"/>
      <c r="P53" s="28"/>
      <c r="Q53" s="28">
        <v>2023</v>
      </c>
      <c r="R53" s="28" t="s">
        <v>1534</v>
      </c>
      <c r="S53" s="86">
        <f t="shared" si="0"/>
        <v>605000</v>
      </c>
      <c r="T53" s="28"/>
    </row>
    <row r="54" spans="1:20" x14ac:dyDescent="0.25">
      <c r="A54" s="28" t="s">
        <v>492</v>
      </c>
      <c r="B54" s="28" t="s">
        <v>56</v>
      </c>
      <c r="C54" s="28" t="s">
        <v>1647</v>
      </c>
      <c r="D54" s="28" t="s">
        <v>1532</v>
      </c>
      <c r="E54" s="28" t="s">
        <v>472</v>
      </c>
      <c r="F54" s="28" t="s">
        <v>473</v>
      </c>
      <c r="G54" s="28" t="s">
        <v>523</v>
      </c>
      <c r="H54" s="28" t="s">
        <v>524</v>
      </c>
      <c r="I54" s="28" t="s">
        <v>30</v>
      </c>
      <c r="J54" s="28" t="s">
        <v>2</v>
      </c>
      <c r="K54" s="28" t="s">
        <v>1533</v>
      </c>
      <c r="L54" s="28">
        <v>21.1</v>
      </c>
      <c r="M54" s="28"/>
      <c r="N54" s="28"/>
      <c r="O54" s="28"/>
      <c r="P54" s="28"/>
      <c r="Q54" s="28">
        <v>2023</v>
      </c>
      <c r="R54" s="28" t="s">
        <v>1534</v>
      </c>
      <c r="S54" s="86">
        <f t="shared" si="0"/>
        <v>1455000</v>
      </c>
      <c r="T54" s="28"/>
    </row>
    <row r="55" spans="1:20" x14ac:dyDescent="0.25">
      <c r="A55" s="28" t="s">
        <v>1648</v>
      </c>
      <c r="B55" s="28" t="s">
        <v>56</v>
      </c>
      <c r="C55" s="28" t="s">
        <v>1649</v>
      </c>
      <c r="D55" s="28" t="s">
        <v>1532</v>
      </c>
      <c r="E55" s="28" t="s">
        <v>1650</v>
      </c>
      <c r="F55" s="28" t="s">
        <v>1651</v>
      </c>
      <c r="G55" s="28" t="s">
        <v>1560</v>
      </c>
      <c r="H55" s="28" t="s">
        <v>1561</v>
      </c>
      <c r="I55" s="28" t="s">
        <v>30</v>
      </c>
      <c r="J55" s="28" t="s">
        <v>2</v>
      </c>
      <c r="K55" s="28" t="s">
        <v>1533</v>
      </c>
      <c r="L55" s="28">
        <v>6.4</v>
      </c>
      <c r="M55" s="28"/>
      <c r="N55" s="28"/>
      <c r="O55" s="28"/>
      <c r="P55" s="28"/>
      <c r="Q55" s="28">
        <v>2023</v>
      </c>
      <c r="R55" s="28" t="s">
        <v>1534</v>
      </c>
      <c r="S55" s="86">
        <f t="shared" si="0"/>
        <v>720000</v>
      </c>
      <c r="T55" s="28"/>
    </row>
    <row r="56" spans="1:20" x14ac:dyDescent="0.25">
      <c r="A56" s="28" t="s">
        <v>686</v>
      </c>
      <c r="B56" s="28" t="s">
        <v>56</v>
      </c>
      <c r="C56" s="28" t="s">
        <v>1652</v>
      </c>
      <c r="D56" s="28" t="s">
        <v>1532</v>
      </c>
      <c r="E56" s="28" t="s">
        <v>1653</v>
      </c>
      <c r="F56" s="28" t="s">
        <v>1654</v>
      </c>
      <c r="G56" s="28" t="s">
        <v>680</v>
      </c>
      <c r="H56" s="28" t="s">
        <v>681</v>
      </c>
      <c r="I56" s="28" t="s">
        <v>30</v>
      </c>
      <c r="J56" s="28" t="s">
        <v>2</v>
      </c>
      <c r="K56" s="28" t="s">
        <v>1533</v>
      </c>
      <c r="L56" s="28">
        <v>6.2</v>
      </c>
      <c r="M56" s="28"/>
      <c r="N56" s="28"/>
      <c r="O56" s="28"/>
      <c r="P56" s="28"/>
      <c r="Q56" s="28">
        <v>2023</v>
      </c>
      <c r="R56" s="28" t="s">
        <v>1534</v>
      </c>
      <c r="S56" s="86">
        <f t="shared" si="0"/>
        <v>710000</v>
      </c>
      <c r="T56" s="93" t="s">
        <v>59</v>
      </c>
    </row>
    <row r="57" spans="1:20" x14ac:dyDescent="0.25">
      <c r="A57" s="28" t="s">
        <v>697</v>
      </c>
      <c r="B57" s="28" t="s">
        <v>56</v>
      </c>
      <c r="C57" s="28" t="s">
        <v>1655</v>
      </c>
      <c r="D57" s="28" t="s">
        <v>1532</v>
      </c>
      <c r="E57" s="28" t="s">
        <v>1656</v>
      </c>
      <c r="F57" s="28" t="s">
        <v>1657</v>
      </c>
      <c r="G57" s="28" t="s">
        <v>658</v>
      </c>
      <c r="H57" s="28" t="s">
        <v>659</v>
      </c>
      <c r="I57" s="28" t="s">
        <v>30</v>
      </c>
      <c r="J57" s="28" t="s">
        <v>2</v>
      </c>
      <c r="K57" s="28" t="s">
        <v>1533</v>
      </c>
      <c r="L57" s="28">
        <v>3.5</v>
      </c>
      <c r="M57" s="28"/>
      <c r="N57" s="28"/>
      <c r="O57" s="28"/>
      <c r="P57" s="28"/>
      <c r="Q57" s="28">
        <v>2023</v>
      </c>
      <c r="R57" s="28" t="s">
        <v>1534</v>
      </c>
      <c r="S57" s="86">
        <f t="shared" si="0"/>
        <v>575000</v>
      </c>
      <c r="T57" s="93" t="s">
        <v>60</v>
      </c>
    </row>
    <row r="58" spans="1:20" x14ac:dyDescent="0.25">
      <c r="A58" s="28" t="s">
        <v>698</v>
      </c>
      <c r="B58" s="28" t="s">
        <v>56</v>
      </c>
      <c r="C58" s="28" t="s">
        <v>1658</v>
      </c>
      <c r="D58" s="28" t="s">
        <v>1532</v>
      </c>
      <c r="E58" s="28" t="s">
        <v>1659</v>
      </c>
      <c r="F58" s="28" t="s">
        <v>1660</v>
      </c>
      <c r="G58" s="28" t="s">
        <v>664</v>
      </c>
      <c r="H58" s="28" t="s">
        <v>665</v>
      </c>
      <c r="I58" s="28" t="s">
        <v>30</v>
      </c>
      <c r="J58" s="28" t="s">
        <v>2</v>
      </c>
      <c r="K58" s="28" t="s">
        <v>1533</v>
      </c>
      <c r="L58" s="28">
        <v>4.2</v>
      </c>
      <c r="M58" s="28"/>
      <c r="N58" s="28"/>
      <c r="O58" s="28"/>
      <c r="P58" s="28"/>
      <c r="Q58" s="28">
        <v>2023</v>
      </c>
      <c r="R58" s="28" t="s">
        <v>1534</v>
      </c>
      <c r="S58" s="86">
        <f t="shared" si="0"/>
        <v>610000</v>
      </c>
      <c r="T58" s="28"/>
    </row>
    <row r="59" spans="1:20" x14ac:dyDescent="0.25">
      <c r="A59" s="28" t="s">
        <v>699</v>
      </c>
      <c r="B59" s="28" t="s">
        <v>56</v>
      </c>
      <c r="C59" s="28" t="s">
        <v>1661</v>
      </c>
      <c r="D59" s="28" t="s">
        <v>1532</v>
      </c>
      <c r="E59" s="28" t="s">
        <v>1662</v>
      </c>
      <c r="F59" s="28" t="s">
        <v>1663</v>
      </c>
      <c r="G59" s="28" t="s">
        <v>666</v>
      </c>
      <c r="H59" s="28" t="s">
        <v>667</v>
      </c>
      <c r="I59" s="28" t="s">
        <v>30</v>
      </c>
      <c r="J59" s="28" t="s">
        <v>2</v>
      </c>
      <c r="K59" s="28" t="s">
        <v>1533</v>
      </c>
      <c r="L59" s="28">
        <v>3.4</v>
      </c>
      <c r="M59" s="28"/>
      <c r="N59" s="28"/>
      <c r="O59" s="28"/>
      <c r="P59" s="28"/>
      <c r="Q59" s="28">
        <v>2023</v>
      </c>
      <c r="R59" s="28" t="s">
        <v>1534</v>
      </c>
      <c r="S59" s="86">
        <f t="shared" si="0"/>
        <v>570000</v>
      </c>
      <c r="T59" s="28"/>
    </row>
    <row r="60" spans="1:20" x14ac:dyDescent="0.25">
      <c r="A60" s="28" t="s">
        <v>700</v>
      </c>
      <c r="B60" s="28" t="s">
        <v>56</v>
      </c>
      <c r="C60" s="28" t="s">
        <v>1664</v>
      </c>
      <c r="D60" s="28" t="s">
        <v>1532</v>
      </c>
      <c r="E60" s="28" t="s">
        <v>1665</v>
      </c>
      <c r="F60" s="28" t="s">
        <v>1666</v>
      </c>
      <c r="G60" s="28" t="s">
        <v>668</v>
      </c>
      <c r="H60" s="28" t="s">
        <v>669</v>
      </c>
      <c r="I60" s="28" t="s">
        <v>30</v>
      </c>
      <c r="J60" s="28" t="s">
        <v>2</v>
      </c>
      <c r="K60" s="28" t="s">
        <v>1533</v>
      </c>
      <c r="L60" s="28">
        <v>6.4</v>
      </c>
      <c r="M60" s="28"/>
      <c r="N60" s="28"/>
      <c r="O60" s="28"/>
      <c r="P60" s="28"/>
      <c r="Q60" s="28">
        <v>2023</v>
      </c>
      <c r="R60" s="28" t="s">
        <v>1534</v>
      </c>
      <c r="S60" s="86">
        <f t="shared" si="0"/>
        <v>720000</v>
      </c>
      <c r="T60" s="28"/>
    </row>
    <row r="61" spans="1:20" x14ac:dyDescent="0.25">
      <c r="A61" s="28" t="s">
        <v>701</v>
      </c>
      <c r="B61" s="28" t="s">
        <v>56</v>
      </c>
      <c r="C61" s="28" t="s">
        <v>1667</v>
      </c>
      <c r="D61" s="28" t="s">
        <v>1532</v>
      </c>
      <c r="E61" s="28" t="s">
        <v>1668</v>
      </c>
      <c r="F61" s="28" t="s">
        <v>1669</v>
      </c>
      <c r="G61" s="28" t="s">
        <v>650</v>
      </c>
      <c r="H61" s="28" t="s">
        <v>651</v>
      </c>
      <c r="I61" s="28" t="s">
        <v>30</v>
      </c>
      <c r="J61" s="28" t="s">
        <v>2</v>
      </c>
      <c r="K61" s="28" t="s">
        <v>1533</v>
      </c>
      <c r="L61" s="28">
        <v>6.6</v>
      </c>
      <c r="M61" s="28"/>
      <c r="N61" s="28"/>
      <c r="O61" s="28"/>
      <c r="P61" s="28"/>
      <c r="Q61" s="28">
        <v>2023</v>
      </c>
      <c r="R61" s="28" t="s">
        <v>1534</v>
      </c>
      <c r="S61" s="86">
        <f t="shared" si="0"/>
        <v>730000</v>
      </c>
      <c r="T61" s="28"/>
    </row>
    <row r="62" spans="1:20" x14ac:dyDescent="0.25">
      <c r="A62" s="28" t="s">
        <v>688</v>
      </c>
      <c r="B62" s="28" t="s">
        <v>56</v>
      </c>
      <c r="C62" s="28" t="s">
        <v>1670</v>
      </c>
      <c r="D62" s="28" t="s">
        <v>1532</v>
      </c>
      <c r="E62" s="28" t="s">
        <v>1671</v>
      </c>
      <c r="F62" s="28" t="s">
        <v>1672</v>
      </c>
      <c r="G62" s="28" t="s">
        <v>684</v>
      </c>
      <c r="H62" s="28" t="s">
        <v>685</v>
      </c>
      <c r="I62" s="28" t="s">
        <v>30</v>
      </c>
      <c r="J62" s="28" t="s">
        <v>2</v>
      </c>
      <c r="K62" s="28" t="s">
        <v>1533</v>
      </c>
      <c r="L62" s="28">
        <v>6.5</v>
      </c>
      <c r="M62" s="28"/>
      <c r="N62" s="28"/>
      <c r="O62" s="28"/>
      <c r="P62" s="28"/>
      <c r="Q62" s="28">
        <v>2023</v>
      </c>
      <c r="R62" s="28" t="s">
        <v>1534</v>
      </c>
      <c r="S62" s="86">
        <f t="shared" si="0"/>
        <v>725000</v>
      </c>
      <c r="T62" s="28"/>
    </row>
    <row r="63" spans="1:20" x14ac:dyDescent="0.25">
      <c r="A63" s="28" t="s">
        <v>689</v>
      </c>
      <c r="B63" s="28" t="s">
        <v>56</v>
      </c>
      <c r="C63" s="28" t="s">
        <v>1673</v>
      </c>
      <c r="D63" s="28" t="s">
        <v>1532</v>
      </c>
      <c r="E63" s="28" t="s">
        <v>1674</v>
      </c>
      <c r="F63" s="28" t="s">
        <v>1675</v>
      </c>
      <c r="G63" s="28" t="s">
        <v>672</v>
      </c>
      <c r="H63" s="28" t="s">
        <v>673</v>
      </c>
      <c r="I63" s="28" t="s">
        <v>30</v>
      </c>
      <c r="J63" s="28" t="s">
        <v>2</v>
      </c>
      <c r="K63" s="28" t="s">
        <v>1533</v>
      </c>
      <c r="L63" s="28">
        <v>5</v>
      </c>
      <c r="M63" s="28"/>
      <c r="N63" s="28"/>
      <c r="O63" s="28"/>
      <c r="P63" s="28"/>
      <c r="Q63" s="28">
        <v>2023</v>
      </c>
      <c r="R63" s="28" t="s">
        <v>1534</v>
      </c>
      <c r="S63" s="86">
        <f t="shared" si="0"/>
        <v>650000</v>
      </c>
      <c r="T63" s="28"/>
    </row>
    <row r="64" spans="1:20" x14ac:dyDescent="0.25">
      <c r="A64" s="28" t="s">
        <v>687</v>
      </c>
      <c r="B64" s="28" t="s">
        <v>56</v>
      </c>
      <c r="C64" s="28" t="s">
        <v>1676</v>
      </c>
      <c r="D64" s="28" t="s">
        <v>1532</v>
      </c>
      <c r="E64" s="28" t="s">
        <v>1677</v>
      </c>
      <c r="F64" s="28" t="s">
        <v>1678</v>
      </c>
      <c r="G64" s="28" t="s">
        <v>682</v>
      </c>
      <c r="H64" s="28" t="s">
        <v>683</v>
      </c>
      <c r="I64" s="28" t="s">
        <v>30</v>
      </c>
      <c r="J64" s="28" t="s">
        <v>2</v>
      </c>
      <c r="K64" s="28" t="s">
        <v>1533</v>
      </c>
      <c r="L64" s="28">
        <v>8.1999999999999993</v>
      </c>
      <c r="M64" s="28"/>
      <c r="N64" s="28"/>
      <c r="O64" s="28"/>
      <c r="P64" s="28"/>
      <c r="Q64" s="28">
        <v>2023</v>
      </c>
      <c r="R64" s="28" t="s">
        <v>1534</v>
      </c>
      <c r="S64" s="86">
        <f t="shared" si="0"/>
        <v>810000</v>
      </c>
      <c r="T64" s="28"/>
    </row>
    <row r="65" spans="1:21" x14ac:dyDescent="0.25">
      <c r="A65" s="28" t="s">
        <v>690</v>
      </c>
      <c r="B65" s="28" t="s">
        <v>56</v>
      </c>
      <c r="C65" s="28" t="s">
        <v>1679</v>
      </c>
      <c r="D65" s="28" t="s">
        <v>1532</v>
      </c>
      <c r="E65" s="28" t="s">
        <v>1680</v>
      </c>
      <c r="F65" s="28" t="s">
        <v>1681</v>
      </c>
      <c r="G65" s="28" t="s">
        <v>676</v>
      </c>
      <c r="H65" s="28" t="s">
        <v>677</v>
      </c>
      <c r="I65" s="28" t="s">
        <v>30</v>
      </c>
      <c r="J65" s="28" t="s">
        <v>2</v>
      </c>
      <c r="K65" s="28" t="s">
        <v>1533</v>
      </c>
      <c r="L65" s="28">
        <v>2.2000000000000002</v>
      </c>
      <c r="M65" s="28"/>
      <c r="N65" s="28"/>
      <c r="O65" s="28"/>
      <c r="P65" s="28"/>
      <c r="Q65" s="28">
        <v>2023</v>
      </c>
      <c r="R65" s="28" t="s">
        <v>1534</v>
      </c>
      <c r="S65" s="86">
        <f t="shared" si="0"/>
        <v>510000</v>
      </c>
      <c r="T65" s="28"/>
    </row>
    <row r="66" spans="1:21" x14ac:dyDescent="0.25">
      <c r="A66" s="28" t="s">
        <v>691</v>
      </c>
      <c r="B66" s="28" t="s">
        <v>56</v>
      </c>
      <c r="C66" s="28" t="s">
        <v>1682</v>
      </c>
      <c r="D66" s="28" t="s">
        <v>1532</v>
      </c>
      <c r="E66" s="28" t="s">
        <v>725</v>
      </c>
      <c r="F66" s="28" t="s">
        <v>726</v>
      </c>
      <c r="G66" s="28" t="s">
        <v>674</v>
      </c>
      <c r="H66" s="28" t="s">
        <v>675</v>
      </c>
      <c r="I66" s="28" t="s">
        <v>30</v>
      </c>
      <c r="J66" s="28" t="s">
        <v>2</v>
      </c>
      <c r="K66" s="28" t="s">
        <v>1533</v>
      </c>
      <c r="L66" s="28">
        <v>2.9</v>
      </c>
      <c r="M66" s="28"/>
      <c r="N66" s="28"/>
      <c r="O66" s="28"/>
      <c r="P66" s="28"/>
      <c r="Q66" s="28">
        <v>2023</v>
      </c>
      <c r="R66" s="28" t="s">
        <v>1534</v>
      </c>
      <c r="S66" s="86">
        <f t="shared" si="0"/>
        <v>545000</v>
      </c>
      <c r="T66" s="28"/>
    </row>
    <row r="67" spans="1:21" x14ac:dyDescent="0.25">
      <c r="A67" s="28" t="s">
        <v>692</v>
      </c>
      <c r="B67" s="28" t="s">
        <v>56</v>
      </c>
      <c r="C67" s="28" t="s">
        <v>1683</v>
      </c>
      <c r="D67" s="28" t="s">
        <v>1532</v>
      </c>
      <c r="E67" s="28" t="s">
        <v>1684</v>
      </c>
      <c r="F67" s="28" t="s">
        <v>1685</v>
      </c>
      <c r="G67" s="28" t="s">
        <v>678</v>
      </c>
      <c r="H67" s="28" t="s">
        <v>679</v>
      </c>
      <c r="I67" s="28" t="s">
        <v>30</v>
      </c>
      <c r="J67" s="28" t="s">
        <v>2</v>
      </c>
      <c r="K67" s="28" t="s">
        <v>1533</v>
      </c>
      <c r="L67" s="28">
        <v>6.2</v>
      </c>
      <c r="M67" s="28"/>
      <c r="N67" s="28"/>
      <c r="O67" s="28"/>
      <c r="P67" s="28"/>
      <c r="Q67" s="28">
        <v>2023</v>
      </c>
      <c r="R67" s="28" t="s">
        <v>1534</v>
      </c>
      <c r="S67" s="86">
        <f t="shared" si="0"/>
        <v>710000</v>
      </c>
      <c r="T67" s="28"/>
    </row>
    <row r="68" spans="1:21" x14ac:dyDescent="0.25">
      <c r="A68" s="28" t="s">
        <v>693</v>
      </c>
      <c r="B68" s="28" t="s">
        <v>56</v>
      </c>
      <c r="C68" s="28" t="s">
        <v>1686</v>
      </c>
      <c r="D68" s="28" t="s">
        <v>1532</v>
      </c>
      <c r="E68" s="28" t="s">
        <v>1687</v>
      </c>
      <c r="F68" s="28" t="s">
        <v>1688</v>
      </c>
      <c r="G68" s="28" t="s">
        <v>624</v>
      </c>
      <c r="H68" s="28" t="s">
        <v>625</v>
      </c>
      <c r="I68" s="28" t="s">
        <v>30</v>
      </c>
      <c r="J68" s="28" t="s">
        <v>2</v>
      </c>
      <c r="K68" s="28" t="s">
        <v>1533</v>
      </c>
      <c r="L68" s="28">
        <v>8.1999999999999993</v>
      </c>
      <c r="M68" s="28"/>
      <c r="N68" s="28"/>
      <c r="O68" s="28"/>
      <c r="P68" s="28"/>
      <c r="Q68" s="28">
        <v>2023</v>
      </c>
      <c r="R68" s="28" t="s">
        <v>1534</v>
      </c>
      <c r="S68" s="86">
        <f t="shared" si="0"/>
        <v>810000</v>
      </c>
      <c r="T68" s="28"/>
    </row>
    <row r="69" spans="1:21" x14ac:dyDescent="0.25">
      <c r="A69" s="28" t="s">
        <v>694</v>
      </c>
      <c r="B69" s="28" t="s">
        <v>56</v>
      </c>
      <c r="C69" s="28" t="s">
        <v>1689</v>
      </c>
      <c r="D69" s="28" t="s">
        <v>1532</v>
      </c>
      <c r="E69" s="28" t="s">
        <v>654</v>
      </c>
      <c r="F69" s="28" t="s">
        <v>655</v>
      </c>
      <c r="G69" s="28" t="s">
        <v>1690</v>
      </c>
      <c r="H69" s="28" t="s">
        <v>1691</v>
      </c>
      <c r="I69" s="28" t="s">
        <v>30</v>
      </c>
      <c r="J69" s="28" t="s">
        <v>2</v>
      </c>
      <c r="K69" s="28" t="s">
        <v>1533</v>
      </c>
      <c r="L69" s="28">
        <v>3</v>
      </c>
      <c r="M69" s="28"/>
      <c r="N69" s="28"/>
      <c r="O69" s="28"/>
      <c r="P69" s="28"/>
      <c r="Q69" s="28">
        <v>2023</v>
      </c>
      <c r="R69" s="28" t="s">
        <v>1534</v>
      </c>
      <c r="S69" s="86">
        <f t="shared" si="0"/>
        <v>550000</v>
      </c>
      <c r="T69" s="28"/>
    </row>
    <row r="70" spans="1:21" x14ac:dyDescent="0.25">
      <c r="A70" s="28" t="s">
        <v>695</v>
      </c>
      <c r="B70" s="28" t="s">
        <v>56</v>
      </c>
      <c r="C70" s="28" t="s">
        <v>1692</v>
      </c>
      <c r="D70" s="28" t="s">
        <v>1532</v>
      </c>
      <c r="E70" s="28" t="s">
        <v>652</v>
      </c>
      <c r="F70" s="28" t="s">
        <v>653</v>
      </c>
      <c r="G70" s="28" t="s">
        <v>1693</v>
      </c>
      <c r="H70" s="28" t="s">
        <v>1694</v>
      </c>
      <c r="I70" s="28" t="s">
        <v>30</v>
      </c>
      <c r="J70" s="28" t="s">
        <v>2</v>
      </c>
      <c r="K70" s="28" t="s">
        <v>1533</v>
      </c>
      <c r="L70" s="28">
        <v>7</v>
      </c>
      <c r="M70" s="28"/>
      <c r="N70" s="28"/>
      <c r="O70" s="28"/>
      <c r="P70" s="28"/>
      <c r="Q70" s="28">
        <v>2023</v>
      </c>
      <c r="R70" s="28" t="s">
        <v>1534</v>
      </c>
      <c r="S70" s="86">
        <f t="shared" si="0"/>
        <v>750000</v>
      </c>
      <c r="T70" s="28"/>
    </row>
    <row r="71" spans="1:21" x14ac:dyDescent="0.25">
      <c r="A71" s="28" t="s">
        <v>696</v>
      </c>
      <c r="B71" s="28" t="s">
        <v>56</v>
      </c>
      <c r="C71" s="28" t="s">
        <v>1695</v>
      </c>
      <c r="D71" s="28" t="s">
        <v>1532</v>
      </c>
      <c r="E71" s="28" t="s">
        <v>1696</v>
      </c>
      <c r="F71" s="28" t="s">
        <v>1697</v>
      </c>
      <c r="G71" s="28" t="s">
        <v>660</v>
      </c>
      <c r="H71" s="28" t="s">
        <v>661</v>
      </c>
      <c r="I71" s="28" t="s">
        <v>30</v>
      </c>
      <c r="J71" s="28" t="s">
        <v>2</v>
      </c>
      <c r="K71" s="28" t="s">
        <v>1533</v>
      </c>
      <c r="L71" s="28">
        <v>6.1</v>
      </c>
      <c r="M71" s="28"/>
      <c r="N71" s="28"/>
      <c r="O71" s="28"/>
      <c r="P71" s="28"/>
      <c r="Q71" s="28">
        <v>2023</v>
      </c>
      <c r="R71" s="28" t="s">
        <v>1534</v>
      </c>
      <c r="S71" s="86">
        <f t="shared" si="0"/>
        <v>705000</v>
      </c>
      <c r="T71" s="28"/>
    </row>
    <row r="72" spans="1:21" x14ac:dyDescent="0.25">
      <c r="A72" s="28" t="s">
        <v>702</v>
      </c>
      <c r="B72" s="28" t="s">
        <v>56</v>
      </c>
      <c r="C72" s="28" t="s">
        <v>1698</v>
      </c>
      <c r="D72" s="28" t="s">
        <v>1532</v>
      </c>
      <c r="E72" s="28" t="s">
        <v>1699</v>
      </c>
      <c r="F72" s="28" t="s">
        <v>1700</v>
      </c>
      <c r="G72" s="28" t="s">
        <v>646</v>
      </c>
      <c r="H72" s="28" t="s">
        <v>647</v>
      </c>
      <c r="I72" s="28" t="s">
        <v>30</v>
      </c>
      <c r="J72" s="28" t="s">
        <v>2</v>
      </c>
      <c r="K72" s="28" t="s">
        <v>1533</v>
      </c>
      <c r="L72" s="28">
        <v>4.4000000000000004</v>
      </c>
      <c r="M72" s="28"/>
      <c r="N72" s="28"/>
      <c r="O72" s="28"/>
      <c r="P72" s="28"/>
      <c r="Q72" s="28">
        <v>2023</v>
      </c>
      <c r="R72" s="28" t="s">
        <v>1534</v>
      </c>
      <c r="S72" s="86">
        <f t="shared" si="0"/>
        <v>620000</v>
      </c>
      <c r="T72" s="28"/>
    </row>
    <row r="73" spans="1:21" x14ac:dyDescent="0.25">
      <c r="A73" s="28" t="s">
        <v>718</v>
      </c>
      <c r="B73" s="28" t="s">
        <v>56</v>
      </c>
      <c r="C73" s="28" t="s">
        <v>1682</v>
      </c>
      <c r="D73" s="28" t="s">
        <v>1532</v>
      </c>
      <c r="E73" s="28" t="s">
        <v>723</v>
      </c>
      <c r="F73" s="28" t="s">
        <v>724</v>
      </c>
      <c r="G73" s="28" t="s">
        <v>725</v>
      </c>
      <c r="H73" s="28" t="s">
        <v>726</v>
      </c>
      <c r="I73" s="28" t="s">
        <v>30</v>
      </c>
      <c r="J73" s="28" t="s">
        <v>349</v>
      </c>
      <c r="K73" s="28" t="s">
        <v>1613</v>
      </c>
      <c r="L73" s="28">
        <v>15.2</v>
      </c>
      <c r="M73" s="28"/>
      <c r="N73" s="28"/>
      <c r="O73" s="28"/>
      <c r="P73" s="28"/>
      <c r="Q73" s="28">
        <v>2023</v>
      </c>
      <c r="R73" s="28" t="s">
        <v>1534</v>
      </c>
      <c r="S73" s="86">
        <f>L73*$Z$2+$Y$2</f>
        <v>856000</v>
      </c>
      <c r="T73" s="28"/>
    </row>
    <row r="74" spans="1:21" x14ac:dyDescent="0.25">
      <c r="A74" s="28" t="s">
        <v>719</v>
      </c>
      <c r="B74" s="28" t="s">
        <v>56</v>
      </c>
      <c r="C74" s="28" t="s">
        <v>1701</v>
      </c>
      <c r="D74" s="28" t="s">
        <v>1532</v>
      </c>
      <c r="E74" s="28" t="s">
        <v>708</v>
      </c>
      <c r="F74" s="28" t="s">
        <v>709</v>
      </c>
      <c r="G74" s="28" t="s">
        <v>727</v>
      </c>
      <c r="H74" s="28" t="s">
        <v>728</v>
      </c>
      <c r="I74" s="28" t="s">
        <v>30</v>
      </c>
      <c r="J74" s="28" t="s">
        <v>349</v>
      </c>
      <c r="K74" s="28" t="s">
        <v>1613</v>
      </c>
      <c r="L74" s="28">
        <v>7.4</v>
      </c>
      <c r="M74" s="28"/>
      <c r="N74" s="28"/>
      <c r="O74" s="28"/>
      <c r="P74" s="28"/>
      <c r="Q74" s="28">
        <v>2023</v>
      </c>
      <c r="R74" s="28" t="s">
        <v>1534</v>
      </c>
      <c r="S74" s="86">
        <f>L74*$Z$2+$Y$2</f>
        <v>622000</v>
      </c>
      <c r="T74" s="28"/>
    </row>
    <row r="75" spans="1:21" x14ac:dyDescent="0.25">
      <c r="A75" s="28" t="s">
        <v>722</v>
      </c>
      <c r="B75" s="28" t="s">
        <v>56</v>
      </c>
      <c r="C75" s="28" t="s">
        <v>1702</v>
      </c>
      <c r="D75" s="28" t="s">
        <v>1532</v>
      </c>
      <c r="E75" s="28" t="s">
        <v>710</v>
      </c>
      <c r="F75" s="28" t="s">
        <v>711</v>
      </c>
      <c r="G75" s="28" t="s">
        <v>733</v>
      </c>
      <c r="H75" s="28" t="s">
        <v>734</v>
      </c>
      <c r="I75" s="28" t="s">
        <v>30</v>
      </c>
      <c r="J75" s="28" t="s">
        <v>349</v>
      </c>
      <c r="K75" s="28" t="s">
        <v>1613</v>
      </c>
      <c r="L75" s="28">
        <v>5.5</v>
      </c>
      <c r="M75" s="28"/>
      <c r="N75" s="28"/>
      <c r="O75" s="28"/>
      <c r="P75" s="28"/>
      <c r="Q75" s="28">
        <v>2023</v>
      </c>
      <c r="R75" s="28" t="s">
        <v>1534</v>
      </c>
      <c r="S75" s="86">
        <f>L75*$Z$2+$Y$2</f>
        <v>565000</v>
      </c>
      <c r="T75" s="28"/>
    </row>
    <row r="76" spans="1:21" x14ac:dyDescent="0.25">
      <c r="A76" s="28" t="s">
        <v>721</v>
      </c>
      <c r="B76" s="28" t="s">
        <v>56</v>
      </c>
      <c r="C76" s="28" t="s">
        <v>1703</v>
      </c>
      <c r="D76" s="28" t="s">
        <v>1532</v>
      </c>
      <c r="E76" s="28" t="s">
        <v>716</v>
      </c>
      <c r="F76" s="28" t="s">
        <v>717</v>
      </c>
      <c r="G76" s="28" t="s">
        <v>731</v>
      </c>
      <c r="H76" s="28" t="s">
        <v>732</v>
      </c>
      <c r="I76" s="28" t="s">
        <v>30</v>
      </c>
      <c r="J76" s="28" t="s">
        <v>349</v>
      </c>
      <c r="K76" s="28" t="s">
        <v>1613</v>
      </c>
      <c r="L76" s="28">
        <v>2.8</v>
      </c>
      <c r="M76" s="28"/>
      <c r="N76" s="28"/>
      <c r="O76" s="28"/>
      <c r="P76" s="28"/>
      <c r="Q76" s="28">
        <v>2023</v>
      </c>
      <c r="R76" s="28" t="s">
        <v>1534</v>
      </c>
      <c r="S76" s="86">
        <f>L76*$Z$2+$Y$2</f>
        <v>484000</v>
      </c>
      <c r="T76" s="28"/>
    </row>
    <row r="77" spans="1:21" x14ac:dyDescent="0.25">
      <c r="A77" s="28" t="s">
        <v>720</v>
      </c>
      <c r="B77" s="28" t="s">
        <v>56</v>
      </c>
      <c r="C77" s="28" t="s">
        <v>1704</v>
      </c>
      <c r="D77" s="28" t="s">
        <v>1532</v>
      </c>
      <c r="E77" s="28" t="s">
        <v>712</v>
      </c>
      <c r="F77" s="28" t="s">
        <v>713</v>
      </c>
      <c r="G77" s="28" t="s">
        <v>729</v>
      </c>
      <c r="H77" s="28" t="s">
        <v>730</v>
      </c>
      <c r="I77" s="28" t="s">
        <v>30</v>
      </c>
      <c r="J77" s="28" t="s">
        <v>349</v>
      </c>
      <c r="K77" s="28" t="s">
        <v>1613</v>
      </c>
      <c r="L77" s="28">
        <v>3.6</v>
      </c>
      <c r="M77" s="28"/>
      <c r="N77" s="28"/>
      <c r="O77" s="28"/>
      <c r="P77" s="28"/>
      <c r="Q77" s="28">
        <v>2023</v>
      </c>
      <c r="R77" s="28" t="s">
        <v>1534</v>
      </c>
      <c r="S77" s="86">
        <f>L77*$Z$2+$Y$2</f>
        <v>508000</v>
      </c>
      <c r="T77" s="28"/>
    </row>
    <row r="78" spans="1:21" x14ac:dyDescent="0.25">
      <c r="A78" s="28">
        <v>3907147</v>
      </c>
      <c r="B78" s="28" t="s">
        <v>56</v>
      </c>
      <c r="C78" s="28" t="s">
        <v>1705</v>
      </c>
      <c r="D78" s="28" t="s">
        <v>1532</v>
      </c>
      <c r="E78" s="28" t="s">
        <v>1706</v>
      </c>
      <c r="F78" s="28" t="s">
        <v>1707</v>
      </c>
      <c r="G78" s="28" t="s">
        <v>1708</v>
      </c>
      <c r="H78" s="28" t="s">
        <v>1709</v>
      </c>
      <c r="I78" s="28" t="s">
        <v>30</v>
      </c>
      <c r="J78" s="28" t="s">
        <v>2</v>
      </c>
      <c r="K78" s="28" t="s">
        <v>1533</v>
      </c>
      <c r="L78" s="28">
        <v>12.3</v>
      </c>
      <c r="M78" s="28"/>
      <c r="N78" s="28"/>
      <c r="O78" s="28"/>
      <c r="P78" s="28"/>
      <c r="Q78" s="28">
        <v>2023</v>
      </c>
      <c r="R78" s="28" t="s">
        <v>1534</v>
      </c>
      <c r="S78" s="86">
        <f t="shared" ref="S78" si="1">L78*$X$2+$Y$2</f>
        <v>1015000</v>
      </c>
      <c r="T78" s="28"/>
      <c r="U78" s="17"/>
    </row>
    <row r="79" spans="1:21" x14ac:dyDescent="0.25">
      <c r="A79" s="28" t="s">
        <v>1710</v>
      </c>
      <c r="B79" s="28" t="s">
        <v>56</v>
      </c>
      <c r="C79" s="28" t="s">
        <v>1711</v>
      </c>
      <c r="D79" s="28" t="s">
        <v>1532</v>
      </c>
      <c r="E79" s="28" t="s">
        <v>1712</v>
      </c>
      <c r="F79" s="28" t="s">
        <v>1713</v>
      </c>
      <c r="G79" s="28" t="s">
        <v>1714</v>
      </c>
      <c r="H79" s="28" t="s">
        <v>1715</v>
      </c>
      <c r="I79" s="28" t="s">
        <v>30</v>
      </c>
      <c r="J79" s="28" t="s">
        <v>2</v>
      </c>
      <c r="K79" s="28" t="s">
        <v>1533</v>
      </c>
      <c r="L79" s="28">
        <v>5.5</v>
      </c>
      <c r="M79" s="28"/>
      <c r="N79" s="28"/>
      <c r="O79" s="28"/>
      <c r="P79" s="28"/>
      <c r="Q79" s="28">
        <v>2023</v>
      </c>
      <c r="R79" s="28" t="s">
        <v>1534</v>
      </c>
      <c r="S79" s="86">
        <f>L79*$X$3+$Y$3</f>
        <v>675000</v>
      </c>
      <c r="T79" s="28"/>
    </row>
    <row r="80" spans="1:21" x14ac:dyDescent="0.25">
      <c r="A80" s="28" t="s">
        <v>1716</v>
      </c>
      <c r="B80" s="28" t="s">
        <v>56</v>
      </c>
      <c r="C80" s="28" t="s">
        <v>1717</v>
      </c>
      <c r="D80" s="28" t="s">
        <v>1532</v>
      </c>
      <c r="E80" s="28" t="s">
        <v>1718</v>
      </c>
      <c r="F80" s="28" t="s">
        <v>1719</v>
      </c>
      <c r="G80" s="28" t="s">
        <v>1720</v>
      </c>
      <c r="H80" s="28" t="s">
        <v>1721</v>
      </c>
      <c r="I80" s="28" t="s">
        <v>30</v>
      </c>
      <c r="J80" s="28" t="s">
        <v>2</v>
      </c>
      <c r="K80" s="28" t="s">
        <v>1533</v>
      </c>
      <c r="L80" s="28">
        <v>7.3</v>
      </c>
      <c r="M80" s="28"/>
      <c r="N80" s="28"/>
      <c r="O80" s="28"/>
      <c r="P80" s="28"/>
      <c r="Q80" s="28">
        <v>2023</v>
      </c>
      <c r="R80" s="28" t="s">
        <v>1534</v>
      </c>
      <c r="S80" s="86">
        <f t="shared" ref="S80:S143" si="2">L80*$X$3+$Y$3</f>
        <v>765000</v>
      </c>
      <c r="T80" s="28"/>
    </row>
    <row r="81" spans="1:20" x14ac:dyDescent="0.25">
      <c r="A81" s="28" t="s">
        <v>1722</v>
      </c>
      <c r="B81" s="28" t="s">
        <v>56</v>
      </c>
      <c r="C81" s="28" t="s">
        <v>1723</v>
      </c>
      <c r="D81" s="28" t="s">
        <v>1532</v>
      </c>
      <c r="E81" s="28" t="s">
        <v>1724</v>
      </c>
      <c r="F81" s="28" t="s">
        <v>1725</v>
      </c>
      <c r="G81" s="28" t="s">
        <v>1726</v>
      </c>
      <c r="H81" s="28" t="s">
        <v>1727</v>
      </c>
      <c r="I81" s="28" t="s">
        <v>30</v>
      </c>
      <c r="J81" s="28" t="s">
        <v>2</v>
      </c>
      <c r="K81" s="28" t="s">
        <v>1533</v>
      </c>
      <c r="L81" s="28">
        <v>5.9</v>
      </c>
      <c r="M81" s="28"/>
      <c r="N81" s="28"/>
      <c r="O81" s="28"/>
      <c r="P81" s="28"/>
      <c r="Q81" s="28">
        <v>2023</v>
      </c>
      <c r="R81" s="28" t="s">
        <v>1534</v>
      </c>
      <c r="S81" s="86">
        <f t="shared" si="2"/>
        <v>695000</v>
      </c>
      <c r="T81" s="28"/>
    </row>
    <row r="82" spans="1:20" x14ac:dyDescent="0.25">
      <c r="A82" s="28" t="s">
        <v>1728</v>
      </c>
      <c r="B82" s="28" t="s">
        <v>56</v>
      </c>
      <c r="C82" s="28" t="s">
        <v>1729</v>
      </c>
      <c r="D82" s="28" t="s">
        <v>1532</v>
      </c>
      <c r="E82" s="28" t="s">
        <v>1730</v>
      </c>
      <c r="F82" s="28" t="s">
        <v>1731</v>
      </c>
      <c r="G82" s="28" t="s">
        <v>1732</v>
      </c>
      <c r="H82" s="28" t="s">
        <v>1733</v>
      </c>
      <c r="I82" s="28" t="s">
        <v>30</v>
      </c>
      <c r="J82" s="28" t="s">
        <v>2</v>
      </c>
      <c r="K82" s="28" t="s">
        <v>1533</v>
      </c>
      <c r="L82" s="28">
        <v>7</v>
      </c>
      <c r="M82" s="28"/>
      <c r="N82" s="28"/>
      <c r="O82" s="28"/>
      <c r="P82" s="28"/>
      <c r="Q82" s="28">
        <v>2023</v>
      </c>
      <c r="R82" s="28" t="s">
        <v>1534</v>
      </c>
      <c r="S82" s="86">
        <f t="shared" si="2"/>
        <v>750000</v>
      </c>
      <c r="T82" s="28"/>
    </row>
    <row r="83" spans="1:20" x14ac:dyDescent="0.25">
      <c r="A83" s="28" t="s">
        <v>1734</v>
      </c>
      <c r="B83" s="28" t="s">
        <v>56</v>
      </c>
      <c r="C83" s="28" t="s">
        <v>1735</v>
      </c>
      <c r="D83" s="28" t="s">
        <v>1532</v>
      </c>
      <c r="E83" s="28" t="s">
        <v>1736</v>
      </c>
      <c r="F83" s="28" t="s">
        <v>1737</v>
      </c>
      <c r="G83" s="28" t="s">
        <v>1738</v>
      </c>
      <c r="H83" s="28" t="s">
        <v>1739</v>
      </c>
      <c r="I83" s="28" t="s">
        <v>30</v>
      </c>
      <c r="J83" s="28" t="s">
        <v>2</v>
      </c>
      <c r="K83" s="28" t="s">
        <v>1533</v>
      </c>
      <c r="L83" s="28">
        <v>6.2</v>
      </c>
      <c r="M83" s="28"/>
      <c r="N83" s="28"/>
      <c r="O83" s="28"/>
      <c r="P83" s="28"/>
      <c r="Q83" s="28">
        <v>2023</v>
      </c>
      <c r="R83" s="28" t="s">
        <v>1534</v>
      </c>
      <c r="S83" s="86">
        <f t="shared" si="2"/>
        <v>710000</v>
      </c>
      <c r="T83" s="28"/>
    </row>
    <row r="84" spans="1:20" x14ac:dyDescent="0.25">
      <c r="A84" s="28" t="s">
        <v>1740</v>
      </c>
      <c r="B84" s="28" t="s">
        <v>56</v>
      </c>
      <c r="C84" s="28" t="s">
        <v>1741</v>
      </c>
      <c r="D84" s="28" t="s">
        <v>1532</v>
      </c>
      <c r="E84" s="28" t="s">
        <v>1742</v>
      </c>
      <c r="F84" s="28" t="s">
        <v>1743</v>
      </c>
      <c r="G84" s="28" t="s">
        <v>1744</v>
      </c>
      <c r="H84" s="28" t="s">
        <v>1745</v>
      </c>
      <c r="I84" s="28" t="s">
        <v>30</v>
      </c>
      <c r="J84" s="28" t="s">
        <v>2</v>
      </c>
      <c r="K84" s="28" t="s">
        <v>1533</v>
      </c>
      <c r="L84" s="28">
        <v>4.7</v>
      </c>
      <c r="M84" s="28"/>
      <c r="N84" s="28"/>
      <c r="O84" s="28"/>
      <c r="P84" s="28"/>
      <c r="Q84" s="28">
        <v>2023</v>
      </c>
      <c r="R84" s="28" t="s">
        <v>1534</v>
      </c>
      <c r="S84" s="86">
        <f t="shared" si="2"/>
        <v>635000</v>
      </c>
      <c r="T84" s="28"/>
    </row>
    <row r="85" spans="1:20" x14ac:dyDescent="0.25">
      <c r="A85" s="28" t="s">
        <v>1746</v>
      </c>
      <c r="B85" s="28" t="s">
        <v>56</v>
      </c>
      <c r="C85" s="28" t="s">
        <v>1747</v>
      </c>
      <c r="D85" s="28" t="s">
        <v>1532</v>
      </c>
      <c r="E85" s="28" t="s">
        <v>1748</v>
      </c>
      <c r="F85" s="28" t="s">
        <v>1749</v>
      </c>
      <c r="G85" s="28" t="s">
        <v>1750</v>
      </c>
      <c r="H85" s="28" t="s">
        <v>1751</v>
      </c>
      <c r="I85" s="28" t="s">
        <v>30</v>
      </c>
      <c r="J85" s="28" t="s">
        <v>2</v>
      </c>
      <c r="K85" s="28" t="s">
        <v>1533</v>
      </c>
      <c r="L85" s="28">
        <v>4.4000000000000004</v>
      </c>
      <c r="M85" s="28"/>
      <c r="N85" s="28"/>
      <c r="O85" s="28"/>
      <c r="P85" s="28"/>
      <c r="Q85" s="28">
        <v>2023</v>
      </c>
      <c r="R85" s="28" t="s">
        <v>1534</v>
      </c>
      <c r="S85" s="86">
        <f t="shared" si="2"/>
        <v>620000</v>
      </c>
      <c r="T85" s="28"/>
    </row>
    <row r="86" spans="1:20" x14ac:dyDescent="0.25">
      <c r="A86" s="28" t="s">
        <v>1752</v>
      </c>
      <c r="B86" s="28" t="s">
        <v>56</v>
      </c>
      <c r="C86" s="28" t="s">
        <v>1753</v>
      </c>
      <c r="D86" s="28" t="s">
        <v>1532</v>
      </c>
      <c r="E86" s="28" t="s">
        <v>1754</v>
      </c>
      <c r="F86" s="28" t="s">
        <v>1755</v>
      </c>
      <c r="G86" s="28" t="s">
        <v>1756</v>
      </c>
      <c r="H86" s="28" t="s">
        <v>1757</v>
      </c>
      <c r="I86" s="28" t="s">
        <v>30</v>
      </c>
      <c r="J86" s="28" t="s">
        <v>2</v>
      </c>
      <c r="K86" s="28" t="s">
        <v>1533</v>
      </c>
      <c r="L86" s="28">
        <v>4.2</v>
      </c>
      <c r="M86" s="28"/>
      <c r="N86" s="28"/>
      <c r="O86" s="28"/>
      <c r="P86" s="28"/>
      <c r="Q86" s="28">
        <v>2023</v>
      </c>
      <c r="R86" s="28" t="s">
        <v>1534</v>
      </c>
      <c r="S86" s="86">
        <f t="shared" si="2"/>
        <v>610000</v>
      </c>
      <c r="T86" s="28"/>
    </row>
    <row r="87" spans="1:20" x14ac:dyDescent="0.25">
      <c r="A87" s="28" t="s">
        <v>1758</v>
      </c>
      <c r="B87" s="28" t="s">
        <v>56</v>
      </c>
      <c r="C87" s="28" t="s">
        <v>1759</v>
      </c>
      <c r="D87" s="28" t="s">
        <v>1532</v>
      </c>
      <c r="E87" s="28" t="s">
        <v>1760</v>
      </c>
      <c r="F87" s="28" t="s">
        <v>1761</v>
      </c>
      <c r="G87" s="28" t="s">
        <v>1762</v>
      </c>
      <c r="H87" s="28" t="s">
        <v>1763</v>
      </c>
      <c r="I87" s="28" t="s">
        <v>30</v>
      </c>
      <c r="J87" s="28" t="s">
        <v>2</v>
      </c>
      <c r="K87" s="28" t="s">
        <v>1533</v>
      </c>
      <c r="L87" s="28">
        <v>4.8</v>
      </c>
      <c r="M87" s="28"/>
      <c r="N87" s="28"/>
      <c r="O87" s="28"/>
      <c r="P87" s="28"/>
      <c r="Q87" s="28">
        <v>2023</v>
      </c>
      <c r="R87" s="28" t="s">
        <v>1534</v>
      </c>
      <c r="S87" s="86">
        <f t="shared" si="2"/>
        <v>640000</v>
      </c>
      <c r="T87" s="28"/>
    </row>
    <row r="88" spans="1:20" x14ac:dyDescent="0.25">
      <c r="A88" s="28" t="s">
        <v>1764</v>
      </c>
      <c r="B88" s="28" t="s">
        <v>56</v>
      </c>
      <c r="C88" s="28" t="s">
        <v>1765</v>
      </c>
      <c r="D88" s="28" t="s">
        <v>1532</v>
      </c>
      <c r="E88" s="28" t="s">
        <v>1766</v>
      </c>
      <c r="F88" s="28" t="s">
        <v>1767</v>
      </c>
      <c r="G88" s="28" t="s">
        <v>1768</v>
      </c>
      <c r="H88" s="28" t="s">
        <v>1769</v>
      </c>
      <c r="I88" s="28" t="s">
        <v>30</v>
      </c>
      <c r="J88" s="28" t="s">
        <v>2</v>
      </c>
      <c r="K88" s="28" t="s">
        <v>1533</v>
      </c>
      <c r="L88" s="28">
        <v>4.7</v>
      </c>
      <c r="M88" s="28"/>
      <c r="N88" s="28"/>
      <c r="O88" s="28"/>
      <c r="P88" s="28"/>
      <c r="Q88" s="28">
        <v>2023</v>
      </c>
      <c r="R88" s="28" t="s">
        <v>1534</v>
      </c>
      <c r="S88" s="86">
        <f t="shared" si="2"/>
        <v>635000</v>
      </c>
      <c r="T88" s="28"/>
    </row>
    <row r="89" spans="1:20" x14ac:dyDescent="0.25">
      <c r="A89" s="28" t="s">
        <v>1770</v>
      </c>
      <c r="B89" s="28" t="s">
        <v>56</v>
      </c>
      <c r="C89" s="28" t="s">
        <v>1771</v>
      </c>
      <c r="D89" s="28" t="s">
        <v>1532</v>
      </c>
      <c r="E89" s="28" t="s">
        <v>1772</v>
      </c>
      <c r="F89" s="28" t="s">
        <v>1773</v>
      </c>
      <c r="G89" s="28" t="s">
        <v>1774</v>
      </c>
      <c r="H89" s="28" t="s">
        <v>1775</v>
      </c>
      <c r="I89" s="28" t="s">
        <v>30</v>
      </c>
      <c r="J89" s="28" t="s">
        <v>2</v>
      </c>
      <c r="K89" s="28" t="s">
        <v>1533</v>
      </c>
      <c r="L89" s="28">
        <v>6.9</v>
      </c>
      <c r="M89" s="28"/>
      <c r="N89" s="28"/>
      <c r="O89" s="28"/>
      <c r="P89" s="28"/>
      <c r="Q89" s="28">
        <v>2023</v>
      </c>
      <c r="R89" s="28" t="s">
        <v>1534</v>
      </c>
      <c r="S89" s="86">
        <f t="shared" si="2"/>
        <v>745000</v>
      </c>
      <c r="T89" s="28"/>
    </row>
    <row r="90" spans="1:20" x14ac:dyDescent="0.25">
      <c r="A90" s="28" t="s">
        <v>1776</v>
      </c>
      <c r="B90" s="28" t="s">
        <v>56</v>
      </c>
      <c r="C90" s="28" t="s">
        <v>1777</v>
      </c>
      <c r="D90" s="28" t="s">
        <v>1532</v>
      </c>
      <c r="E90" s="28" t="s">
        <v>1778</v>
      </c>
      <c r="F90" s="28" t="s">
        <v>1779</v>
      </c>
      <c r="G90" s="28" t="s">
        <v>1780</v>
      </c>
      <c r="H90" s="28" t="s">
        <v>1781</v>
      </c>
      <c r="I90" s="28" t="s">
        <v>30</v>
      </c>
      <c r="J90" s="28" t="s">
        <v>2</v>
      </c>
      <c r="K90" s="28" t="s">
        <v>1533</v>
      </c>
      <c r="L90" s="28">
        <v>6.6</v>
      </c>
      <c r="M90" s="28"/>
      <c r="N90" s="28"/>
      <c r="O90" s="28"/>
      <c r="P90" s="28"/>
      <c r="Q90" s="28">
        <v>2023</v>
      </c>
      <c r="R90" s="28" t="s">
        <v>1534</v>
      </c>
      <c r="S90" s="86">
        <f t="shared" si="2"/>
        <v>730000</v>
      </c>
      <c r="T90" s="28"/>
    </row>
    <row r="91" spans="1:20" x14ac:dyDescent="0.25">
      <c r="A91" s="28" t="s">
        <v>1782</v>
      </c>
      <c r="B91" s="28" t="s">
        <v>56</v>
      </c>
      <c r="C91" s="28" t="s">
        <v>1783</v>
      </c>
      <c r="D91" s="28" t="s">
        <v>1532</v>
      </c>
      <c r="E91" s="28" t="s">
        <v>1784</v>
      </c>
      <c r="F91" s="28" t="s">
        <v>1785</v>
      </c>
      <c r="G91" s="28" t="s">
        <v>1786</v>
      </c>
      <c r="H91" s="28" t="s">
        <v>1787</v>
      </c>
      <c r="I91" s="28" t="s">
        <v>30</v>
      </c>
      <c r="J91" s="28" t="s">
        <v>2</v>
      </c>
      <c r="K91" s="28" t="s">
        <v>1533</v>
      </c>
      <c r="L91" s="28">
        <v>7.4</v>
      </c>
      <c r="M91" s="28"/>
      <c r="N91" s="28"/>
      <c r="O91" s="28"/>
      <c r="P91" s="28"/>
      <c r="Q91" s="28">
        <v>2023</v>
      </c>
      <c r="R91" s="28" t="s">
        <v>1534</v>
      </c>
      <c r="S91" s="86">
        <f t="shared" si="2"/>
        <v>770000</v>
      </c>
      <c r="T91" s="28"/>
    </row>
    <row r="92" spans="1:20" x14ac:dyDescent="0.25">
      <c r="A92" s="28" t="s">
        <v>1788</v>
      </c>
      <c r="B92" s="28" t="s">
        <v>56</v>
      </c>
      <c r="C92" s="28" t="s">
        <v>1783</v>
      </c>
      <c r="D92" s="28" t="s">
        <v>1532</v>
      </c>
      <c r="E92" s="28" t="s">
        <v>1789</v>
      </c>
      <c r="F92" s="28" t="s">
        <v>1790</v>
      </c>
      <c r="G92" s="28" t="s">
        <v>1791</v>
      </c>
      <c r="H92" s="28" t="s">
        <v>1792</v>
      </c>
      <c r="I92" s="28" t="s">
        <v>30</v>
      </c>
      <c r="J92" s="28" t="s">
        <v>2</v>
      </c>
      <c r="K92" s="28" t="s">
        <v>1533</v>
      </c>
      <c r="L92" s="28">
        <v>7.3</v>
      </c>
      <c r="M92" s="28"/>
      <c r="N92" s="28"/>
      <c r="O92" s="28"/>
      <c r="P92" s="28"/>
      <c r="Q92" s="28">
        <v>2023</v>
      </c>
      <c r="R92" s="28" t="s">
        <v>1534</v>
      </c>
      <c r="S92" s="86">
        <f t="shared" si="2"/>
        <v>765000</v>
      </c>
      <c r="T92" s="28"/>
    </row>
    <row r="93" spans="1:20" x14ac:dyDescent="0.25">
      <c r="A93" s="28" t="s">
        <v>1793</v>
      </c>
      <c r="B93" s="28" t="s">
        <v>56</v>
      </c>
      <c r="C93" s="28" t="s">
        <v>1794</v>
      </c>
      <c r="D93" s="28" t="s">
        <v>1532</v>
      </c>
      <c r="E93" s="28" t="s">
        <v>1795</v>
      </c>
      <c r="F93" s="28" t="s">
        <v>1796</v>
      </c>
      <c r="G93" s="28" t="s">
        <v>1797</v>
      </c>
      <c r="H93" s="28" t="s">
        <v>1798</v>
      </c>
      <c r="I93" s="28" t="s">
        <v>30</v>
      </c>
      <c r="J93" s="28" t="s">
        <v>2</v>
      </c>
      <c r="K93" s="28" t="s">
        <v>1533</v>
      </c>
      <c r="L93" s="28">
        <v>7.6</v>
      </c>
      <c r="M93" s="28"/>
      <c r="N93" s="28"/>
      <c r="O93" s="28"/>
      <c r="P93" s="28"/>
      <c r="Q93" s="28">
        <v>2023</v>
      </c>
      <c r="R93" s="28" t="s">
        <v>1534</v>
      </c>
      <c r="S93" s="86">
        <f t="shared" si="2"/>
        <v>780000</v>
      </c>
      <c r="T93" s="28"/>
    </row>
    <row r="94" spans="1:20" x14ac:dyDescent="0.25">
      <c r="A94" s="28" t="s">
        <v>1799</v>
      </c>
      <c r="B94" s="28" t="s">
        <v>56</v>
      </c>
      <c r="C94" s="28" t="s">
        <v>1800</v>
      </c>
      <c r="D94" s="28" t="s">
        <v>1532</v>
      </c>
      <c r="E94" s="28" t="s">
        <v>1801</v>
      </c>
      <c r="F94" s="28" t="s">
        <v>1802</v>
      </c>
      <c r="G94" s="28" t="s">
        <v>1803</v>
      </c>
      <c r="H94" s="28" t="s">
        <v>1804</v>
      </c>
      <c r="I94" s="28" t="s">
        <v>30</v>
      </c>
      <c r="J94" s="28" t="s">
        <v>2</v>
      </c>
      <c r="K94" s="28" t="s">
        <v>1533</v>
      </c>
      <c r="L94" s="28">
        <v>6.2</v>
      </c>
      <c r="M94" s="28"/>
      <c r="N94" s="28"/>
      <c r="O94" s="28"/>
      <c r="P94" s="28"/>
      <c r="Q94" s="28">
        <v>2023</v>
      </c>
      <c r="R94" s="28" t="s">
        <v>1534</v>
      </c>
      <c r="S94" s="86">
        <f t="shared" si="2"/>
        <v>710000</v>
      </c>
      <c r="T94" s="28"/>
    </row>
    <row r="95" spans="1:20" x14ac:dyDescent="0.25">
      <c r="A95" s="28" t="s">
        <v>1805</v>
      </c>
      <c r="B95" s="28" t="s">
        <v>56</v>
      </c>
      <c r="C95" s="28" t="s">
        <v>1806</v>
      </c>
      <c r="D95" s="28" t="s">
        <v>1532</v>
      </c>
      <c r="E95" s="28" t="s">
        <v>1807</v>
      </c>
      <c r="F95" s="28" t="s">
        <v>1808</v>
      </c>
      <c r="G95" s="28" t="s">
        <v>1809</v>
      </c>
      <c r="H95" s="28" t="s">
        <v>1810</v>
      </c>
      <c r="I95" s="28" t="s">
        <v>30</v>
      </c>
      <c r="J95" s="28" t="s">
        <v>2</v>
      </c>
      <c r="K95" s="28" t="s">
        <v>1533</v>
      </c>
      <c r="L95" s="28">
        <v>5.0999999999999996</v>
      </c>
      <c r="M95" s="28"/>
      <c r="N95" s="28"/>
      <c r="O95" s="28"/>
      <c r="P95" s="28"/>
      <c r="Q95" s="28">
        <v>2023</v>
      </c>
      <c r="R95" s="28" t="s">
        <v>1534</v>
      </c>
      <c r="S95" s="86">
        <f t="shared" si="2"/>
        <v>655000</v>
      </c>
      <c r="T95" s="28"/>
    </row>
    <row r="96" spans="1:20" x14ac:dyDescent="0.25">
      <c r="A96" s="28" t="s">
        <v>1811</v>
      </c>
      <c r="B96" s="28" t="s">
        <v>56</v>
      </c>
      <c r="C96" s="28" t="s">
        <v>1812</v>
      </c>
      <c r="D96" s="28" t="s">
        <v>1532</v>
      </c>
      <c r="E96" s="28" t="s">
        <v>1813</v>
      </c>
      <c r="F96" s="28" t="s">
        <v>1814</v>
      </c>
      <c r="G96" s="28" t="s">
        <v>1815</v>
      </c>
      <c r="H96" s="28" t="s">
        <v>1816</v>
      </c>
      <c r="I96" s="28" t="s">
        <v>30</v>
      </c>
      <c r="J96" s="28" t="s">
        <v>2</v>
      </c>
      <c r="K96" s="28" t="s">
        <v>1533</v>
      </c>
      <c r="L96" s="28">
        <v>5.7</v>
      </c>
      <c r="M96" s="28"/>
      <c r="N96" s="28"/>
      <c r="O96" s="28"/>
      <c r="P96" s="28"/>
      <c r="Q96" s="28">
        <v>2023</v>
      </c>
      <c r="R96" s="28" t="s">
        <v>1534</v>
      </c>
      <c r="S96" s="86">
        <f t="shared" si="2"/>
        <v>685000</v>
      </c>
      <c r="T96" s="28"/>
    </row>
    <row r="97" spans="1:20" x14ac:dyDescent="0.25">
      <c r="A97" s="28" t="s">
        <v>1817</v>
      </c>
      <c r="B97" s="28" t="s">
        <v>56</v>
      </c>
      <c r="C97" s="28" t="s">
        <v>1818</v>
      </c>
      <c r="D97" s="28" t="s">
        <v>1532</v>
      </c>
      <c r="E97" s="28" t="s">
        <v>1819</v>
      </c>
      <c r="F97" s="28" t="s">
        <v>1820</v>
      </c>
      <c r="G97" s="28" t="s">
        <v>1821</v>
      </c>
      <c r="H97" s="28" t="s">
        <v>1822</v>
      </c>
      <c r="I97" s="28" t="s">
        <v>30</v>
      </c>
      <c r="J97" s="28" t="s">
        <v>2</v>
      </c>
      <c r="K97" s="28" t="s">
        <v>1533</v>
      </c>
      <c r="L97" s="28">
        <v>5.6</v>
      </c>
      <c r="M97" s="28"/>
      <c r="N97" s="28"/>
      <c r="O97" s="28"/>
      <c r="P97" s="28"/>
      <c r="Q97" s="28">
        <v>2023</v>
      </c>
      <c r="R97" s="28" t="s">
        <v>1534</v>
      </c>
      <c r="S97" s="86">
        <f t="shared" si="2"/>
        <v>680000</v>
      </c>
      <c r="T97" s="28"/>
    </row>
    <row r="98" spans="1:20" x14ac:dyDescent="0.25">
      <c r="A98" s="28" t="s">
        <v>1823</v>
      </c>
      <c r="B98" s="28" t="s">
        <v>56</v>
      </c>
      <c r="C98" s="28" t="s">
        <v>1806</v>
      </c>
      <c r="D98" s="28" t="s">
        <v>1532</v>
      </c>
      <c r="E98" s="28" t="s">
        <v>1824</v>
      </c>
      <c r="F98" s="28" t="s">
        <v>1825</v>
      </c>
      <c r="G98" s="28" t="s">
        <v>1826</v>
      </c>
      <c r="H98" s="28" t="s">
        <v>1827</v>
      </c>
      <c r="I98" s="28" t="s">
        <v>30</v>
      </c>
      <c r="J98" s="28" t="s">
        <v>2</v>
      </c>
      <c r="K98" s="28" t="s">
        <v>1533</v>
      </c>
      <c r="L98" s="28">
        <v>6.2</v>
      </c>
      <c r="M98" s="28"/>
      <c r="N98" s="28"/>
      <c r="O98" s="28"/>
      <c r="P98" s="28"/>
      <c r="Q98" s="28">
        <v>2023</v>
      </c>
      <c r="R98" s="28" t="s">
        <v>1534</v>
      </c>
      <c r="S98" s="86">
        <f t="shared" si="2"/>
        <v>710000</v>
      </c>
      <c r="T98" s="28"/>
    </row>
    <row r="99" spans="1:20" x14ac:dyDescent="0.25">
      <c r="A99" s="28" t="s">
        <v>1828</v>
      </c>
      <c r="B99" s="28" t="s">
        <v>56</v>
      </c>
      <c r="C99" s="28" t="s">
        <v>1829</v>
      </c>
      <c r="D99" s="28" t="s">
        <v>1532</v>
      </c>
      <c r="E99" s="28" t="s">
        <v>1830</v>
      </c>
      <c r="F99" s="28" t="s">
        <v>1831</v>
      </c>
      <c r="G99" s="28" t="s">
        <v>1832</v>
      </c>
      <c r="H99" s="28" t="s">
        <v>1833</v>
      </c>
      <c r="I99" s="28" t="s">
        <v>30</v>
      </c>
      <c r="J99" s="28" t="s">
        <v>2</v>
      </c>
      <c r="K99" s="28" t="s">
        <v>1533</v>
      </c>
      <c r="L99" s="28">
        <v>9.4</v>
      </c>
      <c r="M99" s="28"/>
      <c r="N99" s="28"/>
      <c r="O99" s="28"/>
      <c r="P99" s="28"/>
      <c r="Q99" s="28">
        <v>2023</v>
      </c>
      <c r="R99" s="28" t="s">
        <v>1534</v>
      </c>
      <c r="S99" s="86">
        <f t="shared" si="2"/>
        <v>870000</v>
      </c>
      <c r="T99" s="28"/>
    </row>
    <row r="100" spans="1:20" x14ac:dyDescent="0.25">
      <c r="A100" s="28" t="s">
        <v>1834</v>
      </c>
      <c r="B100" s="28" t="s">
        <v>56</v>
      </c>
      <c r="C100" s="28" t="s">
        <v>1835</v>
      </c>
      <c r="D100" s="28" t="s">
        <v>1532</v>
      </c>
      <c r="E100" s="28" t="s">
        <v>1836</v>
      </c>
      <c r="F100" s="28" t="s">
        <v>1837</v>
      </c>
      <c r="G100" s="28" t="s">
        <v>1838</v>
      </c>
      <c r="H100" s="28" t="s">
        <v>1839</v>
      </c>
      <c r="I100" s="28" t="s">
        <v>30</v>
      </c>
      <c r="J100" s="28" t="s">
        <v>2</v>
      </c>
      <c r="K100" s="28" t="s">
        <v>1533</v>
      </c>
      <c r="L100" s="28">
        <v>2.8</v>
      </c>
      <c r="M100" s="28"/>
      <c r="N100" s="28"/>
      <c r="O100" s="28"/>
      <c r="P100" s="28"/>
      <c r="Q100" s="28">
        <v>2023</v>
      </c>
      <c r="R100" s="28" t="s">
        <v>1534</v>
      </c>
      <c r="S100" s="86">
        <f t="shared" si="2"/>
        <v>540000</v>
      </c>
      <c r="T100" s="28"/>
    </row>
    <row r="101" spans="1:20" x14ac:dyDescent="0.25">
      <c r="A101" s="28" t="s">
        <v>1840</v>
      </c>
      <c r="B101" s="28" t="s">
        <v>56</v>
      </c>
      <c r="C101" s="28" t="s">
        <v>1841</v>
      </c>
      <c r="D101" s="28" t="s">
        <v>1532</v>
      </c>
      <c r="E101" s="28" t="s">
        <v>1842</v>
      </c>
      <c r="F101" s="28" t="s">
        <v>1843</v>
      </c>
      <c r="G101" s="28" t="s">
        <v>1844</v>
      </c>
      <c r="H101" s="28" t="s">
        <v>1845</v>
      </c>
      <c r="I101" s="28" t="s">
        <v>30</v>
      </c>
      <c r="J101" s="28" t="s">
        <v>2</v>
      </c>
      <c r="K101" s="28" t="s">
        <v>1533</v>
      </c>
      <c r="L101" s="28">
        <v>4.7</v>
      </c>
      <c r="M101" s="28"/>
      <c r="N101" s="28"/>
      <c r="O101" s="28"/>
      <c r="P101" s="28"/>
      <c r="Q101" s="28">
        <v>2023</v>
      </c>
      <c r="R101" s="28" t="s">
        <v>1534</v>
      </c>
      <c r="S101" s="86">
        <f t="shared" si="2"/>
        <v>635000</v>
      </c>
      <c r="T101" s="28"/>
    </row>
    <row r="102" spans="1:20" x14ac:dyDescent="0.25">
      <c r="A102" s="28" t="s">
        <v>1846</v>
      </c>
      <c r="B102" s="28" t="s">
        <v>56</v>
      </c>
      <c r="C102" s="28" t="s">
        <v>1806</v>
      </c>
      <c r="D102" s="28" t="s">
        <v>1532</v>
      </c>
      <c r="E102" s="28" t="s">
        <v>1847</v>
      </c>
      <c r="F102" s="28" t="s">
        <v>1848</v>
      </c>
      <c r="G102" s="28" t="s">
        <v>1849</v>
      </c>
      <c r="H102" s="28" t="s">
        <v>1850</v>
      </c>
      <c r="I102" s="28" t="s">
        <v>30</v>
      </c>
      <c r="J102" s="28" t="s">
        <v>2</v>
      </c>
      <c r="K102" s="28" t="s">
        <v>1533</v>
      </c>
      <c r="L102" s="28">
        <v>7.5</v>
      </c>
      <c r="M102" s="28"/>
      <c r="N102" s="28"/>
      <c r="O102" s="28"/>
      <c r="P102" s="28"/>
      <c r="Q102" s="28">
        <v>2023</v>
      </c>
      <c r="R102" s="28" t="s">
        <v>1534</v>
      </c>
      <c r="S102" s="86">
        <f t="shared" si="2"/>
        <v>775000</v>
      </c>
      <c r="T102" s="28"/>
    </row>
    <row r="103" spans="1:20" x14ac:dyDescent="0.25">
      <c r="A103" s="28" t="s">
        <v>1851</v>
      </c>
      <c r="B103" s="28" t="s">
        <v>56</v>
      </c>
      <c r="C103" s="28" t="s">
        <v>1852</v>
      </c>
      <c r="D103" s="28" t="s">
        <v>1532</v>
      </c>
      <c r="E103" s="28" t="s">
        <v>1736</v>
      </c>
      <c r="F103" s="28" t="s">
        <v>1737</v>
      </c>
      <c r="G103" s="28" t="s">
        <v>1853</v>
      </c>
      <c r="H103" s="28" t="s">
        <v>1854</v>
      </c>
      <c r="I103" s="28" t="s">
        <v>30</v>
      </c>
      <c r="J103" s="28" t="s">
        <v>349</v>
      </c>
      <c r="K103" s="28" t="s">
        <v>1613</v>
      </c>
      <c r="L103" s="28">
        <v>33.1</v>
      </c>
      <c r="M103" s="28"/>
      <c r="N103" s="28"/>
      <c r="O103" s="28"/>
      <c r="P103" s="28"/>
      <c r="Q103" s="28">
        <v>2023</v>
      </c>
      <c r="R103" s="28" t="s">
        <v>1534</v>
      </c>
      <c r="S103" s="86">
        <f>L103*$Z$3+$Y$3</f>
        <v>1393000</v>
      </c>
      <c r="T103" s="28"/>
    </row>
    <row r="104" spans="1:20" x14ac:dyDescent="0.25">
      <c r="A104" s="28" t="s">
        <v>1855</v>
      </c>
      <c r="B104" s="28" t="s">
        <v>56</v>
      </c>
      <c r="C104" s="28" t="s">
        <v>1818</v>
      </c>
      <c r="D104" s="28" t="s">
        <v>1532</v>
      </c>
      <c r="E104" s="28" t="s">
        <v>1819</v>
      </c>
      <c r="F104" s="28" t="s">
        <v>1820</v>
      </c>
      <c r="G104" s="28" t="s">
        <v>1856</v>
      </c>
      <c r="H104" s="28" t="s">
        <v>1857</v>
      </c>
      <c r="I104" s="28" t="s">
        <v>30</v>
      </c>
      <c r="J104" s="28" t="s">
        <v>349</v>
      </c>
      <c r="K104" s="28" t="s">
        <v>1613</v>
      </c>
      <c r="L104" s="28">
        <v>15.1</v>
      </c>
      <c r="M104" s="28"/>
      <c r="N104" s="28"/>
      <c r="O104" s="28"/>
      <c r="P104" s="28"/>
      <c r="Q104" s="28">
        <v>2023</v>
      </c>
      <c r="R104" s="28" t="s">
        <v>1534</v>
      </c>
      <c r="S104" s="86">
        <f>L104*$Z$3+$Y$3</f>
        <v>853000</v>
      </c>
      <c r="T104" s="28"/>
    </row>
    <row r="105" spans="1:20" x14ac:dyDescent="0.25">
      <c r="A105" s="28" t="s">
        <v>1858</v>
      </c>
      <c r="B105" s="28" t="s">
        <v>56</v>
      </c>
      <c r="C105" s="28" t="s">
        <v>1859</v>
      </c>
      <c r="D105" s="28" t="s">
        <v>1532</v>
      </c>
      <c r="E105" s="28" t="s">
        <v>1860</v>
      </c>
      <c r="F105" s="28" t="s">
        <v>1861</v>
      </c>
      <c r="G105" s="28" t="s">
        <v>1862</v>
      </c>
      <c r="H105" s="28" t="s">
        <v>1863</v>
      </c>
      <c r="I105" s="28" t="s">
        <v>30</v>
      </c>
      <c r="J105" s="28" t="s">
        <v>2</v>
      </c>
      <c r="K105" s="28" t="s">
        <v>1533</v>
      </c>
      <c r="L105" s="28">
        <v>24.5</v>
      </c>
      <c r="M105" s="28"/>
      <c r="N105" s="28"/>
      <c r="O105" s="28"/>
      <c r="P105" s="28"/>
      <c r="Q105" s="28">
        <v>2023</v>
      </c>
      <c r="R105" s="28" t="s">
        <v>1534</v>
      </c>
      <c r="S105" s="86">
        <f t="shared" si="2"/>
        <v>1625000</v>
      </c>
      <c r="T105" s="28"/>
    </row>
    <row r="106" spans="1:20" x14ac:dyDescent="0.25">
      <c r="A106" s="28" t="s">
        <v>1864</v>
      </c>
      <c r="B106" s="28" t="s">
        <v>56</v>
      </c>
      <c r="C106" s="28" t="s">
        <v>1865</v>
      </c>
      <c r="D106" s="28" t="s">
        <v>1532</v>
      </c>
      <c r="E106" s="28" t="s">
        <v>1866</v>
      </c>
      <c r="F106" s="28" t="s">
        <v>1867</v>
      </c>
      <c r="G106" s="28" t="s">
        <v>1868</v>
      </c>
      <c r="H106" s="28" t="s">
        <v>1869</v>
      </c>
      <c r="I106" s="28" t="s">
        <v>30</v>
      </c>
      <c r="J106" s="28" t="s">
        <v>2</v>
      </c>
      <c r="K106" s="28" t="s">
        <v>1533</v>
      </c>
      <c r="L106" s="28">
        <v>3</v>
      </c>
      <c r="M106" s="28"/>
      <c r="N106" s="28"/>
      <c r="O106" s="28"/>
      <c r="P106" s="28"/>
      <c r="Q106" s="28">
        <v>2023</v>
      </c>
      <c r="R106" s="28" t="s">
        <v>1534</v>
      </c>
      <c r="S106" s="86">
        <f t="shared" si="2"/>
        <v>550000</v>
      </c>
      <c r="T106" s="28"/>
    </row>
    <row r="107" spans="1:20" x14ac:dyDescent="0.25">
      <c r="A107" s="28" t="s">
        <v>1870</v>
      </c>
      <c r="B107" s="28" t="s">
        <v>56</v>
      </c>
      <c r="C107" s="28" t="s">
        <v>1871</v>
      </c>
      <c r="D107" s="28" t="s">
        <v>1532</v>
      </c>
      <c r="E107" s="28" t="s">
        <v>1872</v>
      </c>
      <c r="F107" s="28" t="s">
        <v>1873</v>
      </c>
      <c r="G107" s="28" t="s">
        <v>1862</v>
      </c>
      <c r="H107" s="28" t="s">
        <v>1863</v>
      </c>
      <c r="I107" s="28" t="s">
        <v>30</v>
      </c>
      <c r="J107" s="28" t="s">
        <v>2</v>
      </c>
      <c r="K107" s="28" t="s">
        <v>1533</v>
      </c>
      <c r="L107" s="28">
        <v>4.5999999999999996</v>
      </c>
      <c r="M107" s="28"/>
      <c r="N107" s="28"/>
      <c r="O107" s="28"/>
      <c r="P107" s="28"/>
      <c r="Q107" s="28">
        <v>2023</v>
      </c>
      <c r="R107" s="28" t="s">
        <v>1534</v>
      </c>
      <c r="S107" s="86">
        <f t="shared" si="2"/>
        <v>630000</v>
      </c>
      <c r="T107" s="28"/>
    </row>
    <row r="108" spans="1:20" x14ac:dyDescent="0.25">
      <c r="A108" s="28" t="s">
        <v>1874</v>
      </c>
      <c r="B108" s="28" t="s">
        <v>56</v>
      </c>
      <c r="C108" s="28" t="s">
        <v>1875</v>
      </c>
      <c r="D108" s="28" t="s">
        <v>1532</v>
      </c>
      <c r="E108" s="28" t="s">
        <v>1876</v>
      </c>
      <c r="F108" s="28" t="s">
        <v>1877</v>
      </c>
      <c r="G108" s="28" t="s">
        <v>1878</v>
      </c>
      <c r="H108" s="28" t="s">
        <v>1879</v>
      </c>
      <c r="I108" s="28" t="s">
        <v>30</v>
      </c>
      <c r="J108" s="28" t="s">
        <v>2</v>
      </c>
      <c r="K108" s="28" t="s">
        <v>1533</v>
      </c>
      <c r="L108" s="28">
        <v>14.6</v>
      </c>
      <c r="M108" s="28"/>
      <c r="N108" s="28"/>
      <c r="O108" s="28"/>
      <c r="P108" s="28"/>
      <c r="Q108" s="28">
        <v>2023</v>
      </c>
      <c r="R108" s="28" t="s">
        <v>1534</v>
      </c>
      <c r="S108" s="86">
        <f t="shared" si="2"/>
        <v>1130000</v>
      </c>
      <c r="T108" s="28"/>
    </row>
    <row r="109" spans="1:20" x14ac:dyDescent="0.25">
      <c r="A109" s="28" t="s">
        <v>1880</v>
      </c>
      <c r="B109" s="28" t="s">
        <v>56</v>
      </c>
      <c r="C109" s="28" t="s">
        <v>1881</v>
      </c>
      <c r="D109" s="28" t="s">
        <v>1532</v>
      </c>
      <c r="E109" s="28" t="s">
        <v>1882</v>
      </c>
      <c r="F109" s="28" t="s">
        <v>1883</v>
      </c>
      <c r="G109" s="28" t="s">
        <v>1884</v>
      </c>
      <c r="H109" s="28" t="s">
        <v>1885</v>
      </c>
      <c r="I109" s="28" t="s">
        <v>30</v>
      </c>
      <c r="J109" s="28" t="s">
        <v>2</v>
      </c>
      <c r="K109" s="28" t="s">
        <v>1533</v>
      </c>
      <c r="L109" s="28">
        <v>6.6</v>
      </c>
      <c r="M109" s="28"/>
      <c r="N109" s="28"/>
      <c r="O109" s="28"/>
      <c r="P109" s="28"/>
      <c r="Q109" s="28">
        <v>2023</v>
      </c>
      <c r="R109" s="28" t="s">
        <v>1534</v>
      </c>
      <c r="S109" s="86">
        <f t="shared" si="2"/>
        <v>730000</v>
      </c>
      <c r="T109" s="28"/>
    </row>
    <row r="110" spans="1:20" x14ac:dyDescent="0.25">
      <c r="A110" s="28" t="s">
        <v>1886</v>
      </c>
      <c r="B110" s="28" t="s">
        <v>56</v>
      </c>
      <c r="C110" s="28" t="s">
        <v>1887</v>
      </c>
      <c r="D110" s="28" t="s">
        <v>1532</v>
      </c>
      <c r="E110" s="28" t="s">
        <v>1888</v>
      </c>
      <c r="F110" s="28" t="s">
        <v>1889</v>
      </c>
      <c r="G110" s="28" t="s">
        <v>1890</v>
      </c>
      <c r="H110" s="28" t="s">
        <v>1891</v>
      </c>
      <c r="I110" s="28" t="s">
        <v>30</v>
      </c>
      <c r="J110" s="28" t="s">
        <v>2</v>
      </c>
      <c r="K110" s="28" t="s">
        <v>1533</v>
      </c>
      <c r="L110" s="28">
        <v>3.7</v>
      </c>
      <c r="M110" s="28"/>
      <c r="N110" s="28"/>
      <c r="O110" s="28"/>
      <c r="P110" s="28"/>
      <c r="Q110" s="28">
        <v>2023</v>
      </c>
      <c r="R110" s="28" t="s">
        <v>1534</v>
      </c>
      <c r="S110" s="86">
        <f t="shared" si="2"/>
        <v>585000</v>
      </c>
      <c r="T110" s="28"/>
    </row>
    <row r="111" spans="1:20" x14ac:dyDescent="0.25">
      <c r="A111" s="28" t="s">
        <v>1892</v>
      </c>
      <c r="B111" s="28" t="s">
        <v>56</v>
      </c>
      <c r="C111" s="28" t="s">
        <v>1893</v>
      </c>
      <c r="D111" s="28" t="s">
        <v>1532</v>
      </c>
      <c r="E111" s="28" t="s">
        <v>1894</v>
      </c>
      <c r="F111" s="28" t="s">
        <v>1895</v>
      </c>
      <c r="G111" s="28" t="s">
        <v>1896</v>
      </c>
      <c r="H111" s="28" t="s">
        <v>1897</v>
      </c>
      <c r="I111" s="28" t="s">
        <v>30</v>
      </c>
      <c r="J111" s="28" t="s">
        <v>2</v>
      </c>
      <c r="K111" s="28" t="s">
        <v>1533</v>
      </c>
      <c r="L111" s="28">
        <v>5.0999999999999996</v>
      </c>
      <c r="M111" s="28"/>
      <c r="N111" s="28"/>
      <c r="O111" s="28"/>
      <c r="P111" s="28"/>
      <c r="Q111" s="28">
        <v>2023</v>
      </c>
      <c r="R111" s="28" t="s">
        <v>1534</v>
      </c>
      <c r="S111" s="86">
        <f t="shared" si="2"/>
        <v>655000</v>
      </c>
      <c r="T111" s="28"/>
    </row>
    <row r="112" spans="1:20" x14ac:dyDescent="0.25">
      <c r="A112" s="28" t="s">
        <v>1898</v>
      </c>
      <c r="B112" s="28" t="s">
        <v>56</v>
      </c>
      <c r="C112" s="28" t="s">
        <v>1899</v>
      </c>
      <c r="D112" s="28" t="s">
        <v>1532</v>
      </c>
      <c r="E112" s="28" t="s">
        <v>1900</v>
      </c>
      <c r="F112" s="28" t="s">
        <v>1901</v>
      </c>
      <c r="G112" s="28" t="s">
        <v>1902</v>
      </c>
      <c r="H112" s="28" t="s">
        <v>1903</v>
      </c>
      <c r="I112" s="28" t="s">
        <v>30</v>
      </c>
      <c r="J112" s="28" t="s">
        <v>2</v>
      </c>
      <c r="K112" s="28" t="s">
        <v>1533</v>
      </c>
      <c r="L112" s="28">
        <v>3.9</v>
      </c>
      <c r="M112" s="28"/>
      <c r="N112" s="28"/>
      <c r="O112" s="28"/>
      <c r="P112" s="28"/>
      <c r="Q112" s="28">
        <v>2023</v>
      </c>
      <c r="R112" s="28" t="s">
        <v>1534</v>
      </c>
      <c r="S112" s="86">
        <f t="shared" si="2"/>
        <v>595000</v>
      </c>
      <c r="T112" s="28"/>
    </row>
    <row r="113" spans="1:20" x14ac:dyDescent="0.25">
      <c r="A113" s="28" t="s">
        <v>1904</v>
      </c>
      <c r="B113" s="28" t="s">
        <v>56</v>
      </c>
      <c r="C113" s="28" t="s">
        <v>1905</v>
      </c>
      <c r="D113" s="28" t="s">
        <v>1532</v>
      </c>
      <c r="E113" s="28" t="s">
        <v>1906</v>
      </c>
      <c r="F113" s="28" t="s">
        <v>1907</v>
      </c>
      <c r="G113" s="28" t="s">
        <v>1908</v>
      </c>
      <c r="H113" s="28" t="s">
        <v>1909</v>
      </c>
      <c r="I113" s="28" t="s">
        <v>30</v>
      </c>
      <c r="J113" s="28" t="s">
        <v>2</v>
      </c>
      <c r="K113" s="28" t="s">
        <v>1533</v>
      </c>
      <c r="L113" s="28">
        <v>4.7</v>
      </c>
      <c r="M113" s="28"/>
      <c r="N113" s="28"/>
      <c r="O113" s="28"/>
      <c r="P113" s="28"/>
      <c r="Q113" s="28">
        <v>2023</v>
      </c>
      <c r="R113" s="28" t="s">
        <v>1534</v>
      </c>
      <c r="S113" s="86">
        <f t="shared" si="2"/>
        <v>635000</v>
      </c>
      <c r="T113" s="28"/>
    </row>
    <row r="114" spans="1:20" x14ac:dyDescent="0.25">
      <c r="A114" s="28" t="s">
        <v>1910</v>
      </c>
      <c r="B114" s="28" t="s">
        <v>56</v>
      </c>
      <c r="C114" s="28" t="s">
        <v>1911</v>
      </c>
      <c r="D114" s="28" t="s">
        <v>1532</v>
      </c>
      <c r="E114" s="28" t="s">
        <v>1912</v>
      </c>
      <c r="F114" s="28" t="s">
        <v>1913</v>
      </c>
      <c r="G114" s="28" t="s">
        <v>1914</v>
      </c>
      <c r="H114" s="28" t="s">
        <v>1915</v>
      </c>
      <c r="I114" s="28" t="s">
        <v>30</v>
      </c>
      <c r="J114" s="28" t="s">
        <v>2</v>
      </c>
      <c r="K114" s="28" t="s">
        <v>1533</v>
      </c>
      <c r="L114" s="28">
        <v>3</v>
      </c>
      <c r="M114" s="28"/>
      <c r="N114" s="28"/>
      <c r="O114" s="28"/>
      <c r="P114" s="28"/>
      <c r="Q114" s="28">
        <v>2023</v>
      </c>
      <c r="R114" s="28" t="s">
        <v>1534</v>
      </c>
      <c r="S114" s="86">
        <f t="shared" si="2"/>
        <v>550000</v>
      </c>
      <c r="T114" s="28"/>
    </row>
    <row r="115" spans="1:20" x14ac:dyDescent="0.25">
      <c r="A115" s="28" t="s">
        <v>1916</v>
      </c>
      <c r="B115" s="28" t="s">
        <v>56</v>
      </c>
      <c r="C115" s="28" t="s">
        <v>1917</v>
      </c>
      <c r="D115" s="28" t="s">
        <v>1532</v>
      </c>
      <c r="E115" s="28" t="s">
        <v>1918</v>
      </c>
      <c r="F115" s="28" t="s">
        <v>1919</v>
      </c>
      <c r="G115" s="28" t="s">
        <v>1920</v>
      </c>
      <c r="H115" s="28" t="s">
        <v>1921</v>
      </c>
      <c r="I115" s="28" t="s">
        <v>30</v>
      </c>
      <c r="J115" s="28" t="s">
        <v>2</v>
      </c>
      <c r="K115" s="28" t="s">
        <v>1533</v>
      </c>
      <c r="L115" s="28">
        <v>4</v>
      </c>
      <c r="M115" s="28"/>
      <c r="N115" s="28"/>
      <c r="O115" s="28"/>
      <c r="P115" s="28"/>
      <c r="Q115" s="28">
        <v>2023</v>
      </c>
      <c r="R115" s="28" t="s">
        <v>1534</v>
      </c>
      <c r="S115" s="86">
        <f t="shared" si="2"/>
        <v>600000</v>
      </c>
      <c r="T115" s="28"/>
    </row>
    <row r="116" spans="1:20" x14ac:dyDescent="0.25">
      <c r="A116" s="28" t="s">
        <v>1922</v>
      </c>
      <c r="B116" s="28" t="s">
        <v>56</v>
      </c>
      <c r="C116" s="28" t="s">
        <v>1923</v>
      </c>
      <c r="D116" s="28" t="s">
        <v>1532</v>
      </c>
      <c r="E116" s="28" t="s">
        <v>1924</v>
      </c>
      <c r="F116" s="28" t="s">
        <v>1925</v>
      </c>
      <c r="G116" s="28" t="s">
        <v>1926</v>
      </c>
      <c r="H116" s="28" t="s">
        <v>1927</v>
      </c>
      <c r="I116" s="28" t="s">
        <v>30</v>
      </c>
      <c r="J116" s="28" t="s">
        <v>2</v>
      </c>
      <c r="K116" s="28" t="s">
        <v>1533</v>
      </c>
      <c r="L116" s="28">
        <v>4.5999999999999996</v>
      </c>
      <c r="M116" s="28"/>
      <c r="N116" s="28"/>
      <c r="O116" s="28"/>
      <c r="P116" s="28"/>
      <c r="Q116" s="28">
        <v>2023</v>
      </c>
      <c r="R116" s="28" t="s">
        <v>1534</v>
      </c>
      <c r="S116" s="86">
        <f t="shared" si="2"/>
        <v>630000</v>
      </c>
      <c r="T116" s="28"/>
    </row>
    <row r="117" spans="1:20" x14ac:dyDescent="0.25">
      <c r="A117" s="28" t="s">
        <v>1928</v>
      </c>
      <c r="B117" s="28" t="s">
        <v>56</v>
      </c>
      <c r="C117" s="28" t="s">
        <v>1929</v>
      </c>
      <c r="D117" s="28" t="s">
        <v>1532</v>
      </c>
      <c r="E117" s="28" t="s">
        <v>1930</v>
      </c>
      <c r="F117" s="28" t="s">
        <v>1931</v>
      </c>
      <c r="G117" s="28" t="s">
        <v>1932</v>
      </c>
      <c r="H117" s="28" t="s">
        <v>1933</v>
      </c>
      <c r="I117" s="28" t="s">
        <v>30</v>
      </c>
      <c r="J117" s="28" t="s">
        <v>2</v>
      </c>
      <c r="K117" s="28" t="s">
        <v>1533</v>
      </c>
      <c r="L117" s="28">
        <v>5.0999999999999996</v>
      </c>
      <c r="M117" s="28"/>
      <c r="N117" s="28"/>
      <c r="O117" s="28"/>
      <c r="P117" s="28"/>
      <c r="Q117" s="28">
        <v>2023</v>
      </c>
      <c r="R117" s="28" t="s">
        <v>1534</v>
      </c>
      <c r="S117" s="86">
        <f t="shared" si="2"/>
        <v>655000</v>
      </c>
      <c r="T117" s="28"/>
    </row>
    <row r="118" spans="1:20" x14ac:dyDescent="0.25">
      <c r="A118" s="28" t="s">
        <v>1934</v>
      </c>
      <c r="B118" s="28" t="s">
        <v>56</v>
      </c>
      <c r="C118" s="28" t="s">
        <v>1935</v>
      </c>
      <c r="D118" s="28" t="s">
        <v>1532</v>
      </c>
      <c r="E118" s="28" t="s">
        <v>1936</v>
      </c>
      <c r="F118" s="28" t="s">
        <v>1937</v>
      </c>
      <c r="G118" s="28" t="s">
        <v>1938</v>
      </c>
      <c r="H118" s="28" t="s">
        <v>1939</v>
      </c>
      <c r="I118" s="28" t="s">
        <v>30</v>
      </c>
      <c r="J118" s="28" t="s">
        <v>2</v>
      </c>
      <c r="K118" s="28" t="s">
        <v>1533</v>
      </c>
      <c r="L118" s="28">
        <v>3</v>
      </c>
      <c r="M118" s="28"/>
      <c r="N118" s="28"/>
      <c r="O118" s="28"/>
      <c r="P118" s="28"/>
      <c r="Q118" s="28">
        <v>2023</v>
      </c>
      <c r="R118" s="28" t="s">
        <v>1534</v>
      </c>
      <c r="S118" s="86">
        <f t="shared" si="2"/>
        <v>550000</v>
      </c>
      <c r="T118" s="28"/>
    </row>
    <row r="119" spans="1:20" x14ac:dyDescent="0.25">
      <c r="A119" s="28" t="s">
        <v>1940</v>
      </c>
      <c r="B119" s="28" t="s">
        <v>56</v>
      </c>
      <c r="C119" s="28" t="s">
        <v>1941</v>
      </c>
      <c r="D119" s="28" t="s">
        <v>1532</v>
      </c>
      <c r="E119" s="28" t="s">
        <v>1942</v>
      </c>
      <c r="F119" s="28" t="s">
        <v>1943</v>
      </c>
      <c r="G119" s="28" t="s">
        <v>1944</v>
      </c>
      <c r="H119" s="28" t="s">
        <v>1945</v>
      </c>
      <c r="I119" s="28" t="s">
        <v>30</v>
      </c>
      <c r="J119" s="28" t="s">
        <v>2</v>
      </c>
      <c r="K119" s="28" t="s">
        <v>1533</v>
      </c>
      <c r="L119" s="28">
        <v>6.2</v>
      </c>
      <c r="M119" s="28"/>
      <c r="N119" s="28"/>
      <c r="O119" s="28"/>
      <c r="P119" s="28"/>
      <c r="Q119" s="28">
        <v>2023</v>
      </c>
      <c r="R119" s="28" t="s">
        <v>1534</v>
      </c>
      <c r="S119" s="86">
        <f t="shared" si="2"/>
        <v>710000</v>
      </c>
      <c r="T119" s="28"/>
    </row>
    <row r="120" spans="1:20" x14ac:dyDescent="0.25">
      <c r="A120" s="28" t="s">
        <v>1946</v>
      </c>
      <c r="B120" s="28" t="s">
        <v>56</v>
      </c>
      <c r="C120" s="28" t="s">
        <v>1947</v>
      </c>
      <c r="D120" s="28" t="s">
        <v>1532</v>
      </c>
      <c r="E120" s="28" t="s">
        <v>1948</v>
      </c>
      <c r="F120" s="28" t="s">
        <v>1949</v>
      </c>
      <c r="G120" s="28" t="s">
        <v>1950</v>
      </c>
      <c r="H120" s="28" t="s">
        <v>1951</v>
      </c>
      <c r="I120" s="28" t="s">
        <v>30</v>
      </c>
      <c r="J120" s="28" t="s">
        <v>2</v>
      </c>
      <c r="K120" s="28" t="s">
        <v>1533</v>
      </c>
      <c r="L120" s="28">
        <v>5.2</v>
      </c>
      <c r="M120" s="28"/>
      <c r="N120" s="28"/>
      <c r="O120" s="28"/>
      <c r="P120" s="28"/>
      <c r="Q120" s="28">
        <v>2023</v>
      </c>
      <c r="R120" s="28" t="s">
        <v>1534</v>
      </c>
      <c r="S120" s="86">
        <f t="shared" si="2"/>
        <v>660000</v>
      </c>
      <c r="T120" s="28"/>
    </row>
    <row r="121" spans="1:20" x14ac:dyDescent="0.25">
      <c r="A121" s="28" t="s">
        <v>1952</v>
      </c>
      <c r="B121" s="28" t="s">
        <v>56</v>
      </c>
      <c r="C121" s="28" t="s">
        <v>1953</v>
      </c>
      <c r="D121" s="28" t="s">
        <v>1532</v>
      </c>
      <c r="E121" s="28" t="s">
        <v>1954</v>
      </c>
      <c r="F121" s="28" t="s">
        <v>1955</v>
      </c>
      <c r="G121" s="28" t="s">
        <v>1956</v>
      </c>
      <c r="H121" s="28" t="s">
        <v>1957</v>
      </c>
      <c r="I121" s="28" t="s">
        <v>30</v>
      </c>
      <c r="J121" s="28" t="s">
        <v>2</v>
      </c>
      <c r="K121" s="28" t="s">
        <v>1533</v>
      </c>
      <c r="L121" s="28">
        <v>2.5</v>
      </c>
      <c r="M121" s="28"/>
      <c r="N121" s="28"/>
      <c r="O121" s="28"/>
      <c r="P121" s="28"/>
      <c r="Q121" s="28">
        <v>2023</v>
      </c>
      <c r="R121" s="28" t="s">
        <v>1534</v>
      </c>
      <c r="S121" s="86">
        <f t="shared" si="2"/>
        <v>525000</v>
      </c>
      <c r="T121" s="28"/>
    </row>
    <row r="122" spans="1:20" x14ac:dyDescent="0.25">
      <c r="A122" s="28" t="s">
        <v>1958</v>
      </c>
      <c r="B122" s="28" t="s">
        <v>56</v>
      </c>
      <c r="C122" s="28" t="s">
        <v>1959</v>
      </c>
      <c r="D122" s="28" t="s">
        <v>1532</v>
      </c>
      <c r="E122" s="28" t="s">
        <v>1960</v>
      </c>
      <c r="F122" s="28" t="s">
        <v>1961</v>
      </c>
      <c r="G122" s="28" t="s">
        <v>1962</v>
      </c>
      <c r="H122" s="28" t="s">
        <v>1963</v>
      </c>
      <c r="I122" s="28" t="s">
        <v>30</v>
      </c>
      <c r="J122" s="28" t="s">
        <v>2</v>
      </c>
      <c r="K122" s="28" t="s">
        <v>1533</v>
      </c>
      <c r="L122" s="28">
        <v>2.6</v>
      </c>
      <c r="M122" s="28"/>
      <c r="N122" s="28"/>
      <c r="O122" s="28"/>
      <c r="P122" s="28"/>
      <c r="Q122" s="28">
        <v>2023</v>
      </c>
      <c r="R122" s="28" t="s">
        <v>1534</v>
      </c>
      <c r="S122" s="86">
        <f t="shared" si="2"/>
        <v>530000</v>
      </c>
      <c r="T122" s="28"/>
    </row>
    <row r="123" spans="1:20" x14ac:dyDescent="0.25">
      <c r="A123" s="28" t="s">
        <v>1964</v>
      </c>
      <c r="B123" s="28" t="s">
        <v>56</v>
      </c>
      <c r="C123" s="28" t="s">
        <v>1965</v>
      </c>
      <c r="D123" s="28" t="s">
        <v>1532</v>
      </c>
      <c r="E123" s="28" t="s">
        <v>1966</v>
      </c>
      <c r="F123" s="28" t="s">
        <v>1967</v>
      </c>
      <c r="G123" s="28" t="s">
        <v>1968</v>
      </c>
      <c r="H123" s="28" t="s">
        <v>1969</v>
      </c>
      <c r="I123" s="28" t="s">
        <v>30</v>
      </c>
      <c r="J123" s="28" t="s">
        <v>2</v>
      </c>
      <c r="K123" s="28" t="s">
        <v>1533</v>
      </c>
      <c r="L123" s="28">
        <v>7.7</v>
      </c>
      <c r="M123" s="28"/>
      <c r="N123" s="28"/>
      <c r="O123" s="28"/>
      <c r="P123" s="28"/>
      <c r="Q123" s="28">
        <v>2023</v>
      </c>
      <c r="R123" s="28" t="s">
        <v>1534</v>
      </c>
      <c r="S123" s="86">
        <f t="shared" si="2"/>
        <v>785000</v>
      </c>
      <c r="T123" s="28"/>
    </row>
    <row r="124" spans="1:20" x14ac:dyDescent="0.25">
      <c r="A124" s="28" t="s">
        <v>1970</v>
      </c>
      <c r="B124" s="28" t="s">
        <v>56</v>
      </c>
      <c r="C124" s="28" t="s">
        <v>1971</v>
      </c>
      <c r="D124" s="28" t="s">
        <v>1532</v>
      </c>
      <c r="E124" s="28" t="s">
        <v>1972</v>
      </c>
      <c r="F124" s="28" t="s">
        <v>1973</v>
      </c>
      <c r="G124" s="28" t="s">
        <v>1974</v>
      </c>
      <c r="H124" s="28" t="s">
        <v>1975</v>
      </c>
      <c r="I124" s="28" t="s">
        <v>30</v>
      </c>
      <c r="J124" s="28" t="s">
        <v>2</v>
      </c>
      <c r="K124" s="28" t="s">
        <v>1533</v>
      </c>
      <c r="L124" s="28">
        <v>6.9</v>
      </c>
      <c r="M124" s="28"/>
      <c r="N124" s="28"/>
      <c r="O124" s="28"/>
      <c r="P124" s="28"/>
      <c r="Q124" s="28">
        <v>2023</v>
      </c>
      <c r="R124" s="28" t="s">
        <v>1534</v>
      </c>
      <c r="S124" s="86">
        <f t="shared" si="2"/>
        <v>745000</v>
      </c>
      <c r="T124" s="28"/>
    </row>
    <row r="125" spans="1:20" x14ac:dyDescent="0.25">
      <c r="A125" s="28" t="s">
        <v>1976</v>
      </c>
      <c r="B125" s="28" t="s">
        <v>56</v>
      </c>
      <c r="C125" s="28" t="s">
        <v>1977</v>
      </c>
      <c r="D125" s="28" t="s">
        <v>1532</v>
      </c>
      <c r="E125" s="28" t="s">
        <v>1978</v>
      </c>
      <c r="F125" s="28" t="s">
        <v>1979</v>
      </c>
      <c r="G125" s="28" t="s">
        <v>1980</v>
      </c>
      <c r="H125" s="28" t="s">
        <v>1981</v>
      </c>
      <c r="I125" s="28" t="s">
        <v>30</v>
      </c>
      <c r="J125" s="28" t="s">
        <v>2</v>
      </c>
      <c r="K125" s="28" t="s">
        <v>1533</v>
      </c>
      <c r="L125" s="28">
        <v>7.9</v>
      </c>
      <c r="M125" s="28"/>
      <c r="N125" s="28"/>
      <c r="O125" s="28"/>
      <c r="P125" s="28"/>
      <c r="Q125" s="28">
        <v>2023</v>
      </c>
      <c r="R125" s="28" t="s">
        <v>1534</v>
      </c>
      <c r="S125" s="86">
        <f t="shared" si="2"/>
        <v>795000</v>
      </c>
      <c r="T125" s="28"/>
    </row>
    <row r="126" spans="1:20" x14ac:dyDescent="0.25">
      <c r="A126" s="28" t="s">
        <v>1982</v>
      </c>
      <c r="B126" s="28" t="s">
        <v>56</v>
      </c>
      <c r="C126" s="28" t="s">
        <v>1983</v>
      </c>
      <c r="D126" s="28" t="s">
        <v>1532</v>
      </c>
      <c r="E126" s="28" t="s">
        <v>1984</v>
      </c>
      <c r="F126" s="28" t="s">
        <v>1985</v>
      </c>
      <c r="G126" s="28" t="s">
        <v>1986</v>
      </c>
      <c r="H126" s="28" t="s">
        <v>1987</v>
      </c>
      <c r="I126" s="28" t="s">
        <v>30</v>
      </c>
      <c r="J126" s="28" t="s">
        <v>2</v>
      </c>
      <c r="K126" s="28" t="s">
        <v>1533</v>
      </c>
      <c r="L126" s="28">
        <v>5.2</v>
      </c>
      <c r="M126" s="28"/>
      <c r="N126" s="28"/>
      <c r="O126" s="28"/>
      <c r="P126" s="28"/>
      <c r="Q126" s="28">
        <v>2023</v>
      </c>
      <c r="R126" s="28" t="s">
        <v>1534</v>
      </c>
      <c r="S126" s="86">
        <f t="shared" si="2"/>
        <v>660000</v>
      </c>
      <c r="T126" s="28"/>
    </row>
    <row r="127" spans="1:20" x14ac:dyDescent="0.25">
      <c r="A127" s="28" t="s">
        <v>1988</v>
      </c>
      <c r="B127" s="28" t="s">
        <v>56</v>
      </c>
      <c r="C127" s="28" t="s">
        <v>1989</v>
      </c>
      <c r="D127" s="28" t="s">
        <v>1532</v>
      </c>
      <c r="E127" s="28" t="s">
        <v>1990</v>
      </c>
      <c r="F127" s="28" t="s">
        <v>1991</v>
      </c>
      <c r="G127" s="28" t="s">
        <v>1992</v>
      </c>
      <c r="H127" s="28" t="s">
        <v>1993</v>
      </c>
      <c r="I127" s="28" t="s">
        <v>30</v>
      </c>
      <c r="J127" s="28" t="s">
        <v>2</v>
      </c>
      <c r="K127" s="28" t="s">
        <v>1533</v>
      </c>
      <c r="L127" s="28">
        <v>6.3</v>
      </c>
      <c r="M127" s="28"/>
      <c r="N127" s="28"/>
      <c r="O127" s="28"/>
      <c r="P127" s="28"/>
      <c r="Q127" s="28">
        <v>2023</v>
      </c>
      <c r="R127" s="28" t="s">
        <v>1534</v>
      </c>
      <c r="S127" s="86">
        <f t="shared" si="2"/>
        <v>715000</v>
      </c>
      <c r="T127" s="28"/>
    </row>
    <row r="128" spans="1:20" x14ac:dyDescent="0.25">
      <c r="A128" s="28" t="s">
        <v>1994</v>
      </c>
      <c r="B128" s="28" t="s">
        <v>56</v>
      </c>
      <c r="C128" s="28" t="s">
        <v>1995</v>
      </c>
      <c r="D128" s="28" t="s">
        <v>1532</v>
      </c>
      <c r="E128" s="28" t="s">
        <v>1996</v>
      </c>
      <c r="F128" s="28" t="s">
        <v>1997</v>
      </c>
      <c r="G128" s="28" t="s">
        <v>1998</v>
      </c>
      <c r="H128" s="28" t="s">
        <v>1999</v>
      </c>
      <c r="I128" s="28" t="s">
        <v>30</v>
      </c>
      <c r="J128" s="28" t="s">
        <v>2</v>
      </c>
      <c r="K128" s="28" t="s">
        <v>1533</v>
      </c>
      <c r="L128" s="28">
        <v>7.9</v>
      </c>
      <c r="M128" s="28"/>
      <c r="N128" s="28"/>
      <c r="O128" s="28"/>
      <c r="P128" s="28"/>
      <c r="Q128" s="28">
        <v>2023</v>
      </c>
      <c r="R128" s="28" t="s">
        <v>1534</v>
      </c>
      <c r="S128" s="86">
        <f t="shared" si="2"/>
        <v>795000</v>
      </c>
      <c r="T128" s="28"/>
    </row>
    <row r="129" spans="1:20" x14ac:dyDescent="0.25">
      <c r="A129" s="28" t="s">
        <v>2000</v>
      </c>
      <c r="B129" s="28" t="s">
        <v>56</v>
      </c>
      <c r="C129" s="28" t="s">
        <v>2001</v>
      </c>
      <c r="D129" s="28" t="s">
        <v>1532</v>
      </c>
      <c r="E129" s="28" t="s">
        <v>2002</v>
      </c>
      <c r="F129" s="28" t="s">
        <v>2003</v>
      </c>
      <c r="G129" s="28" t="s">
        <v>2004</v>
      </c>
      <c r="H129" s="28" t="s">
        <v>2005</v>
      </c>
      <c r="I129" s="28" t="s">
        <v>30</v>
      </c>
      <c r="J129" s="28" t="s">
        <v>2</v>
      </c>
      <c r="K129" s="28" t="s">
        <v>1533</v>
      </c>
      <c r="L129" s="28">
        <v>7.2</v>
      </c>
      <c r="M129" s="28"/>
      <c r="N129" s="28"/>
      <c r="O129" s="28"/>
      <c r="P129" s="28"/>
      <c r="Q129" s="28">
        <v>2023</v>
      </c>
      <c r="R129" s="28" t="s">
        <v>1534</v>
      </c>
      <c r="S129" s="86">
        <f t="shared" si="2"/>
        <v>760000</v>
      </c>
      <c r="T129" s="28"/>
    </row>
    <row r="130" spans="1:20" x14ac:dyDescent="0.25">
      <c r="A130" s="28" t="s">
        <v>2006</v>
      </c>
      <c r="B130" s="28" t="s">
        <v>56</v>
      </c>
      <c r="C130" s="28" t="s">
        <v>2007</v>
      </c>
      <c r="D130" s="28" t="s">
        <v>1532</v>
      </c>
      <c r="E130" s="28" t="s">
        <v>2008</v>
      </c>
      <c r="F130" s="28" t="s">
        <v>2009</v>
      </c>
      <c r="G130" s="28" t="s">
        <v>2010</v>
      </c>
      <c r="H130" s="28" t="s">
        <v>2011</v>
      </c>
      <c r="I130" s="28" t="s">
        <v>30</v>
      </c>
      <c r="J130" s="28" t="s">
        <v>2</v>
      </c>
      <c r="K130" s="28" t="s">
        <v>1533</v>
      </c>
      <c r="L130" s="28">
        <v>6.4</v>
      </c>
      <c r="M130" s="28"/>
      <c r="N130" s="28"/>
      <c r="O130" s="28"/>
      <c r="P130" s="28"/>
      <c r="Q130" s="28">
        <v>2023</v>
      </c>
      <c r="R130" s="28" t="s">
        <v>1534</v>
      </c>
      <c r="S130" s="86">
        <f t="shared" si="2"/>
        <v>720000</v>
      </c>
      <c r="T130" s="28"/>
    </row>
    <row r="131" spans="1:20" x14ac:dyDescent="0.25">
      <c r="A131" s="28" t="s">
        <v>2012</v>
      </c>
      <c r="B131" s="28" t="s">
        <v>56</v>
      </c>
      <c r="C131" s="28" t="s">
        <v>2013</v>
      </c>
      <c r="D131" s="28" t="s">
        <v>1532</v>
      </c>
      <c r="E131" s="28" t="s">
        <v>2014</v>
      </c>
      <c r="F131" s="28" t="s">
        <v>2015</v>
      </c>
      <c r="G131" s="28" t="s">
        <v>2016</v>
      </c>
      <c r="H131" s="28" t="s">
        <v>2017</v>
      </c>
      <c r="I131" s="28" t="s">
        <v>30</v>
      </c>
      <c r="J131" s="28" t="s">
        <v>2</v>
      </c>
      <c r="K131" s="28" t="s">
        <v>1533</v>
      </c>
      <c r="L131" s="28">
        <v>6.9</v>
      </c>
      <c r="M131" s="28"/>
      <c r="N131" s="28"/>
      <c r="O131" s="28"/>
      <c r="P131" s="28"/>
      <c r="Q131" s="28">
        <v>2023</v>
      </c>
      <c r="R131" s="28" t="s">
        <v>1534</v>
      </c>
      <c r="S131" s="86">
        <f t="shared" si="2"/>
        <v>745000</v>
      </c>
      <c r="T131" s="28"/>
    </row>
    <row r="132" spans="1:20" x14ac:dyDescent="0.25">
      <c r="A132" s="28" t="s">
        <v>2018</v>
      </c>
      <c r="B132" s="28" t="s">
        <v>56</v>
      </c>
      <c r="C132" s="28" t="s">
        <v>2019</v>
      </c>
      <c r="D132" s="28" t="s">
        <v>1532</v>
      </c>
      <c r="E132" s="28" t="s">
        <v>2020</v>
      </c>
      <c r="F132" s="28" t="s">
        <v>2021</v>
      </c>
      <c r="G132" s="28" t="s">
        <v>2022</v>
      </c>
      <c r="H132" s="28" t="s">
        <v>2023</v>
      </c>
      <c r="I132" s="28" t="s">
        <v>30</v>
      </c>
      <c r="J132" s="28" t="s">
        <v>2</v>
      </c>
      <c r="K132" s="28" t="s">
        <v>1533</v>
      </c>
      <c r="L132" s="28">
        <v>6.8</v>
      </c>
      <c r="M132" s="28"/>
      <c r="N132" s="28"/>
      <c r="O132" s="28"/>
      <c r="P132" s="28"/>
      <c r="Q132" s="28">
        <v>2023</v>
      </c>
      <c r="R132" s="28" t="s">
        <v>1534</v>
      </c>
      <c r="S132" s="86">
        <f t="shared" si="2"/>
        <v>740000</v>
      </c>
      <c r="T132" s="28"/>
    </row>
    <row r="133" spans="1:20" x14ac:dyDescent="0.25">
      <c r="A133" s="28" t="s">
        <v>2024</v>
      </c>
      <c r="B133" s="28" t="s">
        <v>56</v>
      </c>
      <c r="C133" s="28" t="s">
        <v>2025</v>
      </c>
      <c r="D133" s="28" t="s">
        <v>1532</v>
      </c>
      <c r="E133" s="28" t="s">
        <v>2026</v>
      </c>
      <c r="F133" s="28" t="s">
        <v>2027</v>
      </c>
      <c r="G133" s="28" t="s">
        <v>2028</v>
      </c>
      <c r="H133" s="28" t="s">
        <v>2029</v>
      </c>
      <c r="I133" s="28" t="s">
        <v>30</v>
      </c>
      <c r="J133" s="28" t="s">
        <v>2</v>
      </c>
      <c r="K133" s="28" t="s">
        <v>1533</v>
      </c>
      <c r="L133" s="28">
        <v>66.900000000000006</v>
      </c>
      <c r="M133" s="28"/>
      <c r="N133" s="28"/>
      <c r="O133" s="28"/>
      <c r="P133" s="28"/>
      <c r="Q133" s="28">
        <v>2023</v>
      </c>
      <c r="R133" s="28" t="s">
        <v>1534</v>
      </c>
      <c r="S133" s="86">
        <f t="shared" si="2"/>
        <v>3745000.0000000005</v>
      </c>
      <c r="T133" s="28"/>
    </row>
    <row r="134" spans="1:20" x14ac:dyDescent="0.25">
      <c r="A134" s="28" t="s">
        <v>2030</v>
      </c>
      <c r="B134" s="28" t="s">
        <v>56</v>
      </c>
      <c r="C134" s="28" t="s">
        <v>2031</v>
      </c>
      <c r="D134" s="28" t="s">
        <v>1532</v>
      </c>
      <c r="E134" s="28" t="s">
        <v>2032</v>
      </c>
      <c r="F134" s="28" t="s">
        <v>2033</v>
      </c>
      <c r="G134" s="28" t="s">
        <v>2034</v>
      </c>
      <c r="H134" s="28" t="s">
        <v>2035</v>
      </c>
      <c r="I134" s="28" t="s">
        <v>30</v>
      </c>
      <c r="J134" s="28" t="s">
        <v>2</v>
      </c>
      <c r="K134" s="28" t="s">
        <v>1533</v>
      </c>
      <c r="L134" s="28">
        <v>5.0999999999999996</v>
      </c>
      <c r="M134" s="28"/>
      <c r="N134" s="28"/>
      <c r="O134" s="28"/>
      <c r="P134" s="28"/>
      <c r="Q134" s="28">
        <v>2023</v>
      </c>
      <c r="R134" s="28" t="s">
        <v>1534</v>
      </c>
      <c r="S134" s="86">
        <f t="shared" si="2"/>
        <v>655000</v>
      </c>
      <c r="T134" s="28"/>
    </row>
    <row r="135" spans="1:20" x14ac:dyDescent="0.25">
      <c r="A135" s="28" t="s">
        <v>2036</v>
      </c>
      <c r="B135" s="28" t="s">
        <v>56</v>
      </c>
      <c r="C135" s="28" t="s">
        <v>2037</v>
      </c>
      <c r="D135" s="28" t="s">
        <v>1532</v>
      </c>
      <c r="E135" s="28" t="s">
        <v>2038</v>
      </c>
      <c r="F135" s="28" t="s">
        <v>2039</v>
      </c>
      <c r="G135" s="28" t="s">
        <v>2040</v>
      </c>
      <c r="H135" s="28" t="s">
        <v>2041</v>
      </c>
      <c r="I135" s="28" t="s">
        <v>30</v>
      </c>
      <c r="J135" s="28" t="s">
        <v>2</v>
      </c>
      <c r="K135" s="28" t="s">
        <v>1533</v>
      </c>
      <c r="L135" s="28">
        <v>3.1</v>
      </c>
      <c r="M135" s="28"/>
      <c r="N135" s="28"/>
      <c r="O135" s="28"/>
      <c r="P135" s="28"/>
      <c r="Q135" s="28">
        <v>2023</v>
      </c>
      <c r="R135" s="28" t="s">
        <v>1534</v>
      </c>
      <c r="S135" s="86">
        <f t="shared" si="2"/>
        <v>555000</v>
      </c>
      <c r="T135" s="28"/>
    </row>
    <row r="136" spans="1:20" x14ac:dyDescent="0.25">
      <c r="A136" s="28" t="s">
        <v>2042</v>
      </c>
      <c r="B136" s="28" t="s">
        <v>56</v>
      </c>
      <c r="C136" s="28" t="s">
        <v>2043</v>
      </c>
      <c r="D136" s="28" t="s">
        <v>1532</v>
      </c>
      <c r="E136" s="28" t="s">
        <v>2044</v>
      </c>
      <c r="F136" s="28" t="s">
        <v>2045</v>
      </c>
      <c r="G136" s="28" t="s">
        <v>2046</v>
      </c>
      <c r="H136" s="28" t="s">
        <v>2047</v>
      </c>
      <c r="I136" s="28" t="s">
        <v>30</v>
      </c>
      <c r="J136" s="28" t="s">
        <v>2</v>
      </c>
      <c r="K136" s="28" t="s">
        <v>1533</v>
      </c>
      <c r="L136" s="28">
        <v>5.4</v>
      </c>
      <c r="M136" s="28"/>
      <c r="N136" s="28"/>
      <c r="O136" s="28"/>
      <c r="P136" s="28"/>
      <c r="Q136" s="28">
        <v>2023</v>
      </c>
      <c r="R136" s="28" t="s">
        <v>1534</v>
      </c>
      <c r="S136" s="86">
        <f t="shared" si="2"/>
        <v>670000</v>
      </c>
      <c r="T136" s="28"/>
    </row>
    <row r="137" spans="1:20" x14ac:dyDescent="0.25">
      <c r="A137" s="28" t="s">
        <v>2048</v>
      </c>
      <c r="B137" s="28" t="s">
        <v>56</v>
      </c>
      <c r="C137" s="28" t="s">
        <v>2049</v>
      </c>
      <c r="D137" s="28" t="s">
        <v>1532</v>
      </c>
      <c r="E137" s="28" t="s">
        <v>2050</v>
      </c>
      <c r="F137" s="28" t="s">
        <v>2051</v>
      </c>
      <c r="G137" s="28" t="s">
        <v>2026</v>
      </c>
      <c r="H137" s="28" t="s">
        <v>2027</v>
      </c>
      <c r="I137" s="28" t="s">
        <v>30</v>
      </c>
      <c r="J137" s="28" t="s">
        <v>2</v>
      </c>
      <c r="K137" s="28" t="s">
        <v>1533</v>
      </c>
      <c r="L137" s="28">
        <v>4.3</v>
      </c>
      <c r="M137" s="28"/>
      <c r="N137" s="28"/>
      <c r="O137" s="28"/>
      <c r="P137" s="28"/>
      <c r="Q137" s="28">
        <v>2023</v>
      </c>
      <c r="R137" s="28" t="s">
        <v>1534</v>
      </c>
      <c r="S137" s="86">
        <f t="shared" si="2"/>
        <v>615000</v>
      </c>
      <c r="T137" s="28"/>
    </row>
    <row r="138" spans="1:20" x14ac:dyDescent="0.25">
      <c r="A138" s="28" t="s">
        <v>2052</v>
      </c>
      <c r="B138" s="28" t="s">
        <v>56</v>
      </c>
      <c r="C138" s="28" t="s">
        <v>2053</v>
      </c>
      <c r="D138" s="28" t="s">
        <v>1532</v>
      </c>
      <c r="E138" s="28" t="s">
        <v>2054</v>
      </c>
      <c r="F138" s="28" t="s">
        <v>2055</v>
      </c>
      <c r="G138" s="28" t="s">
        <v>2026</v>
      </c>
      <c r="H138" s="28" t="s">
        <v>2027</v>
      </c>
      <c r="I138" s="28" t="s">
        <v>30</v>
      </c>
      <c r="J138" s="28" t="s">
        <v>2</v>
      </c>
      <c r="K138" s="28" t="s">
        <v>1533</v>
      </c>
      <c r="L138" s="28">
        <v>6.3</v>
      </c>
      <c r="M138" s="28"/>
      <c r="N138" s="28"/>
      <c r="O138" s="28"/>
      <c r="P138" s="28"/>
      <c r="Q138" s="28">
        <v>2023</v>
      </c>
      <c r="R138" s="28" t="s">
        <v>1534</v>
      </c>
      <c r="S138" s="86">
        <f t="shared" si="2"/>
        <v>715000</v>
      </c>
      <c r="T138" s="28"/>
    </row>
    <row r="139" spans="1:20" x14ac:dyDescent="0.25">
      <c r="A139" s="28" t="s">
        <v>2056</v>
      </c>
      <c r="B139" s="28" t="s">
        <v>56</v>
      </c>
      <c r="C139" s="28" t="s">
        <v>2057</v>
      </c>
      <c r="D139" s="28" t="s">
        <v>1532</v>
      </c>
      <c r="E139" s="28" t="s">
        <v>2058</v>
      </c>
      <c r="F139" s="28" t="s">
        <v>2059</v>
      </c>
      <c r="G139" s="28" t="s">
        <v>2060</v>
      </c>
      <c r="H139" s="28" t="s">
        <v>2061</v>
      </c>
      <c r="I139" s="28" t="s">
        <v>30</v>
      </c>
      <c r="J139" s="28" t="s">
        <v>2</v>
      </c>
      <c r="K139" s="28" t="s">
        <v>1533</v>
      </c>
      <c r="L139" s="28">
        <v>7.9</v>
      </c>
      <c r="M139" s="28"/>
      <c r="N139" s="28"/>
      <c r="O139" s="28"/>
      <c r="P139" s="28"/>
      <c r="Q139" s="28">
        <v>2023</v>
      </c>
      <c r="R139" s="28" t="s">
        <v>1534</v>
      </c>
      <c r="S139" s="86">
        <f t="shared" si="2"/>
        <v>795000</v>
      </c>
      <c r="T139" s="28"/>
    </row>
    <row r="140" spans="1:20" x14ac:dyDescent="0.25">
      <c r="A140" s="28" t="s">
        <v>2062</v>
      </c>
      <c r="B140" s="28" t="s">
        <v>56</v>
      </c>
      <c r="C140" s="28" t="s">
        <v>2063</v>
      </c>
      <c r="D140" s="28" t="s">
        <v>1532</v>
      </c>
      <c r="E140" s="28" t="s">
        <v>2064</v>
      </c>
      <c r="F140" s="28" t="s">
        <v>2065</v>
      </c>
      <c r="G140" s="28" t="s">
        <v>2066</v>
      </c>
      <c r="H140" s="28" t="s">
        <v>2067</v>
      </c>
      <c r="I140" s="28" t="s">
        <v>30</v>
      </c>
      <c r="J140" s="28" t="s">
        <v>2</v>
      </c>
      <c r="K140" s="28" t="s">
        <v>1533</v>
      </c>
      <c r="L140" s="28">
        <v>5.7</v>
      </c>
      <c r="M140" s="28"/>
      <c r="N140" s="28"/>
      <c r="O140" s="28"/>
      <c r="P140" s="28"/>
      <c r="Q140" s="28">
        <v>2023</v>
      </c>
      <c r="R140" s="28" t="s">
        <v>1534</v>
      </c>
      <c r="S140" s="86">
        <f t="shared" si="2"/>
        <v>685000</v>
      </c>
      <c r="T140" s="28"/>
    </row>
    <row r="141" spans="1:20" x14ac:dyDescent="0.25">
      <c r="A141" s="28" t="s">
        <v>2068</v>
      </c>
      <c r="B141" s="28" t="s">
        <v>56</v>
      </c>
      <c r="C141" s="28" t="s">
        <v>2069</v>
      </c>
      <c r="D141" s="28" t="s">
        <v>1532</v>
      </c>
      <c r="E141" s="28" t="s">
        <v>2070</v>
      </c>
      <c r="F141" s="28" t="s">
        <v>2071</v>
      </c>
      <c r="G141" s="28" t="s">
        <v>2072</v>
      </c>
      <c r="H141" s="28" t="s">
        <v>2073</v>
      </c>
      <c r="I141" s="28" t="s">
        <v>30</v>
      </c>
      <c r="J141" s="28" t="s">
        <v>2</v>
      </c>
      <c r="K141" s="28" t="s">
        <v>1533</v>
      </c>
      <c r="L141" s="28">
        <v>6</v>
      </c>
      <c r="M141" s="28"/>
      <c r="N141" s="28"/>
      <c r="O141" s="28"/>
      <c r="P141" s="28"/>
      <c r="Q141" s="28">
        <v>2023</v>
      </c>
      <c r="R141" s="28" t="s">
        <v>1534</v>
      </c>
      <c r="S141" s="86">
        <f t="shared" si="2"/>
        <v>700000</v>
      </c>
      <c r="T141" s="28"/>
    </row>
    <row r="142" spans="1:20" x14ac:dyDescent="0.25">
      <c r="A142" s="28" t="s">
        <v>2074</v>
      </c>
      <c r="B142" s="28" t="s">
        <v>56</v>
      </c>
      <c r="C142" s="28" t="s">
        <v>2075</v>
      </c>
      <c r="D142" s="28" t="s">
        <v>1532</v>
      </c>
      <c r="E142" s="28" t="s">
        <v>2076</v>
      </c>
      <c r="F142" s="28" t="s">
        <v>2077</v>
      </c>
      <c r="G142" s="28" t="s">
        <v>2078</v>
      </c>
      <c r="H142" s="28" t="s">
        <v>2079</v>
      </c>
      <c r="I142" s="28" t="s">
        <v>30</v>
      </c>
      <c r="J142" s="28" t="s">
        <v>2</v>
      </c>
      <c r="K142" s="28" t="s">
        <v>1533</v>
      </c>
      <c r="L142" s="28">
        <v>4.0999999999999996</v>
      </c>
      <c r="M142" s="28"/>
      <c r="N142" s="28"/>
      <c r="O142" s="28"/>
      <c r="P142" s="28"/>
      <c r="Q142" s="28">
        <v>2023</v>
      </c>
      <c r="R142" s="28" t="s">
        <v>1534</v>
      </c>
      <c r="S142" s="86">
        <f t="shared" si="2"/>
        <v>605000</v>
      </c>
      <c r="T142" s="28"/>
    </row>
    <row r="143" spans="1:20" x14ac:dyDescent="0.25">
      <c r="A143" s="28" t="s">
        <v>2080</v>
      </c>
      <c r="B143" s="28" t="s">
        <v>56</v>
      </c>
      <c r="C143" s="28" t="s">
        <v>2081</v>
      </c>
      <c r="D143" s="28" t="s">
        <v>1532</v>
      </c>
      <c r="E143" s="28" t="s">
        <v>2082</v>
      </c>
      <c r="F143" s="28" t="s">
        <v>2083</v>
      </c>
      <c r="G143" s="28" t="s">
        <v>2084</v>
      </c>
      <c r="H143" s="28" t="s">
        <v>2085</v>
      </c>
      <c r="I143" s="28" t="s">
        <v>30</v>
      </c>
      <c r="J143" s="28" t="s">
        <v>2</v>
      </c>
      <c r="K143" s="28" t="s">
        <v>1533</v>
      </c>
      <c r="L143" s="28">
        <v>2.5</v>
      </c>
      <c r="M143" s="28"/>
      <c r="N143" s="28"/>
      <c r="O143" s="28"/>
      <c r="P143" s="28"/>
      <c r="Q143" s="28">
        <v>2023</v>
      </c>
      <c r="R143" s="28" t="s">
        <v>1534</v>
      </c>
      <c r="S143" s="86">
        <f t="shared" si="2"/>
        <v>525000</v>
      </c>
      <c r="T143" s="28"/>
    </row>
    <row r="144" spans="1:20" x14ac:dyDescent="0.25">
      <c r="A144" s="28" t="s">
        <v>2086</v>
      </c>
      <c r="B144" s="28" t="s">
        <v>56</v>
      </c>
      <c r="C144" s="28" t="s">
        <v>2087</v>
      </c>
      <c r="D144" s="28" t="s">
        <v>1532</v>
      </c>
      <c r="E144" s="28" t="s">
        <v>2088</v>
      </c>
      <c r="F144" s="28" t="s">
        <v>2089</v>
      </c>
      <c r="G144" s="28" t="s">
        <v>2090</v>
      </c>
      <c r="H144" s="28" t="s">
        <v>2091</v>
      </c>
      <c r="I144" s="28" t="s">
        <v>30</v>
      </c>
      <c r="J144" s="28" t="s">
        <v>2</v>
      </c>
      <c r="K144" s="28" t="s">
        <v>1533</v>
      </c>
      <c r="L144" s="28">
        <v>5.0999999999999996</v>
      </c>
      <c r="M144" s="28"/>
      <c r="N144" s="28"/>
      <c r="O144" s="28"/>
      <c r="P144" s="28"/>
      <c r="Q144" s="28">
        <v>2023</v>
      </c>
      <c r="R144" s="28" t="s">
        <v>1534</v>
      </c>
      <c r="S144" s="86">
        <f t="shared" ref="S144:S207" si="3">L144*$X$3+$Y$3</f>
        <v>655000</v>
      </c>
      <c r="T144" s="28"/>
    </row>
    <row r="145" spans="1:20" x14ac:dyDescent="0.25">
      <c r="A145" s="28" t="s">
        <v>2092</v>
      </c>
      <c r="B145" s="28" t="s">
        <v>56</v>
      </c>
      <c r="C145" s="28" t="s">
        <v>2093</v>
      </c>
      <c r="D145" s="28" t="s">
        <v>1532</v>
      </c>
      <c r="E145" s="28" t="s">
        <v>2094</v>
      </c>
      <c r="F145" s="28" t="s">
        <v>2095</v>
      </c>
      <c r="G145" s="28" t="s">
        <v>2096</v>
      </c>
      <c r="H145" s="28" t="s">
        <v>2097</v>
      </c>
      <c r="I145" s="28" t="s">
        <v>30</v>
      </c>
      <c r="J145" s="28" t="s">
        <v>2</v>
      </c>
      <c r="K145" s="28" t="s">
        <v>1533</v>
      </c>
      <c r="L145" s="28">
        <v>3.9</v>
      </c>
      <c r="M145" s="28"/>
      <c r="N145" s="28"/>
      <c r="O145" s="28"/>
      <c r="P145" s="28"/>
      <c r="Q145" s="28">
        <v>2023</v>
      </c>
      <c r="R145" s="28" t="s">
        <v>1534</v>
      </c>
      <c r="S145" s="86">
        <f t="shared" si="3"/>
        <v>595000</v>
      </c>
      <c r="T145" s="28"/>
    </row>
    <row r="146" spans="1:20" x14ac:dyDescent="0.25">
      <c r="A146" s="28" t="s">
        <v>2098</v>
      </c>
      <c r="B146" s="28" t="s">
        <v>56</v>
      </c>
      <c r="C146" s="28" t="s">
        <v>2099</v>
      </c>
      <c r="D146" s="28" t="s">
        <v>1532</v>
      </c>
      <c r="E146" s="28" t="s">
        <v>2100</v>
      </c>
      <c r="F146" s="28" t="s">
        <v>2101</v>
      </c>
      <c r="G146" s="28" t="s">
        <v>2102</v>
      </c>
      <c r="H146" s="28" t="s">
        <v>2103</v>
      </c>
      <c r="I146" s="28" t="s">
        <v>30</v>
      </c>
      <c r="J146" s="28" t="s">
        <v>2</v>
      </c>
      <c r="K146" s="28" t="s">
        <v>1533</v>
      </c>
      <c r="L146" s="28">
        <v>4.3</v>
      </c>
      <c r="M146" s="28"/>
      <c r="N146" s="28"/>
      <c r="O146" s="28"/>
      <c r="P146" s="28"/>
      <c r="Q146" s="28">
        <v>2023</v>
      </c>
      <c r="R146" s="28" t="s">
        <v>1534</v>
      </c>
      <c r="S146" s="86">
        <f t="shared" si="3"/>
        <v>615000</v>
      </c>
      <c r="T146" s="28"/>
    </row>
    <row r="147" spans="1:20" x14ac:dyDescent="0.25">
      <c r="A147" s="28" t="s">
        <v>2104</v>
      </c>
      <c r="B147" s="28" t="s">
        <v>56</v>
      </c>
      <c r="C147" s="28" t="s">
        <v>2105</v>
      </c>
      <c r="D147" s="28" t="s">
        <v>1532</v>
      </c>
      <c r="E147" s="28" t="s">
        <v>2106</v>
      </c>
      <c r="F147" s="28" t="s">
        <v>2107</v>
      </c>
      <c r="G147" s="28" t="s">
        <v>2108</v>
      </c>
      <c r="H147" s="28" t="s">
        <v>2109</v>
      </c>
      <c r="I147" s="28" t="s">
        <v>30</v>
      </c>
      <c r="J147" s="28" t="s">
        <v>2</v>
      </c>
      <c r="K147" s="28" t="s">
        <v>1533</v>
      </c>
      <c r="L147" s="28">
        <v>4.5999999999999996</v>
      </c>
      <c r="M147" s="28"/>
      <c r="N147" s="28"/>
      <c r="O147" s="28"/>
      <c r="P147" s="28"/>
      <c r="Q147" s="28">
        <v>2023</v>
      </c>
      <c r="R147" s="28" t="s">
        <v>1534</v>
      </c>
      <c r="S147" s="86">
        <f t="shared" si="3"/>
        <v>630000</v>
      </c>
      <c r="T147" s="28"/>
    </row>
    <row r="148" spans="1:20" x14ac:dyDescent="0.25">
      <c r="A148" s="28" t="s">
        <v>2110</v>
      </c>
      <c r="B148" s="28" t="s">
        <v>56</v>
      </c>
      <c r="C148" s="28" t="s">
        <v>2111</v>
      </c>
      <c r="D148" s="28" t="s">
        <v>1532</v>
      </c>
      <c r="E148" s="28" t="s">
        <v>2112</v>
      </c>
      <c r="F148" s="28" t="s">
        <v>2113</v>
      </c>
      <c r="G148" s="28" t="s">
        <v>2114</v>
      </c>
      <c r="H148" s="28" t="s">
        <v>2115</v>
      </c>
      <c r="I148" s="28" t="s">
        <v>30</v>
      </c>
      <c r="J148" s="28" t="s">
        <v>2</v>
      </c>
      <c r="K148" s="28" t="s">
        <v>1533</v>
      </c>
      <c r="L148" s="28">
        <v>5</v>
      </c>
      <c r="M148" s="28"/>
      <c r="N148" s="28"/>
      <c r="O148" s="28"/>
      <c r="P148" s="28"/>
      <c r="Q148" s="28">
        <v>2023</v>
      </c>
      <c r="R148" s="28" t="s">
        <v>1534</v>
      </c>
      <c r="S148" s="86">
        <f t="shared" si="3"/>
        <v>650000</v>
      </c>
      <c r="T148" s="28"/>
    </row>
    <row r="149" spans="1:20" x14ac:dyDescent="0.25">
      <c r="A149" s="28" t="s">
        <v>2116</v>
      </c>
      <c r="B149" s="28" t="s">
        <v>56</v>
      </c>
      <c r="C149" s="28" t="s">
        <v>2117</v>
      </c>
      <c r="D149" s="28" t="s">
        <v>1532</v>
      </c>
      <c r="E149" s="28" t="s">
        <v>2118</v>
      </c>
      <c r="F149" s="28" t="s">
        <v>2119</v>
      </c>
      <c r="G149" s="28" t="s">
        <v>2120</v>
      </c>
      <c r="H149" s="28" t="s">
        <v>2121</v>
      </c>
      <c r="I149" s="28" t="s">
        <v>30</v>
      </c>
      <c r="J149" s="28" t="s">
        <v>2</v>
      </c>
      <c r="K149" s="28" t="s">
        <v>1533</v>
      </c>
      <c r="L149" s="28">
        <v>5.3</v>
      </c>
      <c r="M149" s="28"/>
      <c r="N149" s="28"/>
      <c r="O149" s="28"/>
      <c r="P149" s="28"/>
      <c r="Q149" s="28">
        <v>2023</v>
      </c>
      <c r="R149" s="28" t="s">
        <v>1534</v>
      </c>
      <c r="S149" s="86">
        <f t="shared" si="3"/>
        <v>665000</v>
      </c>
      <c r="T149" s="28"/>
    </row>
    <row r="150" spans="1:20" x14ac:dyDescent="0.25">
      <c r="A150" s="28" t="s">
        <v>2122</v>
      </c>
      <c r="B150" s="28" t="s">
        <v>56</v>
      </c>
      <c r="C150" s="28" t="s">
        <v>2123</v>
      </c>
      <c r="D150" s="28" t="s">
        <v>1532</v>
      </c>
      <c r="E150" s="28" t="s">
        <v>2124</v>
      </c>
      <c r="F150" s="28" t="s">
        <v>2125</v>
      </c>
      <c r="G150" s="28" t="s">
        <v>2126</v>
      </c>
      <c r="H150" s="28" t="s">
        <v>2127</v>
      </c>
      <c r="I150" s="28" t="s">
        <v>30</v>
      </c>
      <c r="J150" s="28" t="s">
        <v>2</v>
      </c>
      <c r="K150" s="28" t="s">
        <v>1533</v>
      </c>
      <c r="L150" s="28">
        <v>6</v>
      </c>
      <c r="M150" s="28"/>
      <c r="N150" s="28"/>
      <c r="O150" s="28"/>
      <c r="P150" s="28"/>
      <c r="Q150" s="28">
        <v>2023</v>
      </c>
      <c r="R150" s="28" t="s">
        <v>1534</v>
      </c>
      <c r="S150" s="86">
        <f t="shared" si="3"/>
        <v>700000</v>
      </c>
      <c r="T150" s="28"/>
    </row>
    <row r="151" spans="1:20" x14ac:dyDescent="0.25">
      <c r="A151" s="28" t="s">
        <v>2128</v>
      </c>
      <c r="B151" s="28" t="s">
        <v>56</v>
      </c>
      <c r="C151" s="28" t="s">
        <v>2129</v>
      </c>
      <c r="D151" s="28" t="s">
        <v>1532</v>
      </c>
      <c r="E151" s="28" t="s">
        <v>2130</v>
      </c>
      <c r="F151" s="28" t="s">
        <v>2131</v>
      </c>
      <c r="G151" s="28" t="s">
        <v>2132</v>
      </c>
      <c r="H151" s="28" t="s">
        <v>2133</v>
      </c>
      <c r="I151" s="28" t="s">
        <v>30</v>
      </c>
      <c r="J151" s="28" t="s">
        <v>2</v>
      </c>
      <c r="K151" s="28" t="s">
        <v>1533</v>
      </c>
      <c r="L151" s="28">
        <v>4.3</v>
      </c>
      <c r="M151" s="28"/>
      <c r="N151" s="28"/>
      <c r="O151" s="28"/>
      <c r="P151" s="28"/>
      <c r="Q151" s="28">
        <v>2023</v>
      </c>
      <c r="R151" s="28" t="s">
        <v>1534</v>
      </c>
      <c r="S151" s="86">
        <f t="shared" si="3"/>
        <v>615000</v>
      </c>
      <c r="T151" s="28"/>
    </row>
    <row r="152" spans="1:20" x14ac:dyDescent="0.25">
      <c r="A152" s="28" t="s">
        <v>2134</v>
      </c>
      <c r="B152" s="28" t="s">
        <v>56</v>
      </c>
      <c r="C152" s="28" t="s">
        <v>2135</v>
      </c>
      <c r="D152" s="28" t="s">
        <v>1532</v>
      </c>
      <c r="E152" s="28" t="s">
        <v>2136</v>
      </c>
      <c r="F152" s="28" t="s">
        <v>2137</v>
      </c>
      <c r="G152" s="28" t="s">
        <v>2138</v>
      </c>
      <c r="H152" s="28" t="s">
        <v>2139</v>
      </c>
      <c r="I152" s="28" t="s">
        <v>30</v>
      </c>
      <c r="J152" s="28" t="s">
        <v>2</v>
      </c>
      <c r="K152" s="28" t="s">
        <v>1533</v>
      </c>
      <c r="L152" s="28">
        <v>3.7</v>
      </c>
      <c r="M152" s="28"/>
      <c r="N152" s="28"/>
      <c r="O152" s="28"/>
      <c r="P152" s="28"/>
      <c r="Q152" s="28">
        <v>2023</v>
      </c>
      <c r="R152" s="28" t="s">
        <v>1534</v>
      </c>
      <c r="S152" s="86">
        <f t="shared" si="3"/>
        <v>585000</v>
      </c>
      <c r="T152" s="28"/>
    </row>
    <row r="153" spans="1:20" x14ac:dyDescent="0.25">
      <c r="A153" s="28" t="s">
        <v>2140</v>
      </c>
      <c r="B153" s="28" t="s">
        <v>56</v>
      </c>
      <c r="C153" s="28" t="s">
        <v>2141</v>
      </c>
      <c r="D153" s="28" t="s">
        <v>1532</v>
      </c>
      <c r="E153" s="28" t="s">
        <v>2142</v>
      </c>
      <c r="F153" s="28" t="s">
        <v>2143</v>
      </c>
      <c r="G153" s="28" t="s">
        <v>2144</v>
      </c>
      <c r="H153" s="28" t="s">
        <v>2145</v>
      </c>
      <c r="I153" s="28" t="s">
        <v>30</v>
      </c>
      <c r="J153" s="28" t="s">
        <v>2</v>
      </c>
      <c r="K153" s="28" t="s">
        <v>1533</v>
      </c>
      <c r="L153" s="28">
        <v>4.9000000000000004</v>
      </c>
      <c r="M153" s="28"/>
      <c r="N153" s="28"/>
      <c r="O153" s="28"/>
      <c r="P153" s="28"/>
      <c r="Q153" s="28">
        <v>2023</v>
      </c>
      <c r="R153" s="28" t="s">
        <v>1534</v>
      </c>
      <c r="S153" s="86">
        <f t="shared" si="3"/>
        <v>645000</v>
      </c>
      <c r="T153" s="28"/>
    </row>
    <row r="154" spans="1:20" x14ac:dyDescent="0.25">
      <c r="A154" s="28" t="s">
        <v>2146</v>
      </c>
      <c r="B154" s="28" t="s">
        <v>56</v>
      </c>
      <c r="C154" s="28" t="s">
        <v>2147</v>
      </c>
      <c r="D154" s="28" t="s">
        <v>1532</v>
      </c>
      <c r="E154" s="28" t="s">
        <v>2148</v>
      </c>
      <c r="F154" s="28" t="s">
        <v>2149</v>
      </c>
      <c r="G154" s="28" t="s">
        <v>2150</v>
      </c>
      <c r="H154" s="28" t="s">
        <v>2151</v>
      </c>
      <c r="I154" s="28" t="s">
        <v>30</v>
      </c>
      <c r="J154" s="28" t="s">
        <v>2</v>
      </c>
      <c r="K154" s="28" t="s">
        <v>1533</v>
      </c>
      <c r="L154" s="28">
        <v>5.3</v>
      </c>
      <c r="M154" s="28"/>
      <c r="N154" s="28"/>
      <c r="O154" s="28"/>
      <c r="P154" s="28"/>
      <c r="Q154" s="28">
        <v>2023</v>
      </c>
      <c r="R154" s="28" t="s">
        <v>1534</v>
      </c>
      <c r="S154" s="86">
        <f t="shared" si="3"/>
        <v>665000</v>
      </c>
      <c r="T154" s="28"/>
    </row>
    <row r="155" spans="1:20" x14ac:dyDescent="0.25">
      <c r="A155" s="28" t="s">
        <v>2152</v>
      </c>
      <c r="B155" s="28" t="s">
        <v>56</v>
      </c>
      <c r="C155" s="28" t="s">
        <v>2153</v>
      </c>
      <c r="D155" s="28" t="s">
        <v>1532</v>
      </c>
      <c r="E155" s="28" t="s">
        <v>2154</v>
      </c>
      <c r="F155" s="28" t="s">
        <v>2155</v>
      </c>
      <c r="G155" s="28" t="s">
        <v>2156</v>
      </c>
      <c r="H155" s="28" t="s">
        <v>2157</v>
      </c>
      <c r="I155" s="28" t="s">
        <v>30</v>
      </c>
      <c r="J155" s="28" t="s">
        <v>2</v>
      </c>
      <c r="K155" s="28" t="s">
        <v>1533</v>
      </c>
      <c r="L155" s="28">
        <v>4.7</v>
      </c>
      <c r="M155" s="28"/>
      <c r="N155" s="28"/>
      <c r="O155" s="28"/>
      <c r="P155" s="28"/>
      <c r="Q155" s="28">
        <v>2023</v>
      </c>
      <c r="R155" s="28" t="s">
        <v>1534</v>
      </c>
      <c r="S155" s="86">
        <f t="shared" si="3"/>
        <v>635000</v>
      </c>
      <c r="T155" s="28"/>
    </row>
    <row r="156" spans="1:20" x14ac:dyDescent="0.25">
      <c r="A156" s="28" t="s">
        <v>2158</v>
      </c>
      <c r="B156" s="28" t="s">
        <v>56</v>
      </c>
      <c r="C156" s="28" t="s">
        <v>2147</v>
      </c>
      <c r="D156" s="28" t="s">
        <v>1532</v>
      </c>
      <c r="E156" s="28" t="s">
        <v>2159</v>
      </c>
      <c r="F156" s="28" t="s">
        <v>2160</v>
      </c>
      <c r="G156" s="28" t="s">
        <v>2161</v>
      </c>
      <c r="H156" s="28" t="s">
        <v>2162</v>
      </c>
      <c r="I156" s="28" t="s">
        <v>30</v>
      </c>
      <c r="J156" s="28" t="s">
        <v>2</v>
      </c>
      <c r="K156" s="28" t="s">
        <v>1533</v>
      </c>
      <c r="L156" s="28">
        <v>4.9000000000000004</v>
      </c>
      <c r="M156" s="28"/>
      <c r="N156" s="28"/>
      <c r="O156" s="28"/>
      <c r="P156" s="28"/>
      <c r="Q156" s="28">
        <v>2023</v>
      </c>
      <c r="R156" s="28" t="s">
        <v>1534</v>
      </c>
      <c r="S156" s="86">
        <f t="shared" si="3"/>
        <v>645000</v>
      </c>
      <c r="T156" s="28"/>
    </row>
    <row r="157" spans="1:20" x14ac:dyDescent="0.25">
      <c r="A157" s="28" t="s">
        <v>2163</v>
      </c>
      <c r="B157" s="28" t="s">
        <v>56</v>
      </c>
      <c r="C157" s="28" t="s">
        <v>2164</v>
      </c>
      <c r="D157" s="28" t="s">
        <v>1532</v>
      </c>
      <c r="E157" s="28" t="s">
        <v>2165</v>
      </c>
      <c r="F157" s="28" t="s">
        <v>2166</v>
      </c>
      <c r="G157" s="28" t="s">
        <v>2167</v>
      </c>
      <c r="H157" s="28" t="s">
        <v>2168</v>
      </c>
      <c r="I157" s="28" t="s">
        <v>30</v>
      </c>
      <c r="J157" s="28" t="s">
        <v>2</v>
      </c>
      <c r="K157" s="28" t="s">
        <v>1533</v>
      </c>
      <c r="L157" s="28">
        <v>4.3</v>
      </c>
      <c r="M157" s="28"/>
      <c r="N157" s="28"/>
      <c r="O157" s="28"/>
      <c r="P157" s="28"/>
      <c r="Q157" s="28">
        <v>2023</v>
      </c>
      <c r="R157" s="28" t="s">
        <v>1534</v>
      </c>
      <c r="S157" s="86">
        <f t="shared" si="3"/>
        <v>615000</v>
      </c>
      <c r="T157" s="28"/>
    </row>
    <row r="158" spans="1:20" x14ac:dyDescent="0.25">
      <c r="A158" s="28" t="s">
        <v>2169</v>
      </c>
      <c r="B158" s="28" t="s">
        <v>56</v>
      </c>
      <c r="C158" s="28" t="s">
        <v>2164</v>
      </c>
      <c r="D158" s="28" t="s">
        <v>1532</v>
      </c>
      <c r="E158" s="28" t="s">
        <v>2170</v>
      </c>
      <c r="F158" s="28" t="s">
        <v>2171</v>
      </c>
      <c r="G158" s="28" t="s">
        <v>2172</v>
      </c>
      <c r="H158" s="28" t="s">
        <v>2173</v>
      </c>
      <c r="I158" s="28" t="s">
        <v>30</v>
      </c>
      <c r="J158" s="28" t="s">
        <v>2</v>
      </c>
      <c r="K158" s="28" t="s">
        <v>1533</v>
      </c>
      <c r="L158" s="28">
        <v>4.7</v>
      </c>
      <c r="M158" s="28"/>
      <c r="N158" s="28"/>
      <c r="O158" s="28"/>
      <c r="P158" s="28"/>
      <c r="Q158" s="28">
        <v>2023</v>
      </c>
      <c r="R158" s="28" t="s">
        <v>1534</v>
      </c>
      <c r="S158" s="86">
        <f t="shared" si="3"/>
        <v>635000</v>
      </c>
      <c r="T158" s="28"/>
    </row>
    <row r="159" spans="1:20" x14ac:dyDescent="0.25">
      <c r="A159" s="28" t="s">
        <v>2174</v>
      </c>
      <c r="B159" s="28" t="s">
        <v>56</v>
      </c>
      <c r="C159" s="28" t="s">
        <v>2175</v>
      </c>
      <c r="D159" s="28" t="s">
        <v>1532</v>
      </c>
      <c r="E159" s="28" t="s">
        <v>2176</v>
      </c>
      <c r="F159" s="28" t="s">
        <v>2177</v>
      </c>
      <c r="G159" s="28" t="s">
        <v>2178</v>
      </c>
      <c r="H159" s="28" t="s">
        <v>2179</v>
      </c>
      <c r="I159" s="28" t="s">
        <v>30</v>
      </c>
      <c r="J159" s="28" t="s">
        <v>2</v>
      </c>
      <c r="K159" s="28" t="s">
        <v>1533</v>
      </c>
      <c r="L159" s="28">
        <v>5</v>
      </c>
      <c r="M159" s="28"/>
      <c r="N159" s="28"/>
      <c r="O159" s="28"/>
      <c r="P159" s="28"/>
      <c r="Q159" s="28">
        <v>2023</v>
      </c>
      <c r="R159" s="28" t="s">
        <v>1534</v>
      </c>
      <c r="S159" s="86">
        <f t="shared" si="3"/>
        <v>650000</v>
      </c>
      <c r="T159" s="28"/>
    </row>
    <row r="160" spans="1:20" x14ac:dyDescent="0.25">
      <c r="A160" s="28" t="s">
        <v>2180</v>
      </c>
      <c r="B160" s="28" t="s">
        <v>56</v>
      </c>
      <c r="C160" s="28" t="s">
        <v>2181</v>
      </c>
      <c r="D160" s="28" t="s">
        <v>1532</v>
      </c>
      <c r="E160" s="28" t="s">
        <v>2182</v>
      </c>
      <c r="F160" s="28" t="s">
        <v>2183</v>
      </c>
      <c r="G160" s="28" t="s">
        <v>2184</v>
      </c>
      <c r="H160" s="28" t="s">
        <v>2185</v>
      </c>
      <c r="I160" s="28" t="s">
        <v>30</v>
      </c>
      <c r="J160" s="28" t="s">
        <v>2</v>
      </c>
      <c r="K160" s="28" t="s">
        <v>1533</v>
      </c>
      <c r="L160" s="28">
        <v>4.2</v>
      </c>
      <c r="M160" s="28"/>
      <c r="N160" s="28"/>
      <c r="O160" s="28"/>
      <c r="P160" s="28"/>
      <c r="Q160" s="28">
        <v>2023</v>
      </c>
      <c r="R160" s="28" t="s">
        <v>1534</v>
      </c>
      <c r="S160" s="86">
        <f t="shared" si="3"/>
        <v>610000</v>
      </c>
      <c r="T160" s="28"/>
    </row>
    <row r="161" spans="1:20" x14ac:dyDescent="0.25">
      <c r="A161" s="28" t="s">
        <v>2186</v>
      </c>
      <c r="B161" s="28" t="s">
        <v>56</v>
      </c>
      <c r="C161" s="28" t="s">
        <v>2187</v>
      </c>
      <c r="D161" s="28" t="s">
        <v>1532</v>
      </c>
      <c r="E161" s="28" t="s">
        <v>2188</v>
      </c>
      <c r="F161" s="28" t="s">
        <v>2189</v>
      </c>
      <c r="G161" s="28" t="s">
        <v>2190</v>
      </c>
      <c r="H161" s="28" t="s">
        <v>2191</v>
      </c>
      <c r="I161" s="28" t="s">
        <v>30</v>
      </c>
      <c r="J161" s="28" t="s">
        <v>2</v>
      </c>
      <c r="K161" s="28" t="s">
        <v>1533</v>
      </c>
      <c r="L161" s="28">
        <v>6.2</v>
      </c>
      <c r="M161" s="28"/>
      <c r="N161" s="28"/>
      <c r="O161" s="28"/>
      <c r="P161" s="28"/>
      <c r="Q161" s="28">
        <v>2023</v>
      </c>
      <c r="R161" s="28" t="s">
        <v>1534</v>
      </c>
      <c r="S161" s="86">
        <f t="shared" si="3"/>
        <v>710000</v>
      </c>
      <c r="T161" s="28"/>
    </row>
    <row r="162" spans="1:20" x14ac:dyDescent="0.25">
      <c r="A162" s="28" t="s">
        <v>2192</v>
      </c>
      <c r="B162" s="28" t="s">
        <v>56</v>
      </c>
      <c r="C162" s="28" t="s">
        <v>2193</v>
      </c>
      <c r="D162" s="28" t="s">
        <v>1532</v>
      </c>
      <c r="E162" s="28" t="s">
        <v>2194</v>
      </c>
      <c r="F162" s="28" t="s">
        <v>2195</v>
      </c>
      <c r="G162" s="28" t="s">
        <v>2196</v>
      </c>
      <c r="H162" s="28" t="s">
        <v>2179</v>
      </c>
      <c r="I162" s="28" t="s">
        <v>30</v>
      </c>
      <c r="J162" s="28" t="s">
        <v>2</v>
      </c>
      <c r="K162" s="28" t="s">
        <v>1533</v>
      </c>
      <c r="L162" s="28">
        <v>5.0999999999999996</v>
      </c>
      <c r="M162" s="28"/>
      <c r="N162" s="28"/>
      <c r="O162" s="28"/>
      <c r="P162" s="28"/>
      <c r="Q162" s="28">
        <v>2023</v>
      </c>
      <c r="R162" s="28" t="s">
        <v>1534</v>
      </c>
      <c r="S162" s="86">
        <f t="shared" si="3"/>
        <v>655000</v>
      </c>
      <c r="T162" s="28"/>
    </row>
    <row r="163" spans="1:20" x14ac:dyDescent="0.25">
      <c r="A163" s="28" t="s">
        <v>2197</v>
      </c>
      <c r="B163" s="28" t="s">
        <v>56</v>
      </c>
      <c r="C163" s="28" t="s">
        <v>2198</v>
      </c>
      <c r="D163" s="28" t="s">
        <v>1532</v>
      </c>
      <c r="E163" s="28" t="s">
        <v>2199</v>
      </c>
      <c r="F163" s="28" t="s">
        <v>2200</v>
      </c>
      <c r="G163" s="28" t="s">
        <v>2201</v>
      </c>
      <c r="H163" s="28" t="s">
        <v>2202</v>
      </c>
      <c r="I163" s="28" t="s">
        <v>30</v>
      </c>
      <c r="J163" s="28" t="s">
        <v>2</v>
      </c>
      <c r="K163" s="28" t="s">
        <v>1533</v>
      </c>
      <c r="L163" s="28">
        <v>5</v>
      </c>
      <c r="M163" s="28"/>
      <c r="N163" s="28"/>
      <c r="O163" s="28"/>
      <c r="P163" s="28"/>
      <c r="Q163" s="28">
        <v>2023</v>
      </c>
      <c r="R163" s="28" t="s">
        <v>1534</v>
      </c>
      <c r="S163" s="86">
        <f t="shared" si="3"/>
        <v>650000</v>
      </c>
      <c r="T163" s="28"/>
    </row>
    <row r="164" spans="1:20" x14ac:dyDescent="0.25">
      <c r="A164" s="28" t="s">
        <v>2203</v>
      </c>
      <c r="B164" s="28" t="s">
        <v>56</v>
      </c>
      <c r="C164" s="28" t="s">
        <v>2204</v>
      </c>
      <c r="D164" s="28" t="s">
        <v>1532</v>
      </c>
      <c r="E164" s="28" t="s">
        <v>2205</v>
      </c>
      <c r="F164" s="28" t="s">
        <v>2206</v>
      </c>
      <c r="G164" s="28" t="s">
        <v>2207</v>
      </c>
      <c r="H164" s="28" t="s">
        <v>2208</v>
      </c>
      <c r="I164" s="28" t="s">
        <v>30</v>
      </c>
      <c r="J164" s="28" t="s">
        <v>2</v>
      </c>
      <c r="K164" s="28" t="s">
        <v>1533</v>
      </c>
      <c r="L164" s="28">
        <v>4.5999999999999996</v>
      </c>
      <c r="M164" s="28"/>
      <c r="N164" s="28"/>
      <c r="O164" s="28"/>
      <c r="P164" s="28"/>
      <c r="Q164" s="28">
        <v>2023</v>
      </c>
      <c r="R164" s="28" t="s">
        <v>1534</v>
      </c>
      <c r="S164" s="86">
        <f t="shared" si="3"/>
        <v>630000</v>
      </c>
      <c r="T164" s="28"/>
    </row>
    <row r="165" spans="1:20" x14ac:dyDescent="0.25">
      <c r="A165" s="28" t="s">
        <v>2209</v>
      </c>
      <c r="B165" s="28" t="s">
        <v>56</v>
      </c>
      <c r="C165" s="28" t="s">
        <v>2210</v>
      </c>
      <c r="D165" s="28" t="s">
        <v>1532</v>
      </c>
      <c r="E165" s="28" t="s">
        <v>2211</v>
      </c>
      <c r="F165" s="28" t="s">
        <v>2212</v>
      </c>
      <c r="G165" s="28" t="s">
        <v>2213</v>
      </c>
      <c r="H165" s="28" t="s">
        <v>2214</v>
      </c>
      <c r="I165" s="28" t="s">
        <v>30</v>
      </c>
      <c r="J165" s="28" t="s">
        <v>2</v>
      </c>
      <c r="K165" s="28" t="s">
        <v>1533</v>
      </c>
      <c r="L165" s="28">
        <v>8.6999999999999993</v>
      </c>
      <c r="M165" s="28"/>
      <c r="N165" s="28"/>
      <c r="O165" s="28"/>
      <c r="P165" s="28"/>
      <c r="Q165" s="28">
        <v>2023</v>
      </c>
      <c r="R165" s="28" t="s">
        <v>1534</v>
      </c>
      <c r="S165" s="86">
        <f t="shared" si="3"/>
        <v>835000</v>
      </c>
      <c r="T165" s="28"/>
    </row>
    <row r="166" spans="1:20" x14ac:dyDescent="0.25">
      <c r="A166" s="28" t="s">
        <v>2215</v>
      </c>
      <c r="B166" s="28" t="s">
        <v>56</v>
      </c>
      <c r="C166" s="28" t="s">
        <v>2037</v>
      </c>
      <c r="D166" s="28" t="s">
        <v>1532</v>
      </c>
      <c r="E166" s="28" t="s">
        <v>2038</v>
      </c>
      <c r="F166" s="28" t="s">
        <v>2039</v>
      </c>
      <c r="G166" s="28" t="s">
        <v>2154</v>
      </c>
      <c r="H166" s="28" t="s">
        <v>2216</v>
      </c>
      <c r="I166" s="28" t="s">
        <v>30</v>
      </c>
      <c r="J166" s="28" t="s">
        <v>349</v>
      </c>
      <c r="K166" s="28" t="s">
        <v>1613</v>
      </c>
      <c r="L166" s="28">
        <v>21.4</v>
      </c>
      <c r="M166" s="28"/>
      <c r="N166" s="28"/>
      <c r="O166" s="28"/>
      <c r="P166" s="28"/>
      <c r="Q166" s="28">
        <v>2023</v>
      </c>
      <c r="R166" s="28" t="s">
        <v>1534</v>
      </c>
      <c r="S166" s="86">
        <f>L166*$Z$3+$Y$3</f>
        <v>1042000</v>
      </c>
      <c r="T166" s="28"/>
    </row>
    <row r="167" spans="1:20" x14ac:dyDescent="0.25">
      <c r="A167" s="28" t="s">
        <v>2217</v>
      </c>
      <c r="B167" s="28" t="s">
        <v>56</v>
      </c>
      <c r="C167" s="28" t="s">
        <v>2031</v>
      </c>
      <c r="D167" s="28" t="s">
        <v>1532</v>
      </c>
      <c r="E167" s="28" t="s">
        <v>2218</v>
      </c>
      <c r="F167" s="28" t="s">
        <v>2219</v>
      </c>
      <c r="G167" s="28" t="s">
        <v>2032</v>
      </c>
      <c r="H167" s="28" t="s">
        <v>2033</v>
      </c>
      <c r="I167" s="28" t="s">
        <v>30</v>
      </c>
      <c r="J167" s="28" t="s">
        <v>349</v>
      </c>
      <c r="K167" s="28" t="s">
        <v>1613</v>
      </c>
      <c r="L167" s="28">
        <v>18.100000000000001</v>
      </c>
      <c r="M167" s="28"/>
      <c r="N167" s="28"/>
      <c r="O167" s="28"/>
      <c r="P167" s="28"/>
      <c r="Q167" s="28">
        <v>2023</v>
      </c>
      <c r="R167" s="28" t="s">
        <v>1534</v>
      </c>
      <c r="S167" s="86">
        <v>400000</v>
      </c>
      <c r="T167" s="28"/>
    </row>
    <row r="168" spans="1:20" x14ac:dyDescent="0.25">
      <c r="A168" s="28" t="s">
        <v>2220</v>
      </c>
      <c r="B168" s="28" t="s">
        <v>56</v>
      </c>
      <c r="C168" s="28" t="s">
        <v>2221</v>
      </c>
      <c r="D168" s="28" t="s">
        <v>1532</v>
      </c>
      <c r="E168" s="28" t="s">
        <v>2222</v>
      </c>
      <c r="F168" s="28" t="s">
        <v>2223</v>
      </c>
      <c r="G168" s="28" t="s">
        <v>2224</v>
      </c>
      <c r="H168" s="28" t="s">
        <v>2225</v>
      </c>
      <c r="I168" s="28" t="s">
        <v>30</v>
      </c>
      <c r="J168" s="28" t="s">
        <v>2</v>
      </c>
      <c r="K168" s="28" t="s">
        <v>1533</v>
      </c>
      <c r="L168" s="28">
        <v>7.3</v>
      </c>
      <c r="M168" s="28"/>
      <c r="N168" s="28"/>
      <c r="O168" s="28"/>
      <c r="P168" s="28"/>
      <c r="Q168" s="28">
        <v>2023</v>
      </c>
      <c r="R168" s="28" t="s">
        <v>1534</v>
      </c>
      <c r="S168" s="86">
        <f t="shared" si="3"/>
        <v>765000</v>
      </c>
      <c r="T168" s="28"/>
    </row>
    <row r="169" spans="1:20" x14ac:dyDescent="0.25">
      <c r="A169" s="28" t="s">
        <v>2226</v>
      </c>
      <c r="B169" s="28" t="s">
        <v>56</v>
      </c>
      <c r="C169" s="28" t="s">
        <v>2227</v>
      </c>
      <c r="D169" s="28" t="s">
        <v>1532</v>
      </c>
      <c r="E169" s="28" t="s">
        <v>2228</v>
      </c>
      <c r="F169" s="28" t="s">
        <v>2229</v>
      </c>
      <c r="G169" s="28" t="s">
        <v>2230</v>
      </c>
      <c r="H169" s="28" t="s">
        <v>2231</v>
      </c>
      <c r="I169" s="28" t="s">
        <v>30</v>
      </c>
      <c r="J169" s="28" t="s">
        <v>2</v>
      </c>
      <c r="K169" s="28" t="s">
        <v>1533</v>
      </c>
      <c r="L169" s="28">
        <v>9.1999999999999993</v>
      </c>
      <c r="M169" s="28"/>
      <c r="N169" s="28"/>
      <c r="O169" s="28"/>
      <c r="P169" s="28"/>
      <c r="Q169" s="28">
        <v>2023</v>
      </c>
      <c r="R169" s="28" t="s">
        <v>1534</v>
      </c>
      <c r="S169" s="86">
        <f t="shared" si="3"/>
        <v>860000</v>
      </c>
      <c r="T169" s="28"/>
    </row>
    <row r="170" spans="1:20" x14ac:dyDescent="0.25">
      <c r="A170" s="28" t="s">
        <v>2232</v>
      </c>
      <c r="B170" s="28" t="s">
        <v>56</v>
      </c>
      <c r="C170" s="28" t="s">
        <v>2233</v>
      </c>
      <c r="D170" s="28" t="s">
        <v>1532</v>
      </c>
      <c r="E170" s="28" t="s">
        <v>2234</v>
      </c>
      <c r="F170" s="28" t="s">
        <v>2235</v>
      </c>
      <c r="G170" s="28" t="s">
        <v>2236</v>
      </c>
      <c r="H170" s="28" t="s">
        <v>2237</v>
      </c>
      <c r="I170" s="28" t="s">
        <v>30</v>
      </c>
      <c r="J170" s="28" t="s">
        <v>2</v>
      </c>
      <c r="K170" s="28" t="s">
        <v>1533</v>
      </c>
      <c r="L170" s="28">
        <v>8.5</v>
      </c>
      <c r="M170" s="28"/>
      <c r="N170" s="28"/>
      <c r="O170" s="28"/>
      <c r="P170" s="28"/>
      <c r="Q170" s="28">
        <v>2023</v>
      </c>
      <c r="R170" s="28" t="s">
        <v>1534</v>
      </c>
      <c r="S170" s="86">
        <f t="shared" si="3"/>
        <v>825000</v>
      </c>
      <c r="T170" s="28"/>
    </row>
    <row r="171" spans="1:20" x14ac:dyDescent="0.25">
      <c r="A171" s="28" t="s">
        <v>2238</v>
      </c>
      <c r="B171" s="28" t="s">
        <v>56</v>
      </c>
      <c r="C171" s="28" t="s">
        <v>2239</v>
      </c>
      <c r="D171" s="28" t="s">
        <v>1532</v>
      </c>
      <c r="E171" s="28" t="s">
        <v>2240</v>
      </c>
      <c r="F171" s="28" t="s">
        <v>2241</v>
      </c>
      <c r="G171" s="28" t="s">
        <v>2242</v>
      </c>
      <c r="H171" s="28" t="s">
        <v>2243</v>
      </c>
      <c r="I171" s="28" t="s">
        <v>30</v>
      </c>
      <c r="J171" s="28" t="s">
        <v>2</v>
      </c>
      <c r="K171" s="28" t="s">
        <v>1533</v>
      </c>
      <c r="L171" s="28">
        <v>5.4</v>
      </c>
      <c r="M171" s="28"/>
      <c r="N171" s="28"/>
      <c r="O171" s="28"/>
      <c r="P171" s="28"/>
      <c r="Q171" s="28">
        <v>2023</v>
      </c>
      <c r="R171" s="28" t="s">
        <v>1534</v>
      </c>
      <c r="S171" s="86">
        <f t="shared" si="3"/>
        <v>670000</v>
      </c>
      <c r="T171" s="28"/>
    </row>
    <row r="172" spans="1:20" x14ac:dyDescent="0.25">
      <c r="A172" s="28" t="s">
        <v>2244</v>
      </c>
      <c r="B172" s="28" t="s">
        <v>56</v>
      </c>
      <c r="C172" s="28" t="s">
        <v>2245</v>
      </c>
      <c r="D172" s="28" t="s">
        <v>1532</v>
      </c>
      <c r="E172" s="28" t="s">
        <v>2246</v>
      </c>
      <c r="F172" s="28" t="s">
        <v>2247</v>
      </c>
      <c r="G172" s="28" t="s">
        <v>2248</v>
      </c>
      <c r="H172" s="28" t="s">
        <v>2249</v>
      </c>
      <c r="I172" s="28" t="s">
        <v>30</v>
      </c>
      <c r="J172" s="28" t="s">
        <v>2</v>
      </c>
      <c r="K172" s="28" t="s">
        <v>1533</v>
      </c>
      <c r="L172" s="28">
        <v>6.8</v>
      </c>
      <c r="M172" s="28"/>
      <c r="N172" s="28"/>
      <c r="O172" s="28"/>
      <c r="P172" s="28"/>
      <c r="Q172" s="28">
        <v>2023</v>
      </c>
      <c r="R172" s="28" t="s">
        <v>1534</v>
      </c>
      <c r="S172" s="86">
        <f t="shared" si="3"/>
        <v>740000</v>
      </c>
      <c r="T172" s="28"/>
    </row>
    <row r="173" spans="1:20" x14ac:dyDescent="0.25">
      <c r="A173" s="28" t="s">
        <v>2250</v>
      </c>
      <c r="B173" s="28" t="s">
        <v>56</v>
      </c>
      <c r="C173" s="28" t="s">
        <v>2251</v>
      </c>
      <c r="D173" s="28" t="s">
        <v>1532</v>
      </c>
      <c r="E173" s="28" t="s">
        <v>2252</v>
      </c>
      <c r="F173" s="28" t="s">
        <v>2253</v>
      </c>
      <c r="G173" s="28" t="s">
        <v>2254</v>
      </c>
      <c r="H173" s="28" t="s">
        <v>2255</v>
      </c>
      <c r="I173" s="28" t="s">
        <v>30</v>
      </c>
      <c r="J173" s="28" t="s">
        <v>2</v>
      </c>
      <c r="K173" s="28" t="s">
        <v>1533</v>
      </c>
      <c r="L173" s="28">
        <v>7.2</v>
      </c>
      <c r="M173" s="28"/>
      <c r="N173" s="28"/>
      <c r="O173" s="28"/>
      <c r="P173" s="28"/>
      <c r="Q173" s="28">
        <v>2023</v>
      </c>
      <c r="R173" s="28" t="s">
        <v>1534</v>
      </c>
      <c r="S173" s="86">
        <f t="shared" si="3"/>
        <v>760000</v>
      </c>
      <c r="T173" s="28"/>
    </row>
    <row r="174" spans="1:20" x14ac:dyDescent="0.25">
      <c r="A174" s="28" t="s">
        <v>2256</v>
      </c>
      <c r="B174" s="28" t="s">
        <v>56</v>
      </c>
      <c r="C174" s="28" t="s">
        <v>2257</v>
      </c>
      <c r="D174" s="28" t="s">
        <v>1532</v>
      </c>
      <c r="E174" s="28" t="s">
        <v>2258</v>
      </c>
      <c r="F174" s="28" t="s">
        <v>2259</v>
      </c>
      <c r="G174" s="28" t="s">
        <v>2260</v>
      </c>
      <c r="H174" s="28" t="s">
        <v>2261</v>
      </c>
      <c r="I174" s="28" t="s">
        <v>30</v>
      </c>
      <c r="J174" s="28" t="s">
        <v>2</v>
      </c>
      <c r="K174" s="28" t="s">
        <v>1533</v>
      </c>
      <c r="L174" s="28">
        <v>8.9</v>
      </c>
      <c r="M174" s="28"/>
      <c r="N174" s="28"/>
      <c r="O174" s="28"/>
      <c r="P174" s="28"/>
      <c r="Q174" s="28">
        <v>2023</v>
      </c>
      <c r="R174" s="28" t="s">
        <v>1534</v>
      </c>
      <c r="S174" s="86">
        <f t="shared" si="3"/>
        <v>845000</v>
      </c>
      <c r="T174" s="28"/>
    </row>
    <row r="175" spans="1:20" x14ac:dyDescent="0.25">
      <c r="A175" s="28" t="s">
        <v>2262</v>
      </c>
      <c r="B175" s="28" t="s">
        <v>56</v>
      </c>
      <c r="C175" s="28" t="s">
        <v>2263</v>
      </c>
      <c r="D175" s="28" t="s">
        <v>1532</v>
      </c>
      <c r="E175" s="28" t="s">
        <v>2264</v>
      </c>
      <c r="F175" s="28" t="s">
        <v>2265</v>
      </c>
      <c r="G175" s="28" t="s">
        <v>2266</v>
      </c>
      <c r="H175" s="28" t="s">
        <v>2267</v>
      </c>
      <c r="I175" s="28" t="s">
        <v>30</v>
      </c>
      <c r="J175" s="28" t="s">
        <v>2</v>
      </c>
      <c r="K175" s="28" t="s">
        <v>1533</v>
      </c>
      <c r="L175" s="28">
        <v>8.9</v>
      </c>
      <c r="M175" s="28"/>
      <c r="N175" s="28"/>
      <c r="O175" s="28"/>
      <c r="P175" s="28"/>
      <c r="Q175" s="28">
        <v>2023</v>
      </c>
      <c r="R175" s="28" t="s">
        <v>1534</v>
      </c>
      <c r="S175" s="86">
        <f t="shared" si="3"/>
        <v>845000</v>
      </c>
      <c r="T175" s="28"/>
    </row>
    <row r="176" spans="1:20" x14ac:dyDescent="0.25">
      <c r="A176" s="28" t="s">
        <v>2268</v>
      </c>
      <c r="B176" s="28" t="s">
        <v>56</v>
      </c>
      <c r="C176" s="28" t="s">
        <v>2269</v>
      </c>
      <c r="D176" s="28" t="s">
        <v>1532</v>
      </c>
      <c r="E176" s="28" t="s">
        <v>2270</v>
      </c>
      <c r="F176" s="28" t="s">
        <v>2271</v>
      </c>
      <c r="G176" s="28" t="s">
        <v>2026</v>
      </c>
      <c r="H176" s="28" t="s">
        <v>2272</v>
      </c>
      <c r="I176" s="28" t="s">
        <v>30</v>
      </c>
      <c r="J176" s="28" t="s">
        <v>2</v>
      </c>
      <c r="K176" s="28" t="s">
        <v>1533</v>
      </c>
      <c r="L176" s="28">
        <v>2.9</v>
      </c>
      <c r="M176" s="28"/>
      <c r="N176" s="28"/>
      <c r="O176" s="28"/>
      <c r="P176" s="28"/>
      <c r="Q176" s="28">
        <v>2023</v>
      </c>
      <c r="R176" s="28" t="s">
        <v>1534</v>
      </c>
      <c r="S176" s="86">
        <f t="shared" si="3"/>
        <v>545000</v>
      </c>
      <c r="T176" s="28"/>
    </row>
    <row r="177" spans="1:20" x14ac:dyDescent="0.25">
      <c r="A177" s="28" t="s">
        <v>2273</v>
      </c>
      <c r="B177" s="28" t="s">
        <v>56</v>
      </c>
      <c r="C177" s="28" t="s">
        <v>2274</v>
      </c>
      <c r="D177" s="28" t="s">
        <v>1532</v>
      </c>
      <c r="E177" s="28" t="s">
        <v>2275</v>
      </c>
      <c r="F177" s="28" t="s">
        <v>2276</v>
      </c>
      <c r="G177" s="28" t="s">
        <v>2277</v>
      </c>
      <c r="H177" s="28" t="s">
        <v>2278</v>
      </c>
      <c r="I177" s="28" t="s">
        <v>30</v>
      </c>
      <c r="J177" s="28" t="s">
        <v>2</v>
      </c>
      <c r="K177" s="28" t="s">
        <v>1533</v>
      </c>
      <c r="L177" s="28">
        <v>9.4</v>
      </c>
      <c r="M177" s="28"/>
      <c r="N177" s="28"/>
      <c r="O177" s="28"/>
      <c r="P177" s="28"/>
      <c r="Q177" s="28">
        <v>2023</v>
      </c>
      <c r="R177" s="28" t="s">
        <v>1534</v>
      </c>
      <c r="S177" s="86">
        <f t="shared" si="3"/>
        <v>870000</v>
      </c>
      <c r="T177" s="28"/>
    </row>
    <row r="178" spans="1:20" x14ac:dyDescent="0.25">
      <c r="A178" s="28" t="s">
        <v>2279</v>
      </c>
      <c r="B178" s="28" t="s">
        <v>56</v>
      </c>
      <c r="C178" s="28" t="s">
        <v>2280</v>
      </c>
      <c r="D178" s="28" t="s">
        <v>1532</v>
      </c>
      <c r="E178" s="28" t="s">
        <v>2281</v>
      </c>
      <c r="F178" s="28" t="s">
        <v>2282</v>
      </c>
      <c r="G178" s="28" t="s">
        <v>2283</v>
      </c>
      <c r="H178" s="28" t="s">
        <v>2284</v>
      </c>
      <c r="I178" s="28" t="s">
        <v>30</v>
      </c>
      <c r="J178" s="28" t="s">
        <v>2</v>
      </c>
      <c r="K178" s="28" t="s">
        <v>1533</v>
      </c>
      <c r="L178" s="28">
        <v>9.4</v>
      </c>
      <c r="M178" s="28"/>
      <c r="N178" s="28"/>
      <c r="O178" s="28"/>
      <c r="P178" s="28"/>
      <c r="Q178" s="28">
        <v>2023</v>
      </c>
      <c r="R178" s="28" t="s">
        <v>1534</v>
      </c>
      <c r="S178" s="86">
        <f t="shared" si="3"/>
        <v>870000</v>
      </c>
      <c r="T178" s="28"/>
    </row>
    <row r="179" spans="1:20" x14ac:dyDescent="0.25">
      <c r="A179" s="28" t="s">
        <v>2285</v>
      </c>
      <c r="B179" s="28" t="s">
        <v>56</v>
      </c>
      <c r="C179" s="28" t="s">
        <v>2286</v>
      </c>
      <c r="D179" s="28" t="s">
        <v>1532</v>
      </c>
      <c r="E179" s="28" t="s">
        <v>2287</v>
      </c>
      <c r="F179" s="28" t="s">
        <v>2288</v>
      </c>
      <c r="G179" s="28" t="s">
        <v>2289</v>
      </c>
      <c r="H179" s="28" t="s">
        <v>2290</v>
      </c>
      <c r="I179" s="28" t="s">
        <v>30</v>
      </c>
      <c r="J179" s="28" t="s">
        <v>2</v>
      </c>
      <c r="K179" s="28" t="s">
        <v>1533</v>
      </c>
      <c r="L179" s="28">
        <v>5.8</v>
      </c>
      <c r="M179" s="28"/>
      <c r="N179" s="28"/>
      <c r="O179" s="28"/>
      <c r="P179" s="28"/>
      <c r="Q179" s="28">
        <v>2023</v>
      </c>
      <c r="R179" s="28" t="s">
        <v>1534</v>
      </c>
      <c r="S179" s="86">
        <f t="shared" si="3"/>
        <v>690000</v>
      </c>
      <c r="T179" s="28"/>
    </row>
    <row r="180" spans="1:20" x14ac:dyDescent="0.25">
      <c r="A180" s="28" t="s">
        <v>2291</v>
      </c>
      <c r="B180" s="28" t="s">
        <v>56</v>
      </c>
      <c r="C180" s="28" t="s">
        <v>2292</v>
      </c>
      <c r="D180" s="28" t="s">
        <v>1532</v>
      </c>
      <c r="E180" s="28" t="s">
        <v>2293</v>
      </c>
      <c r="F180" s="28" t="s">
        <v>2294</v>
      </c>
      <c r="G180" s="28" t="s">
        <v>2295</v>
      </c>
      <c r="H180" s="28" t="s">
        <v>2296</v>
      </c>
      <c r="I180" s="28" t="s">
        <v>30</v>
      </c>
      <c r="J180" s="28" t="s">
        <v>2</v>
      </c>
      <c r="K180" s="28" t="s">
        <v>1533</v>
      </c>
      <c r="L180" s="28">
        <v>6.2</v>
      </c>
      <c r="M180" s="28"/>
      <c r="N180" s="28"/>
      <c r="O180" s="28"/>
      <c r="P180" s="28"/>
      <c r="Q180" s="28">
        <v>2023</v>
      </c>
      <c r="R180" s="28" t="s">
        <v>1534</v>
      </c>
      <c r="S180" s="86">
        <f t="shared" si="3"/>
        <v>710000</v>
      </c>
      <c r="T180" s="28"/>
    </row>
    <row r="181" spans="1:20" x14ac:dyDescent="0.25">
      <c r="A181" s="28" t="s">
        <v>2297</v>
      </c>
      <c r="B181" s="28" t="s">
        <v>56</v>
      </c>
      <c r="C181" s="28" t="s">
        <v>2298</v>
      </c>
      <c r="D181" s="28" t="s">
        <v>1532</v>
      </c>
      <c r="E181" s="28" t="s">
        <v>2299</v>
      </c>
      <c r="F181" s="28" t="s">
        <v>2300</v>
      </c>
      <c r="G181" s="28" t="s">
        <v>2301</v>
      </c>
      <c r="H181" s="28" t="s">
        <v>2302</v>
      </c>
      <c r="I181" s="28" t="s">
        <v>30</v>
      </c>
      <c r="J181" s="28" t="s">
        <v>2</v>
      </c>
      <c r="K181" s="28" t="s">
        <v>1533</v>
      </c>
      <c r="L181" s="28">
        <v>9.4</v>
      </c>
      <c r="M181" s="28"/>
      <c r="N181" s="28"/>
      <c r="O181" s="28"/>
      <c r="P181" s="28"/>
      <c r="Q181" s="28">
        <v>2023</v>
      </c>
      <c r="R181" s="28" t="s">
        <v>1534</v>
      </c>
      <c r="S181" s="86">
        <f t="shared" si="3"/>
        <v>870000</v>
      </c>
      <c r="T181" s="28"/>
    </row>
    <row r="182" spans="1:20" x14ac:dyDescent="0.25">
      <c r="A182" s="28" t="s">
        <v>2303</v>
      </c>
      <c r="B182" s="28" t="s">
        <v>56</v>
      </c>
      <c r="C182" s="28" t="s">
        <v>2304</v>
      </c>
      <c r="D182" s="28" t="s">
        <v>1532</v>
      </c>
      <c r="E182" s="28" t="s">
        <v>2305</v>
      </c>
      <c r="F182" s="28" t="s">
        <v>2306</v>
      </c>
      <c r="G182" s="28" t="s">
        <v>2307</v>
      </c>
      <c r="H182" s="28" t="s">
        <v>2308</v>
      </c>
      <c r="I182" s="28" t="s">
        <v>30</v>
      </c>
      <c r="J182" s="28" t="s">
        <v>2</v>
      </c>
      <c r="K182" s="28" t="s">
        <v>1533</v>
      </c>
      <c r="L182" s="28">
        <v>6</v>
      </c>
      <c r="M182" s="28"/>
      <c r="N182" s="28"/>
      <c r="O182" s="28"/>
      <c r="P182" s="28"/>
      <c r="Q182" s="28">
        <v>2023</v>
      </c>
      <c r="R182" s="28" t="s">
        <v>1534</v>
      </c>
      <c r="S182" s="86">
        <f t="shared" si="3"/>
        <v>700000</v>
      </c>
      <c r="T182" s="28"/>
    </row>
    <row r="183" spans="1:20" x14ac:dyDescent="0.25">
      <c r="A183" s="28" t="s">
        <v>2309</v>
      </c>
      <c r="B183" s="28" t="s">
        <v>56</v>
      </c>
      <c r="C183" s="28" t="s">
        <v>2310</v>
      </c>
      <c r="D183" s="28" t="s">
        <v>1532</v>
      </c>
      <c r="E183" s="28" t="s">
        <v>2311</v>
      </c>
      <c r="F183" s="28" t="s">
        <v>2312</v>
      </c>
      <c r="G183" s="28" t="s">
        <v>2313</v>
      </c>
      <c r="H183" s="28" t="s">
        <v>2314</v>
      </c>
      <c r="I183" s="28" t="s">
        <v>30</v>
      </c>
      <c r="J183" s="28" t="s">
        <v>2</v>
      </c>
      <c r="K183" s="28" t="s">
        <v>1533</v>
      </c>
      <c r="L183" s="28">
        <v>9.1</v>
      </c>
      <c r="M183" s="28"/>
      <c r="N183" s="28"/>
      <c r="O183" s="28"/>
      <c r="P183" s="28"/>
      <c r="Q183" s="28">
        <v>2023</v>
      </c>
      <c r="R183" s="28" t="s">
        <v>1534</v>
      </c>
      <c r="S183" s="86">
        <f t="shared" si="3"/>
        <v>855000</v>
      </c>
      <c r="T183" s="28"/>
    </row>
    <row r="184" spans="1:20" x14ac:dyDescent="0.25">
      <c r="A184" s="28" t="s">
        <v>2315</v>
      </c>
      <c r="B184" s="28" t="s">
        <v>56</v>
      </c>
      <c r="C184" s="28" t="s">
        <v>2316</v>
      </c>
      <c r="D184" s="28" t="s">
        <v>1532</v>
      </c>
      <c r="E184" s="28" t="s">
        <v>2317</v>
      </c>
      <c r="F184" s="28" t="s">
        <v>2318</v>
      </c>
      <c r="G184" s="28" t="s">
        <v>2319</v>
      </c>
      <c r="H184" s="28" t="s">
        <v>2320</v>
      </c>
      <c r="I184" s="28" t="s">
        <v>30</v>
      </c>
      <c r="J184" s="28" t="s">
        <v>2</v>
      </c>
      <c r="K184" s="28" t="s">
        <v>1533</v>
      </c>
      <c r="L184" s="28">
        <v>5</v>
      </c>
      <c r="M184" s="28"/>
      <c r="N184" s="28"/>
      <c r="O184" s="28"/>
      <c r="P184" s="28"/>
      <c r="Q184" s="28">
        <v>2023</v>
      </c>
      <c r="R184" s="28" t="s">
        <v>1534</v>
      </c>
      <c r="S184" s="86">
        <f t="shared" si="3"/>
        <v>650000</v>
      </c>
      <c r="T184" s="28"/>
    </row>
    <row r="185" spans="1:20" x14ac:dyDescent="0.25">
      <c r="A185" s="28" t="s">
        <v>2321</v>
      </c>
      <c r="B185" s="28" t="s">
        <v>56</v>
      </c>
      <c r="C185" s="28" t="s">
        <v>2322</v>
      </c>
      <c r="D185" s="28" t="s">
        <v>1532</v>
      </c>
      <c r="E185" s="28" t="s">
        <v>2323</v>
      </c>
      <c r="F185" s="28" t="s">
        <v>2324</v>
      </c>
      <c r="G185" s="28" t="s">
        <v>2325</v>
      </c>
      <c r="H185" s="28" t="s">
        <v>2326</v>
      </c>
      <c r="I185" s="28" t="s">
        <v>30</v>
      </c>
      <c r="J185" s="28" t="s">
        <v>2</v>
      </c>
      <c r="K185" s="28" t="s">
        <v>1533</v>
      </c>
      <c r="L185" s="28">
        <v>9.8000000000000007</v>
      </c>
      <c r="M185" s="28"/>
      <c r="N185" s="28"/>
      <c r="O185" s="28"/>
      <c r="P185" s="28"/>
      <c r="Q185" s="28">
        <v>2023</v>
      </c>
      <c r="R185" s="28" t="s">
        <v>1534</v>
      </c>
      <c r="S185" s="86">
        <f t="shared" si="3"/>
        <v>890000</v>
      </c>
      <c r="T185" s="28"/>
    </row>
    <row r="186" spans="1:20" x14ac:dyDescent="0.25">
      <c r="A186" s="28" t="s">
        <v>2327</v>
      </c>
      <c r="B186" s="28" t="s">
        <v>56</v>
      </c>
      <c r="C186" s="28" t="s">
        <v>2328</v>
      </c>
      <c r="D186" s="28" t="s">
        <v>1532</v>
      </c>
      <c r="E186" s="28" t="s">
        <v>2329</v>
      </c>
      <c r="F186" s="28" t="s">
        <v>2330</v>
      </c>
      <c r="G186" s="28" t="s">
        <v>2331</v>
      </c>
      <c r="H186" s="28" t="s">
        <v>2332</v>
      </c>
      <c r="I186" s="28" t="s">
        <v>30</v>
      </c>
      <c r="J186" s="28" t="s">
        <v>2</v>
      </c>
      <c r="K186" s="28" t="s">
        <v>1533</v>
      </c>
      <c r="L186" s="28">
        <v>9.4</v>
      </c>
      <c r="M186" s="28"/>
      <c r="N186" s="28"/>
      <c r="O186" s="28"/>
      <c r="P186" s="28"/>
      <c r="Q186" s="28">
        <v>2023</v>
      </c>
      <c r="R186" s="28" t="s">
        <v>1534</v>
      </c>
      <c r="S186" s="86">
        <f t="shared" si="3"/>
        <v>870000</v>
      </c>
      <c r="T186" s="28"/>
    </row>
    <row r="187" spans="1:20" x14ac:dyDescent="0.25">
      <c r="A187" s="28" t="s">
        <v>2333</v>
      </c>
      <c r="B187" s="28" t="s">
        <v>56</v>
      </c>
      <c r="C187" s="28" t="s">
        <v>2334</v>
      </c>
      <c r="D187" s="28" t="s">
        <v>1532</v>
      </c>
      <c r="E187" s="28" t="s">
        <v>2335</v>
      </c>
      <c r="F187" s="28" t="s">
        <v>2336</v>
      </c>
      <c r="G187" s="28" t="s">
        <v>2337</v>
      </c>
      <c r="H187" s="28" t="s">
        <v>2338</v>
      </c>
      <c r="I187" s="28" t="s">
        <v>30</v>
      </c>
      <c r="J187" s="28" t="s">
        <v>2</v>
      </c>
      <c r="K187" s="28" t="s">
        <v>1533</v>
      </c>
      <c r="L187" s="28">
        <v>6</v>
      </c>
      <c r="M187" s="28"/>
      <c r="N187" s="28"/>
      <c r="O187" s="28"/>
      <c r="P187" s="28"/>
      <c r="Q187" s="28">
        <v>2023</v>
      </c>
      <c r="R187" s="28" t="s">
        <v>1534</v>
      </c>
      <c r="S187" s="86">
        <f t="shared" si="3"/>
        <v>700000</v>
      </c>
      <c r="T187" s="28"/>
    </row>
    <row r="188" spans="1:20" x14ac:dyDescent="0.25">
      <c r="A188" s="28" t="s">
        <v>2339</v>
      </c>
      <c r="B188" s="28" t="s">
        <v>56</v>
      </c>
      <c r="C188" s="28" t="s">
        <v>2340</v>
      </c>
      <c r="D188" s="28" t="s">
        <v>1532</v>
      </c>
      <c r="E188" s="28" t="s">
        <v>2341</v>
      </c>
      <c r="F188" s="28" t="s">
        <v>2342</v>
      </c>
      <c r="G188" s="28" t="s">
        <v>2343</v>
      </c>
      <c r="H188" s="28" t="s">
        <v>2344</v>
      </c>
      <c r="I188" s="28" t="s">
        <v>30</v>
      </c>
      <c r="J188" s="28" t="s">
        <v>2</v>
      </c>
      <c r="K188" s="28" t="s">
        <v>1533</v>
      </c>
      <c r="L188" s="28">
        <v>9.1</v>
      </c>
      <c r="M188" s="28"/>
      <c r="N188" s="28"/>
      <c r="O188" s="28"/>
      <c r="P188" s="28"/>
      <c r="Q188" s="28">
        <v>2023</v>
      </c>
      <c r="R188" s="28" t="s">
        <v>1534</v>
      </c>
      <c r="S188" s="86">
        <f t="shared" si="3"/>
        <v>855000</v>
      </c>
      <c r="T188" s="28"/>
    </row>
    <row r="189" spans="1:20" x14ac:dyDescent="0.25">
      <c r="A189" s="28" t="s">
        <v>2345</v>
      </c>
      <c r="B189" s="28" t="s">
        <v>56</v>
      </c>
      <c r="C189" s="28" t="s">
        <v>2346</v>
      </c>
      <c r="D189" s="28" t="s">
        <v>1532</v>
      </c>
      <c r="E189" s="28" t="s">
        <v>2347</v>
      </c>
      <c r="F189" s="28" t="s">
        <v>2348</v>
      </c>
      <c r="G189" s="28" t="s">
        <v>2349</v>
      </c>
      <c r="H189" s="28" t="s">
        <v>2350</v>
      </c>
      <c r="I189" s="28" t="s">
        <v>30</v>
      </c>
      <c r="J189" s="28" t="s">
        <v>2</v>
      </c>
      <c r="K189" s="28" t="s">
        <v>1533</v>
      </c>
      <c r="L189" s="28">
        <v>6.3</v>
      </c>
      <c r="M189" s="28"/>
      <c r="N189" s="28"/>
      <c r="O189" s="28"/>
      <c r="P189" s="28"/>
      <c r="Q189" s="28">
        <v>2023</v>
      </c>
      <c r="R189" s="28" t="s">
        <v>1534</v>
      </c>
      <c r="S189" s="86">
        <f t="shared" si="3"/>
        <v>715000</v>
      </c>
      <c r="T189" s="28"/>
    </row>
    <row r="190" spans="1:20" x14ac:dyDescent="0.25">
      <c r="A190" s="28" t="s">
        <v>2351</v>
      </c>
      <c r="B190" s="28" t="s">
        <v>56</v>
      </c>
      <c r="C190" s="28" t="s">
        <v>2352</v>
      </c>
      <c r="D190" s="28" t="s">
        <v>1532</v>
      </c>
      <c r="E190" s="28" t="s">
        <v>2353</v>
      </c>
      <c r="F190" s="28" t="s">
        <v>2354</v>
      </c>
      <c r="G190" s="28" t="s">
        <v>2355</v>
      </c>
      <c r="H190" s="28" t="s">
        <v>2356</v>
      </c>
      <c r="I190" s="28" t="s">
        <v>30</v>
      </c>
      <c r="J190" s="28" t="s">
        <v>2</v>
      </c>
      <c r="K190" s="28" t="s">
        <v>1533</v>
      </c>
      <c r="L190" s="28">
        <v>8.8000000000000007</v>
      </c>
      <c r="M190" s="28"/>
      <c r="N190" s="28"/>
      <c r="O190" s="28"/>
      <c r="P190" s="28"/>
      <c r="Q190" s="28">
        <v>2023</v>
      </c>
      <c r="R190" s="28" t="s">
        <v>1534</v>
      </c>
      <c r="S190" s="86">
        <f t="shared" si="3"/>
        <v>840000</v>
      </c>
      <c r="T190" s="28"/>
    </row>
    <row r="191" spans="1:20" x14ac:dyDescent="0.25">
      <c r="A191" s="28" t="s">
        <v>2357</v>
      </c>
      <c r="B191" s="28" t="s">
        <v>56</v>
      </c>
      <c r="C191" s="28" t="s">
        <v>2358</v>
      </c>
      <c r="D191" s="28" t="s">
        <v>1532</v>
      </c>
      <c r="E191" s="28" t="s">
        <v>2359</v>
      </c>
      <c r="F191" s="28" t="s">
        <v>2360</v>
      </c>
      <c r="G191" s="28" t="s">
        <v>2361</v>
      </c>
      <c r="H191" s="28" t="s">
        <v>2362</v>
      </c>
      <c r="I191" s="28" t="s">
        <v>30</v>
      </c>
      <c r="J191" s="28" t="s">
        <v>2</v>
      </c>
      <c r="K191" s="28" t="s">
        <v>1533</v>
      </c>
      <c r="L191" s="28">
        <v>6.6</v>
      </c>
      <c r="M191" s="28"/>
      <c r="N191" s="28"/>
      <c r="O191" s="28"/>
      <c r="P191" s="28"/>
      <c r="Q191" s="28">
        <v>2023</v>
      </c>
      <c r="R191" s="28" t="s">
        <v>1534</v>
      </c>
      <c r="S191" s="86">
        <f t="shared" si="3"/>
        <v>730000</v>
      </c>
      <c r="T191" s="28"/>
    </row>
    <row r="192" spans="1:20" x14ac:dyDescent="0.25">
      <c r="A192" s="28" t="s">
        <v>2363</v>
      </c>
      <c r="B192" s="28" t="s">
        <v>56</v>
      </c>
      <c r="C192" s="28" t="s">
        <v>2352</v>
      </c>
      <c r="D192" s="28" t="s">
        <v>1532</v>
      </c>
      <c r="E192" s="28" t="s">
        <v>2364</v>
      </c>
      <c r="F192" s="28" t="s">
        <v>2365</v>
      </c>
      <c r="G192" s="28" t="s">
        <v>2366</v>
      </c>
      <c r="H192" s="28" t="s">
        <v>2367</v>
      </c>
      <c r="I192" s="28" t="s">
        <v>30</v>
      </c>
      <c r="J192" s="28" t="s">
        <v>2</v>
      </c>
      <c r="K192" s="28" t="s">
        <v>1533</v>
      </c>
      <c r="L192" s="28">
        <v>9.3000000000000007</v>
      </c>
      <c r="M192" s="28"/>
      <c r="N192" s="28"/>
      <c r="O192" s="28"/>
      <c r="P192" s="28"/>
      <c r="Q192" s="28">
        <v>2023</v>
      </c>
      <c r="R192" s="28" t="s">
        <v>1534</v>
      </c>
      <c r="S192" s="86">
        <f t="shared" si="3"/>
        <v>865000</v>
      </c>
      <c r="T192" s="28"/>
    </row>
    <row r="193" spans="1:20" x14ac:dyDescent="0.25">
      <c r="A193" s="28" t="s">
        <v>2368</v>
      </c>
      <c r="B193" s="28" t="s">
        <v>56</v>
      </c>
      <c r="C193" s="28" t="s">
        <v>2369</v>
      </c>
      <c r="D193" s="28" t="s">
        <v>1532</v>
      </c>
      <c r="E193" s="28" t="s">
        <v>2370</v>
      </c>
      <c r="F193" s="28" t="s">
        <v>2371</v>
      </c>
      <c r="G193" s="28" t="s">
        <v>2372</v>
      </c>
      <c r="H193" s="28" t="s">
        <v>2296</v>
      </c>
      <c r="I193" s="28" t="s">
        <v>30</v>
      </c>
      <c r="J193" s="28" t="s">
        <v>2</v>
      </c>
      <c r="K193" s="28" t="s">
        <v>1533</v>
      </c>
      <c r="L193" s="28">
        <v>10.199999999999999</v>
      </c>
      <c r="M193" s="28"/>
      <c r="N193" s="28"/>
      <c r="O193" s="28"/>
      <c r="P193" s="28"/>
      <c r="Q193" s="28">
        <v>2023</v>
      </c>
      <c r="R193" s="28" t="s">
        <v>1534</v>
      </c>
      <c r="S193" s="86">
        <f t="shared" si="3"/>
        <v>910000</v>
      </c>
      <c r="T193" s="28"/>
    </row>
    <row r="194" spans="1:20" x14ac:dyDescent="0.25">
      <c r="A194" s="28" t="s">
        <v>2373</v>
      </c>
      <c r="B194" s="28" t="s">
        <v>56</v>
      </c>
      <c r="C194" s="28" t="s">
        <v>2374</v>
      </c>
      <c r="D194" s="28" t="s">
        <v>1532</v>
      </c>
      <c r="E194" s="28" t="s">
        <v>2375</v>
      </c>
      <c r="F194" s="28" t="s">
        <v>2376</v>
      </c>
      <c r="G194" s="28" t="s">
        <v>2377</v>
      </c>
      <c r="H194" s="28" t="s">
        <v>2247</v>
      </c>
      <c r="I194" s="28" t="s">
        <v>30</v>
      </c>
      <c r="J194" s="28" t="s">
        <v>2</v>
      </c>
      <c r="K194" s="28" t="s">
        <v>1533</v>
      </c>
      <c r="L194" s="28">
        <v>5.3</v>
      </c>
      <c r="M194" s="28"/>
      <c r="N194" s="28"/>
      <c r="O194" s="28"/>
      <c r="P194" s="28"/>
      <c r="Q194" s="28">
        <v>2023</v>
      </c>
      <c r="R194" s="28" t="s">
        <v>1534</v>
      </c>
      <c r="S194" s="86">
        <f t="shared" si="3"/>
        <v>665000</v>
      </c>
      <c r="T194" s="28"/>
    </row>
    <row r="195" spans="1:20" x14ac:dyDescent="0.25">
      <c r="A195" s="28" t="s">
        <v>2378</v>
      </c>
      <c r="B195" s="28" t="s">
        <v>56</v>
      </c>
      <c r="C195" s="28" t="s">
        <v>2379</v>
      </c>
      <c r="D195" s="28" t="s">
        <v>1532</v>
      </c>
      <c r="E195" s="28" t="s">
        <v>2380</v>
      </c>
      <c r="F195" s="28" t="s">
        <v>2381</v>
      </c>
      <c r="G195" s="28" t="s">
        <v>2382</v>
      </c>
      <c r="H195" s="28" t="s">
        <v>2383</v>
      </c>
      <c r="I195" s="28" t="s">
        <v>30</v>
      </c>
      <c r="J195" s="28" t="s">
        <v>2</v>
      </c>
      <c r="K195" s="28" t="s">
        <v>1533</v>
      </c>
      <c r="L195" s="28">
        <v>7</v>
      </c>
      <c r="M195" s="28"/>
      <c r="N195" s="28"/>
      <c r="O195" s="28"/>
      <c r="P195" s="28"/>
      <c r="Q195" s="28">
        <v>2023</v>
      </c>
      <c r="R195" s="28" t="s">
        <v>1534</v>
      </c>
      <c r="S195" s="86">
        <f t="shared" si="3"/>
        <v>750000</v>
      </c>
      <c r="T195" s="28"/>
    </row>
    <row r="196" spans="1:20" x14ac:dyDescent="0.25">
      <c r="A196" s="28" t="s">
        <v>2384</v>
      </c>
      <c r="B196" s="28" t="s">
        <v>56</v>
      </c>
      <c r="C196" s="28" t="s">
        <v>2385</v>
      </c>
      <c r="D196" s="28" t="s">
        <v>1532</v>
      </c>
      <c r="E196" s="28" t="s">
        <v>2386</v>
      </c>
      <c r="F196" s="28" t="s">
        <v>2387</v>
      </c>
      <c r="G196" s="28" t="s">
        <v>2388</v>
      </c>
      <c r="H196" s="28" t="s">
        <v>2389</v>
      </c>
      <c r="I196" s="28" t="s">
        <v>30</v>
      </c>
      <c r="J196" s="28" t="s">
        <v>2</v>
      </c>
      <c r="K196" s="28" t="s">
        <v>1533</v>
      </c>
      <c r="L196" s="28">
        <v>7.9</v>
      </c>
      <c r="M196" s="28"/>
      <c r="N196" s="28"/>
      <c r="O196" s="28"/>
      <c r="P196" s="28"/>
      <c r="Q196" s="28">
        <v>2023</v>
      </c>
      <c r="R196" s="28" t="s">
        <v>1534</v>
      </c>
      <c r="S196" s="86">
        <f t="shared" si="3"/>
        <v>795000</v>
      </c>
      <c r="T196" s="28"/>
    </row>
    <row r="197" spans="1:20" x14ac:dyDescent="0.25">
      <c r="A197" s="28" t="s">
        <v>2390</v>
      </c>
      <c r="B197" s="28" t="s">
        <v>56</v>
      </c>
      <c r="C197" s="28" t="s">
        <v>2391</v>
      </c>
      <c r="D197" s="28" t="s">
        <v>1532</v>
      </c>
      <c r="E197" s="28" t="s">
        <v>2392</v>
      </c>
      <c r="F197" s="28" t="s">
        <v>2393</v>
      </c>
      <c r="G197" s="28" t="s">
        <v>2394</v>
      </c>
      <c r="H197" s="28" t="s">
        <v>2395</v>
      </c>
      <c r="I197" s="28" t="s">
        <v>30</v>
      </c>
      <c r="J197" s="28" t="s">
        <v>2</v>
      </c>
      <c r="K197" s="28" t="s">
        <v>1533</v>
      </c>
      <c r="L197" s="28">
        <v>8.1999999999999993</v>
      </c>
      <c r="M197" s="28"/>
      <c r="N197" s="28"/>
      <c r="O197" s="28"/>
      <c r="P197" s="28"/>
      <c r="Q197" s="28">
        <v>2023</v>
      </c>
      <c r="R197" s="28" t="s">
        <v>1534</v>
      </c>
      <c r="S197" s="86">
        <f t="shared" si="3"/>
        <v>810000</v>
      </c>
      <c r="T197" s="28"/>
    </row>
    <row r="198" spans="1:20" x14ac:dyDescent="0.25">
      <c r="A198" s="28" t="s">
        <v>2396</v>
      </c>
      <c r="B198" s="28" t="s">
        <v>56</v>
      </c>
      <c r="C198" s="28" t="s">
        <v>2397</v>
      </c>
      <c r="D198" s="28" t="s">
        <v>1532</v>
      </c>
      <c r="E198" s="28" t="s">
        <v>2398</v>
      </c>
      <c r="F198" s="28" t="s">
        <v>2399</v>
      </c>
      <c r="G198" s="28" t="s">
        <v>2400</v>
      </c>
      <c r="H198" s="28" t="s">
        <v>2401</v>
      </c>
      <c r="I198" s="28" t="s">
        <v>30</v>
      </c>
      <c r="J198" s="28" t="s">
        <v>2</v>
      </c>
      <c r="K198" s="28" t="s">
        <v>1533</v>
      </c>
      <c r="L198" s="28">
        <v>3.6</v>
      </c>
      <c r="M198" s="28"/>
      <c r="N198" s="28"/>
      <c r="O198" s="28"/>
      <c r="P198" s="28"/>
      <c r="Q198" s="28">
        <v>2023</v>
      </c>
      <c r="R198" s="28" t="s">
        <v>1534</v>
      </c>
      <c r="S198" s="86">
        <f t="shared" si="3"/>
        <v>580000</v>
      </c>
      <c r="T198" s="28"/>
    </row>
    <row r="199" spans="1:20" x14ac:dyDescent="0.25">
      <c r="A199" s="28" t="s">
        <v>2402</v>
      </c>
      <c r="B199" s="28" t="s">
        <v>56</v>
      </c>
      <c r="C199" s="28" t="s">
        <v>2403</v>
      </c>
      <c r="D199" s="28" t="s">
        <v>1532</v>
      </c>
      <c r="E199" s="28" t="s">
        <v>2404</v>
      </c>
      <c r="F199" s="28" t="s">
        <v>2405</v>
      </c>
      <c r="G199" s="28" t="s">
        <v>2406</v>
      </c>
      <c r="H199" s="28" t="s">
        <v>2407</v>
      </c>
      <c r="I199" s="28" t="s">
        <v>30</v>
      </c>
      <c r="J199" s="28" t="s">
        <v>2</v>
      </c>
      <c r="K199" s="28" t="s">
        <v>1533</v>
      </c>
      <c r="L199" s="28">
        <v>2.9</v>
      </c>
      <c r="M199" s="28"/>
      <c r="N199" s="28"/>
      <c r="O199" s="28"/>
      <c r="P199" s="28"/>
      <c r="Q199" s="28">
        <v>2023</v>
      </c>
      <c r="R199" s="28" t="s">
        <v>1534</v>
      </c>
      <c r="S199" s="86">
        <f t="shared" si="3"/>
        <v>545000</v>
      </c>
      <c r="T199" s="28"/>
    </row>
    <row r="200" spans="1:20" x14ac:dyDescent="0.25">
      <c r="A200" s="28" t="s">
        <v>2408</v>
      </c>
      <c r="B200" s="28" t="s">
        <v>56</v>
      </c>
      <c r="C200" s="28" t="s">
        <v>2409</v>
      </c>
      <c r="D200" s="28" t="s">
        <v>1532</v>
      </c>
      <c r="E200" s="28" t="s">
        <v>2410</v>
      </c>
      <c r="F200" s="28" t="s">
        <v>2411</v>
      </c>
      <c r="G200" s="28" t="s">
        <v>2412</v>
      </c>
      <c r="H200" s="28" t="s">
        <v>2413</v>
      </c>
      <c r="I200" s="28" t="s">
        <v>30</v>
      </c>
      <c r="J200" s="28" t="s">
        <v>2</v>
      </c>
      <c r="K200" s="28" t="s">
        <v>1533</v>
      </c>
      <c r="L200" s="28">
        <v>2.9</v>
      </c>
      <c r="M200" s="28"/>
      <c r="N200" s="28"/>
      <c r="O200" s="28"/>
      <c r="P200" s="28"/>
      <c r="Q200" s="28">
        <v>2023</v>
      </c>
      <c r="R200" s="28" t="s">
        <v>1534</v>
      </c>
      <c r="S200" s="86">
        <f t="shared" si="3"/>
        <v>545000</v>
      </c>
      <c r="T200" s="28"/>
    </row>
    <row r="201" spans="1:20" x14ac:dyDescent="0.25">
      <c r="A201" s="28" t="s">
        <v>2414</v>
      </c>
      <c r="B201" s="28" t="s">
        <v>56</v>
      </c>
      <c r="C201" s="28" t="s">
        <v>2415</v>
      </c>
      <c r="D201" s="28" t="s">
        <v>1532</v>
      </c>
      <c r="E201" s="28" t="s">
        <v>2416</v>
      </c>
      <c r="F201" s="28" t="s">
        <v>2417</v>
      </c>
      <c r="G201" s="28" t="s">
        <v>2418</v>
      </c>
      <c r="H201" s="28" t="s">
        <v>2419</v>
      </c>
      <c r="I201" s="28" t="s">
        <v>30</v>
      </c>
      <c r="J201" s="28" t="s">
        <v>2</v>
      </c>
      <c r="K201" s="28" t="s">
        <v>1533</v>
      </c>
      <c r="L201" s="28">
        <v>3.5</v>
      </c>
      <c r="M201" s="28"/>
      <c r="N201" s="28"/>
      <c r="O201" s="28"/>
      <c r="P201" s="28"/>
      <c r="Q201" s="28">
        <v>2023</v>
      </c>
      <c r="R201" s="28" t="s">
        <v>1534</v>
      </c>
      <c r="S201" s="86">
        <f t="shared" si="3"/>
        <v>575000</v>
      </c>
      <c r="T201" s="28"/>
    </row>
    <row r="202" spans="1:20" x14ac:dyDescent="0.25">
      <c r="A202" s="28" t="s">
        <v>2420</v>
      </c>
      <c r="B202" s="28" t="s">
        <v>56</v>
      </c>
      <c r="C202" s="28" t="s">
        <v>2421</v>
      </c>
      <c r="D202" s="28" t="s">
        <v>1532</v>
      </c>
      <c r="E202" s="28" t="s">
        <v>2422</v>
      </c>
      <c r="F202" s="28" t="s">
        <v>2423</v>
      </c>
      <c r="G202" s="28" t="s">
        <v>2424</v>
      </c>
      <c r="H202" s="28" t="s">
        <v>2425</v>
      </c>
      <c r="I202" s="28" t="s">
        <v>30</v>
      </c>
      <c r="J202" s="28" t="s">
        <v>2</v>
      </c>
      <c r="K202" s="28" t="s">
        <v>1533</v>
      </c>
      <c r="L202" s="28">
        <v>6.9</v>
      </c>
      <c r="M202" s="28"/>
      <c r="N202" s="28"/>
      <c r="O202" s="28"/>
      <c r="P202" s="28"/>
      <c r="Q202" s="28">
        <v>2023</v>
      </c>
      <c r="R202" s="28" t="s">
        <v>1534</v>
      </c>
      <c r="S202" s="86">
        <f t="shared" si="3"/>
        <v>745000</v>
      </c>
      <c r="T202" s="28"/>
    </row>
    <row r="203" spans="1:20" x14ac:dyDescent="0.25">
      <c r="A203" s="28" t="s">
        <v>2426</v>
      </c>
      <c r="B203" s="28" t="s">
        <v>56</v>
      </c>
      <c r="C203" s="28" t="s">
        <v>2427</v>
      </c>
      <c r="D203" s="28" t="s">
        <v>1532</v>
      </c>
      <c r="E203" s="28" t="s">
        <v>2428</v>
      </c>
      <c r="F203" s="28" t="s">
        <v>2429</v>
      </c>
      <c r="G203" s="28" t="s">
        <v>2430</v>
      </c>
      <c r="H203" s="28" t="s">
        <v>2431</v>
      </c>
      <c r="I203" s="28" t="s">
        <v>30</v>
      </c>
      <c r="J203" s="28" t="s">
        <v>2</v>
      </c>
      <c r="K203" s="28" t="s">
        <v>1533</v>
      </c>
      <c r="L203" s="28">
        <v>5.0999999999999996</v>
      </c>
      <c r="M203" s="28"/>
      <c r="N203" s="28"/>
      <c r="O203" s="28"/>
      <c r="P203" s="28"/>
      <c r="Q203" s="28">
        <v>2023</v>
      </c>
      <c r="R203" s="28" t="s">
        <v>1534</v>
      </c>
      <c r="S203" s="86">
        <f t="shared" si="3"/>
        <v>655000</v>
      </c>
      <c r="T203" s="28"/>
    </row>
    <row r="204" spans="1:20" x14ac:dyDescent="0.25">
      <c r="A204" s="28" t="s">
        <v>2432</v>
      </c>
      <c r="B204" s="28" t="s">
        <v>56</v>
      </c>
      <c r="C204" s="28" t="s">
        <v>2433</v>
      </c>
      <c r="D204" s="28" t="s">
        <v>1532</v>
      </c>
      <c r="E204" s="28" t="s">
        <v>2434</v>
      </c>
      <c r="F204" s="28" t="s">
        <v>2435</v>
      </c>
      <c r="G204" s="28" t="s">
        <v>2436</v>
      </c>
      <c r="H204" s="28" t="s">
        <v>2437</v>
      </c>
      <c r="I204" s="28" t="s">
        <v>30</v>
      </c>
      <c r="J204" s="28" t="s">
        <v>2</v>
      </c>
      <c r="K204" s="28" t="s">
        <v>1533</v>
      </c>
      <c r="L204" s="28">
        <v>7.2</v>
      </c>
      <c r="M204" s="28"/>
      <c r="N204" s="28"/>
      <c r="O204" s="28"/>
      <c r="P204" s="28"/>
      <c r="Q204" s="28">
        <v>2023</v>
      </c>
      <c r="R204" s="28" t="s">
        <v>1534</v>
      </c>
      <c r="S204" s="86">
        <f t="shared" si="3"/>
        <v>760000</v>
      </c>
      <c r="T204" s="28"/>
    </row>
    <row r="205" spans="1:20" x14ac:dyDescent="0.25">
      <c r="A205" s="28" t="s">
        <v>2438</v>
      </c>
      <c r="B205" s="28" t="s">
        <v>56</v>
      </c>
      <c r="C205" s="28" t="s">
        <v>2439</v>
      </c>
      <c r="D205" s="28" t="s">
        <v>1532</v>
      </c>
      <c r="E205" s="28" t="s">
        <v>2440</v>
      </c>
      <c r="F205" s="28" t="s">
        <v>2441</v>
      </c>
      <c r="G205" s="28" t="s">
        <v>2442</v>
      </c>
      <c r="H205" s="28" t="s">
        <v>2443</v>
      </c>
      <c r="I205" s="28" t="s">
        <v>30</v>
      </c>
      <c r="J205" s="28" t="s">
        <v>2</v>
      </c>
      <c r="K205" s="28" t="s">
        <v>1533</v>
      </c>
      <c r="L205" s="28">
        <v>6.3</v>
      </c>
      <c r="M205" s="28"/>
      <c r="N205" s="28"/>
      <c r="O205" s="28"/>
      <c r="P205" s="28"/>
      <c r="Q205" s="28">
        <v>2023</v>
      </c>
      <c r="R205" s="28" t="s">
        <v>1534</v>
      </c>
      <c r="S205" s="86">
        <f t="shared" si="3"/>
        <v>715000</v>
      </c>
      <c r="T205" s="28"/>
    </row>
    <row r="206" spans="1:20" x14ac:dyDescent="0.25">
      <c r="A206" s="28" t="s">
        <v>2444</v>
      </c>
      <c r="B206" s="28" t="s">
        <v>56</v>
      </c>
      <c r="C206" s="28" t="s">
        <v>2445</v>
      </c>
      <c r="D206" s="28" t="s">
        <v>1532</v>
      </c>
      <c r="E206" s="28" t="s">
        <v>2446</v>
      </c>
      <c r="F206" s="28" t="s">
        <v>2447</v>
      </c>
      <c r="G206" s="28" t="s">
        <v>2448</v>
      </c>
      <c r="H206" s="28" t="s">
        <v>2449</v>
      </c>
      <c r="I206" s="28" t="s">
        <v>30</v>
      </c>
      <c r="J206" s="28" t="s">
        <v>2</v>
      </c>
      <c r="K206" s="28" t="s">
        <v>1533</v>
      </c>
      <c r="L206" s="28">
        <v>9.9</v>
      </c>
      <c r="M206" s="28"/>
      <c r="N206" s="28"/>
      <c r="O206" s="28"/>
      <c r="P206" s="28"/>
      <c r="Q206" s="28">
        <v>2023</v>
      </c>
      <c r="R206" s="28" t="s">
        <v>1534</v>
      </c>
      <c r="S206" s="86">
        <f t="shared" si="3"/>
        <v>895000</v>
      </c>
      <c r="T206" s="28"/>
    </row>
    <row r="207" spans="1:20" x14ac:dyDescent="0.25">
      <c r="A207" s="28" t="s">
        <v>2450</v>
      </c>
      <c r="B207" s="28" t="s">
        <v>56</v>
      </c>
      <c r="C207" s="28" t="s">
        <v>2451</v>
      </c>
      <c r="D207" s="28" t="s">
        <v>1532</v>
      </c>
      <c r="E207" s="28" t="s">
        <v>2452</v>
      </c>
      <c r="F207" s="28" t="s">
        <v>2453</v>
      </c>
      <c r="G207" s="28" t="s">
        <v>2454</v>
      </c>
      <c r="H207" s="28" t="s">
        <v>2455</v>
      </c>
      <c r="I207" s="28" t="s">
        <v>30</v>
      </c>
      <c r="J207" s="28" t="s">
        <v>2</v>
      </c>
      <c r="K207" s="28" t="s">
        <v>1533</v>
      </c>
      <c r="L207" s="28">
        <v>5.9</v>
      </c>
      <c r="M207" s="28"/>
      <c r="N207" s="28"/>
      <c r="O207" s="28"/>
      <c r="P207" s="28"/>
      <c r="Q207" s="28">
        <v>2023</v>
      </c>
      <c r="R207" s="28" t="s">
        <v>1534</v>
      </c>
      <c r="S207" s="86">
        <f t="shared" si="3"/>
        <v>695000</v>
      </c>
      <c r="T207" s="28"/>
    </row>
    <row r="208" spans="1:20" x14ac:dyDescent="0.25">
      <c r="A208" s="28" t="s">
        <v>2456</v>
      </c>
      <c r="B208" s="28" t="s">
        <v>56</v>
      </c>
      <c r="C208" s="28" t="s">
        <v>2457</v>
      </c>
      <c r="D208" s="28" t="s">
        <v>1532</v>
      </c>
      <c r="E208" s="28" t="s">
        <v>2458</v>
      </c>
      <c r="F208" s="28" t="s">
        <v>2459</v>
      </c>
      <c r="G208" s="28" t="s">
        <v>2460</v>
      </c>
      <c r="H208" s="28" t="s">
        <v>2461</v>
      </c>
      <c r="I208" s="28" t="s">
        <v>30</v>
      </c>
      <c r="J208" s="28" t="s">
        <v>2</v>
      </c>
      <c r="K208" s="28" t="s">
        <v>1533</v>
      </c>
      <c r="L208" s="28">
        <v>6</v>
      </c>
      <c r="M208" s="28"/>
      <c r="N208" s="28"/>
      <c r="O208" s="28"/>
      <c r="P208" s="28"/>
      <c r="Q208" s="28">
        <v>2023</v>
      </c>
      <c r="R208" s="28" t="s">
        <v>1534</v>
      </c>
      <c r="S208" s="86">
        <f t="shared" ref="S208:S271" si="4">L208*$X$3+$Y$3</f>
        <v>700000</v>
      </c>
      <c r="T208" s="28"/>
    </row>
    <row r="209" spans="1:20" x14ac:dyDescent="0.25">
      <c r="A209" s="28" t="s">
        <v>2462</v>
      </c>
      <c r="B209" s="28" t="s">
        <v>56</v>
      </c>
      <c r="C209" s="28" t="s">
        <v>2463</v>
      </c>
      <c r="D209" s="28" t="s">
        <v>1532</v>
      </c>
      <c r="E209" s="28" t="s">
        <v>2464</v>
      </c>
      <c r="F209" s="28" t="s">
        <v>2465</v>
      </c>
      <c r="G209" s="28" t="s">
        <v>2466</v>
      </c>
      <c r="H209" s="28" t="s">
        <v>2467</v>
      </c>
      <c r="I209" s="28" t="s">
        <v>30</v>
      </c>
      <c r="J209" s="28" t="s">
        <v>2</v>
      </c>
      <c r="K209" s="28" t="s">
        <v>1533</v>
      </c>
      <c r="L209" s="28">
        <v>4.7</v>
      </c>
      <c r="M209" s="28"/>
      <c r="N209" s="28"/>
      <c r="O209" s="28"/>
      <c r="P209" s="28"/>
      <c r="Q209" s="28">
        <v>2023</v>
      </c>
      <c r="R209" s="28" t="s">
        <v>1534</v>
      </c>
      <c r="S209" s="86">
        <f t="shared" si="4"/>
        <v>635000</v>
      </c>
      <c r="T209" s="28"/>
    </row>
    <row r="210" spans="1:20" x14ac:dyDescent="0.25">
      <c r="A210" s="28" t="s">
        <v>2468</v>
      </c>
      <c r="B210" s="28" t="s">
        <v>56</v>
      </c>
      <c r="C210" s="28" t="s">
        <v>2469</v>
      </c>
      <c r="D210" s="28" t="s">
        <v>1532</v>
      </c>
      <c r="E210" s="28" t="s">
        <v>2470</v>
      </c>
      <c r="F210" s="28" t="s">
        <v>2471</v>
      </c>
      <c r="G210" s="28" t="s">
        <v>2472</v>
      </c>
      <c r="H210" s="28" t="s">
        <v>2473</v>
      </c>
      <c r="I210" s="28" t="s">
        <v>30</v>
      </c>
      <c r="J210" s="28" t="s">
        <v>2</v>
      </c>
      <c r="K210" s="28" t="s">
        <v>1533</v>
      </c>
      <c r="L210" s="28">
        <v>6.1</v>
      </c>
      <c r="M210" s="28"/>
      <c r="N210" s="28"/>
      <c r="O210" s="28"/>
      <c r="P210" s="28"/>
      <c r="Q210" s="28">
        <v>2023</v>
      </c>
      <c r="R210" s="28" t="s">
        <v>1534</v>
      </c>
      <c r="S210" s="86">
        <f t="shared" si="4"/>
        <v>705000</v>
      </c>
      <c r="T210" s="28"/>
    </row>
    <row r="211" spans="1:20" x14ac:dyDescent="0.25">
      <c r="A211" s="28" t="s">
        <v>2474</v>
      </c>
      <c r="B211" s="28" t="s">
        <v>56</v>
      </c>
      <c r="C211" s="28" t="s">
        <v>2475</v>
      </c>
      <c r="D211" s="28" t="s">
        <v>1532</v>
      </c>
      <c r="E211" s="28" t="s">
        <v>2476</v>
      </c>
      <c r="F211" s="28" t="s">
        <v>2477</v>
      </c>
      <c r="G211" s="28" t="s">
        <v>2478</v>
      </c>
      <c r="H211" s="28" t="s">
        <v>2479</v>
      </c>
      <c r="I211" s="28" t="s">
        <v>30</v>
      </c>
      <c r="J211" s="28" t="s">
        <v>2</v>
      </c>
      <c r="K211" s="28" t="s">
        <v>1533</v>
      </c>
      <c r="L211" s="28">
        <v>5.2</v>
      </c>
      <c r="M211" s="28"/>
      <c r="N211" s="28"/>
      <c r="O211" s="28"/>
      <c r="P211" s="28"/>
      <c r="Q211" s="28">
        <v>2023</v>
      </c>
      <c r="R211" s="28" t="s">
        <v>1534</v>
      </c>
      <c r="S211" s="86">
        <f t="shared" si="4"/>
        <v>660000</v>
      </c>
      <c r="T211" s="28"/>
    </row>
    <row r="212" spans="1:20" x14ac:dyDescent="0.25">
      <c r="A212" s="28" t="s">
        <v>2480</v>
      </c>
      <c r="B212" s="28" t="s">
        <v>56</v>
      </c>
      <c r="C212" s="28" t="s">
        <v>2481</v>
      </c>
      <c r="D212" s="28" t="s">
        <v>1532</v>
      </c>
      <c r="E212" s="28" t="s">
        <v>2482</v>
      </c>
      <c r="F212" s="28" t="s">
        <v>2483</v>
      </c>
      <c r="G212" s="28" t="s">
        <v>2484</v>
      </c>
      <c r="H212" s="28" t="s">
        <v>2485</v>
      </c>
      <c r="I212" s="28" t="s">
        <v>30</v>
      </c>
      <c r="J212" s="28" t="s">
        <v>2</v>
      </c>
      <c r="K212" s="28" t="s">
        <v>1533</v>
      </c>
      <c r="L212" s="28">
        <v>3.7</v>
      </c>
      <c r="M212" s="28"/>
      <c r="N212" s="28"/>
      <c r="O212" s="28"/>
      <c r="P212" s="28"/>
      <c r="Q212" s="28">
        <v>2023</v>
      </c>
      <c r="R212" s="28" t="s">
        <v>1534</v>
      </c>
      <c r="S212" s="86">
        <f t="shared" si="4"/>
        <v>585000</v>
      </c>
      <c r="T212" s="28"/>
    </row>
    <row r="213" spans="1:20" x14ac:dyDescent="0.25">
      <c r="A213" s="28" t="s">
        <v>2486</v>
      </c>
      <c r="B213" s="28" t="s">
        <v>56</v>
      </c>
      <c r="C213" s="28" t="s">
        <v>2487</v>
      </c>
      <c r="D213" s="28" t="s">
        <v>1532</v>
      </c>
      <c r="E213" s="28" t="s">
        <v>2488</v>
      </c>
      <c r="F213" s="28" t="s">
        <v>2489</v>
      </c>
      <c r="G213" s="28" t="s">
        <v>2490</v>
      </c>
      <c r="H213" s="28" t="s">
        <v>2491</v>
      </c>
      <c r="I213" s="28" t="s">
        <v>30</v>
      </c>
      <c r="J213" s="28" t="s">
        <v>2</v>
      </c>
      <c r="K213" s="28" t="s">
        <v>1533</v>
      </c>
      <c r="L213" s="28">
        <v>3.8</v>
      </c>
      <c r="M213" s="28"/>
      <c r="N213" s="28"/>
      <c r="O213" s="28"/>
      <c r="P213" s="28"/>
      <c r="Q213" s="28">
        <v>2023</v>
      </c>
      <c r="R213" s="28" t="s">
        <v>1534</v>
      </c>
      <c r="S213" s="86">
        <f t="shared" si="4"/>
        <v>590000</v>
      </c>
      <c r="T213" s="28"/>
    </row>
    <row r="214" spans="1:20" x14ac:dyDescent="0.25">
      <c r="A214" s="28" t="s">
        <v>2492</v>
      </c>
      <c r="B214" s="28" t="s">
        <v>56</v>
      </c>
      <c r="C214" s="28" t="s">
        <v>2493</v>
      </c>
      <c r="D214" s="28" t="s">
        <v>1532</v>
      </c>
      <c r="E214" s="28" t="s">
        <v>2494</v>
      </c>
      <c r="F214" s="28" t="s">
        <v>2495</v>
      </c>
      <c r="G214" s="28" t="s">
        <v>2496</v>
      </c>
      <c r="H214" s="28" t="s">
        <v>2497</v>
      </c>
      <c r="I214" s="28" t="s">
        <v>30</v>
      </c>
      <c r="J214" s="28" t="s">
        <v>2</v>
      </c>
      <c r="K214" s="28" t="s">
        <v>1533</v>
      </c>
      <c r="L214" s="28">
        <v>4</v>
      </c>
      <c r="M214" s="28"/>
      <c r="N214" s="28"/>
      <c r="O214" s="28"/>
      <c r="P214" s="28"/>
      <c r="Q214" s="28">
        <v>2023</v>
      </c>
      <c r="R214" s="28" t="s">
        <v>1534</v>
      </c>
      <c r="S214" s="86">
        <f t="shared" si="4"/>
        <v>600000</v>
      </c>
      <c r="T214" s="28"/>
    </row>
    <row r="215" spans="1:20" x14ac:dyDescent="0.25">
      <c r="A215" s="28" t="s">
        <v>2498</v>
      </c>
      <c r="B215" s="28" t="s">
        <v>56</v>
      </c>
      <c r="C215" s="28" t="s">
        <v>2499</v>
      </c>
      <c r="D215" s="28" t="s">
        <v>1532</v>
      </c>
      <c r="E215" s="28" t="s">
        <v>2500</v>
      </c>
      <c r="F215" s="28" t="s">
        <v>2501</v>
      </c>
      <c r="G215" s="28" t="s">
        <v>2502</v>
      </c>
      <c r="H215" s="28" t="s">
        <v>2503</v>
      </c>
      <c r="I215" s="28" t="s">
        <v>30</v>
      </c>
      <c r="J215" s="28" t="s">
        <v>2</v>
      </c>
      <c r="K215" s="28" t="s">
        <v>1533</v>
      </c>
      <c r="L215" s="28">
        <v>4.4000000000000004</v>
      </c>
      <c r="M215" s="28"/>
      <c r="N215" s="28"/>
      <c r="O215" s="28"/>
      <c r="P215" s="28"/>
      <c r="Q215" s="28">
        <v>2023</v>
      </c>
      <c r="R215" s="28" t="s">
        <v>1534</v>
      </c>
      <c r="S215" s="86">
        <f t="shared" si="4"/>
        <v>620000</v>
      </c>
      <c r="T215" s="28"/>
    </row>
    <row r="216" spans="1:20" x14ac:dyDescent="0.25">
      <c r="A216" s="28" t="s">
        <v>2504</v>
      </c>
      <c r="B216" s="28" t="s">
        <v>56</v>
      </c>
      <c r="C216" s="28" t="s">
        <v>2505</v>
      </c>
      <c r="D216" s="28" t="s">
        <v>1532</v>
      </c>
      <c r="E216" s="28" t="s">
        <v>2506</v>
      </c>
      <c r="F216" s="28" t="s">
        <v>2507</v>
      </c>
      <c r="G216" s="28" t="s">
        <v>2508</v>
      </c>
      <c r="H216" s="28" t="s">
        <v>2509</v>
      </c>
      <c r="I216" s="28" t="s">
        <v>30</v>
      </c>
      <c r="J216" s="28" t="s">
        <v>2</v>
      </c>
      <c r="K216" s="28" t="s">
        <v>1533</v>
      </c>
      <c r="L216" s="28">
        <v>4.5999999999999996</v>
      </c>
      <c r="M216" s="28"/>
      <c r="N216" s="28"/>
      <c r="O216" s="28"/>
      <c r="P216" s="28"/>
      <c r="Q216" s="28">
        <v>2023</v>
      </c>
      <c r="R216" s="28" t="s">
        <v>1534</v>
      </c>
      <c r="S216" s="86">
        <f t="shared" si="4"/>
        <v>630000</v>
      </c>
      <c r="T216" s="28"/>
    </row>
    <row r="217" spans="1:20" x14ac:dyDescent="0.25">
      <c r="A217" s="28" t="s">
        <v>2510</v>
      </c>
      <c r="B217" s="28" t="s">
        <v>56</v>
      </c>
      <c r="C217" s="28" t="s">
        <v>2511</v>
      </c>
      <c r="D217" s="28" t="s">
        <v>1532</v>
      </c>
      <c r="E217" s="28" t="s">
        <v>2512</v>
      </c>
      <c r="F217" s="28" t="s">
        <v>2513</v>
      </c>
      <c r="G217" s="28" t="s">
        <v>2514</v>
      </c>
      <c r="H217" s="28" t="s">
        <v>2515</v>
      </c>
      <c r="I217" s="28" t="s">
        <v>30</v>
      </c>
      <c r="J217" s="28" t="s">
        <v>2</v>
      </c>
      <c r="K217" s="28" t="s">
        <v>1533</v>
      </c>
      <c r="L217" s="28">
        <v>4</v>
      </c>
      <c r="M217" s="28"/>
      <c r="N217" s="28"/>
      <c r="O217" s="28"/>
      <c r="P217" s="28"/>
      <c r="Q217" s="28">
        <v>2023</v>
      </c>
      <c r="R217" s="28" t="s">
        <v>1534</v>
      </c>
      <c r="S217" s="86">
        <f t="shared" si="4"/>
        <v>600000</v>
      </c>
      <c r="T217" s="28"/>
    </row>
    <row r="218" spans="1:20" x14ac:dyDescent="0.25">
      <c r="A218" s="28" t="s">
        <v>2516</v>
      </c>
      <c r="B218" s="28" t="s">
        <v>56</v>
      </c>
      <c r="C218" s="28" t="s">
        <v>2517</v>
      </c>
      <c r="D218" s="28" t="s">
        <v>1532</v>
      </c>
      <c r="E218" s="28" t="s">
        <v>2518</v>
      </c>
      <c r="F218" s="28" t="s">
        <v>2519</v>
      </c>
      <c r="G218" s="28" t="s">
        <v>2520</v>
      </c>
      <c r="H218" s="28" t="s">
        <v>2521</v>
      </c>
      <c r="I218" s="28" t="s">
        <v>30</v>
      </c>
      <c r="J218" s="28" t="s">
        <v>2</v>
      </c>
      <c r="K218" s="28" t="s">
        <v>1533</v>
      </c>
      <c r="L218" s="28">
        <v>3.9</v>
      </c>
      <c r="M218" s="28"/>
      <c r="N218" s="28"/>
      <c r="O218" s="28"/>
      <c r="P218" s="28"/>
      <c r="Q218" s="28">
        <v>2023</v>
      </c>
      <c r="R218" s="28" t="s">
        <v>1534</v>
      </c>
      <c r="S218" s="86">
        <f t="shared" si="4"/>
        <v>595000</v>
      </c>
      <c r="T218" s="28"/>
    </row>
    <row r="219" spans="1:20" x14ac:dyDescent="0.25">
      <c r="A219" s="28" t="s">
        <v>2522</v>
      </c>
      <c r="B219" s="28" t="s">
        <v>56</v>
      </c>
      <c r="C219" s="28" t="s">
        <v>2523</v>
      </c>
      <c r="D219" s="28" t="s">
        <v>1532</v>
      </c>
      <c r="E219" s="28" t="s">
        <v>2524</v>
      </c>
      <c r="F219" s="28" t="s">
        <v>2525</v>
      </c>
      <c r="G219" s="28" t="s">
        <v>2526</v>
      </c>
      <c r="H219" s="28" t="s">
        <v>2527</v>
      </c>
      <c r="I219" s="28" t="s">
        <v>30</v>
      </c>
      <c r="J219" s="28" t="s">
        <v>2</v>
      </c>
      <c r="K219" s="28" t="s">
        <v>1533</v>
      </c>
      <c r="L219" s="28">
        <v>5.4</v>
      </c>
      <c r="M219" s="28"/>
      <c r="N219" s="28"/>
      <c r="O219" s="28"/>
      <c r="P219" s="28"/>
      <c r="Q219" s="28">
        <v>2023</v>
      </c>
      <c r="R219" s="28" t="s">
        <v>1534</v>
      </c>
      <c r="S219" s="86">
        <f t="shared" si="4"/>
        <v>670000</v>
      </c>
      <c r="T219" s="28"/>
    </row>
    <row r="220" spans="1:20" x14ac:dyDescent="0.25">
      <c r="A220" s="28" t="s">
        <v>2528</v>
      </c>
      <c r="B220" s="28" t="s">
        <v>56</v>
      </c>
      <c r="C220" s="28" t="s">
        <v>2529</v>
      </c>
      <c r="D220" s="28" t="s">
        <v>1532</v>
      </c>
      <c r="E220" s="28" t="s">
        <v>2530</v>
      </c>
      <c r="F220" s="28" t="s">
        <v>2531</v>
      </c>
      <c r="G220" s="28" t="s">
        <v>2532</v>
      </c>
      <c r="H220" s="28" t="s">
        <v>2533</v>
      </c>
      <c r="I220" s="28" t="s">
        <v>30</v>
      </c>
      <c r="J220" s="28" t="s">
        <v>2</v>
      </c>
      <c r="K220" s="28" t="s">
        <v>1533</v>
      </c>
      <c r="L220" s="28">
        <v>5.0999999999999996</v>
      </c>
      <c r="M220" s="28"/>
      <c r="N220" s="28"/>
      <c r="O220" s="28"/>
      <c r="P220" s="28"/>
      <c r="Q220" s="28">
        <v>2023</v>
      </c>
      <c r="R220" s="28" t="s">
        <v>1534</v>
      </c>
      <c r="S220" s="86">
        <f t="shared" si="4"/>
        <v>655000</v>
      </c>
      <c r="T220" s="28"/>
    </row>
    <row r="221" spans="1:20" x14ac:dyDescent="0.25">
      <c r="A221" s="28" t="s">
        <v>2534</v>
      </c>
      <c r="B221" s="28" t="s">
        <v>56</v>
      </c>
      <c r="C221" s="28" t="s">
        <v>2535</v>
      </c>
      <c r="D221" s="28" t="s">
        <v>1532</v>
      </c>
      <c r="E221" s="28" t="s">
        <v>2536</v>
      </c>
      <c r="F221" s="28" t="s">
        <v>2537</v>
      </c>
      <c r="G221" s="28" t="s">
        <v>2538</v>
      </c>
      <c r="H221" s="28" t="s">
        <v>2539</v>
      </c>
      <c r="I221" s="28" t="s">
        <v>30</v>
      </c>
      <c r="J221" s="28" t="s">
        <v>2</v>
      </c>
      <c r="K221" s="28" t="s">
        <v>1533</v>
      </c>
      <c r="L221" s="28">
        <v>4.5999999999999996</v>
      </c>
      <c r="M221" s="28"/>
      <c r="N221" s="28"/>
      <c r="O221" s="28"/>
      <c r="P221" s="28"/>
      <c r="Q221" s="28">
        <v>2023</v>
      </c>
      <c r="R221" s="28" t="s">
        <v>1534</v>
      </c>
      <c r="S221" s="86">
        <f t="shared" si="4"/>
        <v>630000</v>
      </c>
      <c r="T221" s="28"/>
    </row>
    <row r="222" spans="1:20" x14ac:dyDescent="0.25">
      <c r="A222" s="28" t="s">
        <v>2540</v>
      </c>
      <c r="B222" s="28" t="s">
        <v>56</v>
      </c>
      <c r="C222" s="28" t="s">
        <v>2541</v>
      </c>
      <c r="D222" s="28" t="s">
        <v>1532</v>
      </c>
      <c r="E222" s="28" t="s">
        <v>2542</v>
      </c>
      <c r="F222" s="28" t="s">
        <v>2543</v>
      </c>
      <c r="G222" s="28" t="s">
        <v>2544</v>
      </c>
      <c r="H222" s="28" t="s">
        <v>2545</v>
      </c>
      <c r="I222" s="28" t="s">
        <v>30</v>
      </c>
      <c r="J222" s="28" t="s">
        <v>2</v>
      </c>
      <c r="K222" s="28" t="s">
        <v>1533</v>
      </c>
      <c r="L222" s="28">
        <v>7.4</v>
      </c>
      <c r="M222" s="28"/>
      <c r="N222" s="28"/>
      <c r="O222" s="28"/>
      <c r="P222" s="28"/>
      <c r="Q222" s="28">
        <v>2023</v>
      </c>
      <c r="R222" s="28" t="s">
        <v>1534</v>
      </c>
      <c r="S222" s="86">
        <f t="shared" si="4"/>
        <v>770000</v>
      </c>
      <c r="T222" s="28"/>
    </row>
    <row r="223" spans="1:20" x14ac:dyDescent="0.25">
      <c r="A223" s="28" t="s">
        <v>2546</v>
      </c>
      <c r="B223" s="28" t="s">
        <v>56</v>
      </c>
      <c r="C223" s="28" t="s">
        <v>2547</v>
      </c>
      <c r="D223" s="28" t="s">
        <v>1532</v>
      </c>
      <c r="E223" s="28" t="s">
        <v>2548</v>
      </c>
      <c r="F223" s="28" t="s">
        <v>2549</v>
      </c>
      <c r="G223" s="28" t="s">
        <v>2550</v>
      </c>
      <c r="H223" s="28" t="s">
        <v>2551</v>
      </c>
      <c r="I223" s="28" t="s">
        <v>30</v>
      </c>
      <c r="J223" s="28" t="s">
        <v>2</v>
      </c>
      <c r="K223" s="28" t="s">
        <v>1533</v>
      </c>
      <c r="L223" s="28">
        <v>8.6999999999999993</v>
      </c>
      <c r="M223" s="28"/>
      <c r="N223" s="28"/>
      <c r="O223" s="28"/>
      <c r="P223" s="28"/>
      <c r="Q223" s="28">
        <v>2023</v>
      </c>
      <c r="R223" s="28" t="s">
        <v>1534</v>
      </c>
      <c r="S223" s="86">
        <f t="shared" si="4"/>
        <v>835000</v>
      </c>
      <c r="T223" s="28"/>
    </row>
    <row r="224" spans="1:20" x14ac:dyDescent="0.25">
      <c r="A224" s="28" t="s">
        <v>2552</v>
      </c>
      <c r="B224" s="28" t="s">
        <v>56</v>
      </c>
      <c r="C224" s="28" t="s">
        <v>2553</v>
      </c>
      <c r="D224" s="28" t="s">
        <v>1532</v>
      </c>
      <c r="E224" s="28" t="s">
        <v>2554</v>
      </c>
      <c r="F224" s="28" t="s">
        <v>2555</v>
      </c>
      <c r="G224" s="28" t="s">
        <v>2556</v>
      </c>
      <c r="H224" s="28" t="s">
        <v>2557</v>
      </c>
      <c r="I224" s="28" t="s">
        <v>30</v>
      </c>
      <c r="J224" s="28" t="s">
        <v>2</v>
      </c>
      <c r="K224" s="28" t="s">
        <v>1533</v>
      </c>
      <c r="L224" s="28">
        <v>10.9</v>
      </c>
      <c r="M224" s="28"/>
      <c r="N224" s="28"/>
      <c r="O224" s="28"/>
      <c r="P224" s="28"/>
      <c r="Q224" s="28">
        <v>2023</v>
      </c>
      <c r="R224" s="28" t="s">
        <v>1534</v>
      </c>
      <c r="S224" s="86">
        <f t="shared" si="4"/>
        <v>945000</v>
      </c>
      <c r="T224" s="28"/>
    </row>
    <row r="225" spans="1:20" x14ac:dyDescent="0.25">
      <c r="A225" s="28" t="s">
        <v>2558</v>
      </c>
      <c r="B225" s="28" t="s">
        <v>56</v>
      </c>
      <c r="C225" s="28" t="s">
        <v>2559</v>
      </c>
      <c r="D225" s="28" t="s">
        <v>1532</v>
      </c>
      <c r="E225" s="28" t="s">
        <v>2560</v>
      </c>
      <c r="F225" s="28" t="s">
        <v>2561</v>
      </c>
      <c r="G225" s="28" t="s">
        <v>2562</v>
      </c>
      <c r="H225" s="28" t="s">
        <v>2563</v>
      </c>
      <c r="I225" s="28" t="s">
        <v>30</v>
      </c>
      <c r="J225" s="28" t="s">
        <v>2</v>
      </c>
      <c r="K225" s="28" t="s">
        <v>1533</v>
      </c>
      <c r="L225" s="28">
        <v>3.2</v>
      </c>
      <c r="M225" s="28"/>
      <c r="N225" s="28"/>
      <c r="O225" s="28"/>
      <c r="P225" s="28"/>
      <c r="Q225" s="28">
        <v>2023</v>
      </c>
      <c r="R225" s="28" t="s">
        <v>1534</v>
      </c>
      <c r="S225" s="86">
        <f t="shared" si="4"/>
        <v>560000</v>
      </c>
      <c r="T225" s="28"/>
    </row>
    <row r="226" spans="1:20" x14ac:dyDescent="0.25">
      <c r="A226" s="28" t="s">
        <v>2564</v>
      </c>
      <c r="B226" s="28" t="s">
        <v>56</v>
      </c>
      <c r="C226" s="28" t="s">
        <v>2565</v>
      </c>
      <c r="D226" s="28" t="s">
        <v>1532</v>
      </c>
      <c r="E226" s="28" t="s">
        <v>2566</v>
      </c>
      <c r="F226" s="28" t="s">
        <v>2567</v>
      </c>
      <c r="G226" s="28" t="s">
        <v>2568</v>
      </c>
      <c r="H226" s="28" t="s">
        <v>2569</v>
      </c>
      <c r="I226" s="28" t="s">
        <v>30</v>
      </c>
      <c r="J226" s="28" t="s">
        <v>2</v>
      </c>
      <c r="K226" s="28" t="s">
        <v>1533</v>
      </c>
      <c r="L226" s="28">
        <v>4.3</v>
      </c>
      <c r="M226" s="28"/>
      <c r="N226" s="28"/>
      <c r="O226" s="28"/>
      <c r="P226" s="28"/>
      <c r="Q226" s="28">
        <v>2023</v>
      </c>
      <c r="R226" s="28" t="s">
        <v>1534</v>
      </c>
      <c r="S226" s="86">
        <f t="shared" si="4"/>
        <v>615000</v>
      </c>
      <c r="T226" s="28"/>
    </row>
    <row r="227" spans="1:20" x14ac:dyDescent="0.25">
      <c r="A227" s="28" t="s">
        <v>2570</v>
      </c>
      <c r="B227" s="28" t="s">
        <v>56</v>
      </c>
      <c r="C227" s="28" t="s">
        <v>2571</v>
      </c>
      <c r="D227" s="28" t="s">
        <v>1532</v>
      </c>
      <c r="E227" s="28" t="s">
        <v>2572</v>
      </c>
      <c r="F227" s="28" t="s">
        <v>2573</v>
      </c>
      <c r="G227" s="28" t="s">
        <v>2574</v>
      </c>
      <c r="H227" s="28" t="s">
        <v>2575</v>
      </c>
      <c r="I227" s="28" t="s">
        <v>30</v>
      </c>
      <c r="J227" s="28" t="s">
        <v>2</v>
      </c>
      <c r="K227" s="28" t="s">
        <v>1533</v>
      </c>
      <c r="L227" s="28">
        <v>9.1999999999999993</v>
      </c>
      <c r="M227" s="28"/>
      <c r="N227" s="28"/>
      <c r="O227" s="28"/>
      <c r="P227" s="28"/>
      <c r="Q227" s="28">
        <v>2023</v>
      </c>
      <c r="R227" s="28" t="s">
        <v>1534</v>
      </c>
      <c r="S227" s="86">
        <f t="shared" si="4"/>
        <v>860000</v>
      </c>
      <c r="T227" s="28"/>
    </row>
    <row r="228" spans="1:20" x14ac:dyDescent="0.25">
      <c r="A228" s="28" t="s">
        <v>2576</v>
      </c>
      <c r="B228" s="28" t="s">
        <v>56</v>
      </c>
      <c r="C228" s="28" t="s">
        <v>2577</v>
      </c>
      <c r="D228" s="28" t="s">
        <v>1532</v>
      </c>
      <c r="E228" s="28" t="s">
        <v>2578</v>
      </c>
      <c r="F228" s="28" t="s">
        <v>2579</v>
      </c>
      <c r="G228" s="28" t="s">
        <v>2580</v>
      </c>
      <c r="H228" s="28" t="s">
        <v>2581</v>
      </c>
      <c r="I228" s="28" t="s">
        <v>30</v>
      </c>
      <c r="J228" s="28" t="s">
        <v>2</v>
      </c>
      <c r="K228" s="28" t="s">
        <v>1533</v>
      </c>
      <c r="L228" s="28">
        <v>4.3</v>
      </c>
      <c r="M228" s="28"/>
      <c r="N228" s="28"/>
      <c r="O228" s="28"/>
      <c r="P228" s="28"/>
      <c r="Q228" s="28">
        <v>2023</v>
      </c>
      <c r="R228" s="28" t="s">
        <v>1534</v>
      </c>
      <c r="S228" s="86">
        <f t="shared" si="4"/>
        <v>615000</v>
      </c>
      <c r="T228" s="28"/>
    </row>
    <row r="229" spans="1:20" x14ac:dyDescent="0.25">
      <c r="A229" s="28" t="s">
        <v>2582</v>
      </c>
      <c r="B229" s="28" t="s">
        <v>56</v>
      </c>
      <c r="C229" s="28" t="s">
        <v>2583</v>
      </c>
      <c r="D229" s="28" t="s">
        <v>1532</v>
      </c>
      <c r="E229" s="28" t="s">
        <v>2584</v>
      </c>
      <c r="F229" s="28" t="s">
        <v>2585</v>
      </c>
      <c r="G229" s="28" t="s">
        <v>2586</v>
      </c>
      <c r="H229" s="28" t="s">
        <v>2587</v>
      </c>
      <c r="I229" s="28" t="s">
        <v>30</v>
      </c>
      <c r="J229" s="28" t="s">
        <v>2</v>
      </c>
      <c r="K229" s="28" t="s">
        <v>1533</v>
      </c>
      <c r="L229" s="28">
        <v>9.3000000000000007</v>
      </c>
      <c r="M229" s="28"/>
      <c r="N229" s="28"/>
      <c r="O229" s="28"/>
      <c r="P229" s="28"/>
      <c r="Q229" s="28">
        <v>2023</v>
      </c>
      <c r="R229" s="28" t="s">
        <v>1534</v>
      </c>
      <c r="S229" s="86">
        <f t="shared" si="4"/>
        <v>865000</v>
      </c>
      <c r="T229" s="28"/>
    </row>
    <row r="230" spans="1:20" x14ac:dyDescent="0.25">
      <c r="A230" s="28" t="s">
        <v>2588</v>
      </c>
      <c r="B230" s="28" t="s">
        <v>56</v>
      </c>
      <c r="C230" s="28" t="s">
        <v>2589</v>
      </c>
      <c r="D230" s="28" t="s">
        <v>1532</v>
      </c>
      <c r="E230" s="28" t="s">
        <v>2590</v>
      </c>
      <c r="F230" s="28" t="s">
        <v>2591</v>
      </c>
      <c r="G230" s="28" t="s">
        <v>2592</v>
      </c>
      <c r="H230" s="28" t="s">
        <v>2593</v>
      </c>
      <c r="I230" s="28" t="s">
        <v>30</v>
      </c>
      <c r="J230" s="28" t="s">
        <v>2</v>
      </c>
      <c r="K230" s="28" t="s">
        <v>1533</v>
      </c>
      <c r="L230" s="28">
        <v>4.7</v>
      </c>
      <c r="M230" s="28"/>
      <c r="N230" s="28"/>
      <c r="O230" s="28"/>
      <c r="P230" s="28"/>
      <c r="Q230" s="28">
        <v>2023</v>
      </c>
      <c r="R230" s="28" t="s">
        <v>1534</v>
      </c>
      <c r="S230" s="86">
        <f t="shared" si="4"/>
        <v>635000</v>
      </c>
      <c r="T230" s="28"/>
    </row>
    <row r="231" spans="1:20" x14ac:dyDescent="0.25">
      <c r="A231" s="28" t="s">
        <v>2594</v>
      </c>
      <c r="B231" s="28" t="s">
        <v>56</v>
      </c>
      <c r="C231" s="28" t="s">
        <v>2595</v>
      </c>
      <c r="D231" s="28" t="s">
        <v>1532</v>
      </c>
      <c r="E231" s="28" t="s">
        <v>2596</v>
      </c>
      <c r="F231" s="28" t="s">
        <v>2597</v>
      </c>
      <c r="G231" s="28" t="s">
        <v>2598</v>
      </c>
      <c r="H231" s="28" t="s">
        <v>2599</v>
      </c>
      <c r="I231" s="28" t="s">
        <v>30</v>
      </c>
      <c r="J231" s="28" t="s">
        <v>2</v>
      </c>
      <c r="K231" s="28" t="s">
        <v>1533</v>
      </c>
      <c r="L231" s="28">
        <v>6.2</v>
      </c>
      <c r="M231" s="28"/>
      <c r="N231" s="28"/>
      <c r="O231" s="28"/>
      <c r="P231" s="28"/>
      <c r="Q231" s="28">
        <v>2023</v>
      </c>
      <c r="R231" s="28" t="s">
        <v>1534</v>
      </c>
      <c r="S231" s="86">
        <f t="shared" si="4"/>
        <v>710000</v>
      </c>
      <c r="T231" s="28"/>
    </row>
    <row r="232" spans="1:20" x14ac:dyDescent="0.25">
      <c r="A232" s="28" t="s">
        <v>2600</v>
      </c>
      <c r="B232" s="28" t="s">
        <v>56</v>
      </c>
      <c r="C232" s="28" t="s">
        <v>2601</v>
      </c>
      <c r="D232" s="28" t="s">
        <v>1532</v>
      </c>
      <c r="E232" s="28" t="s">
        <v>2602</v>
      </c>
      <c r="F232" s="28" t="s">
        <v>2603</v>
      </c>
      <c r="G232" s="28" t="s">
        <v>2604</v>
      </c>
      <c r="H232" s="28" t="s">
        <v>2605</v>
      </c>
      <c r="I232" s="28" t="s">
        <v>30</v>
      </c>
      <c r="J232" s="28" t="s">
        <v>2</v>
      </c>
      <c r="K232" s="28" t="s">
        <v>1533</v>
      </c>
      <c r="L232" s="28">
        <v>7.6</v>
      </c>
      <c r="M232" s="28"/>
      <c r="N232" s="28"/>
      <c r="O232" s="28"/>
      <c r="P232" s="28"/>
      <c r="Q232" s="28">
        <v>2023</v>
      </c>
      <c r="R232" s="28" t="s">
        <v>1534</v>
      </c>
      <c r="S232" s="86">
        <f t="shared" si="4"/>
        <v>780000</v>
      </c>
      <c r="T232" s="28"/>
    </row>
    <row r="233" spans="1:20" x14ac:dyDescent="0.25">
      <c r="A233" s="28" t="s">
        <v>2606</v>
      </c>
      <c r="B233" s="28" t="s">
        <v>56</v>
      </c>
      <c r="C233" s="28" t="s">
        <v>2607</v>
      </c>
      <c r="D233" s="28" t="s">
        <v>1532</v>
      </c>
      <c r="E233" s="28" t="s">
        <v>2608</v>
      </c>
      <c r="F233" s="28" t="s">
        <v>2609</v>
      </c>
      <c r="G233" s="28" t="s">
        <v>2610</v>
      </c>
      <c r="H233" s="28" t="s">
        <v>2611</v>
      </c>
      <c r="I233" s="28" t="s">
        <v>30</v>
      </c>
      <c r="J233" s="28" t="s">
        <v>2</v>
      </c>
      <c r="K233" s="28" t="s">
        <v>1533</v>
      </c>
      <c r="L233" s="28">
        <v>5.3</v>
      </c>
      <c r="M233" s="28"/>
      <c r="N233" s="28"/>
      <c r="O233" s="28"/>
      <c r="P233" s="28"/>
      <c r="Q233" s="28">
        <v>2023</v>
      </c>
      <c r="R233" s="28" t="s">
        <v>1534</v>
      </c>
      <c r="S233" s="86">
        <f t="shared" si="4"/>
        <v>665000</v>
      </c>
      <c r="T233" s="28"/>
    </row>
    <row r="234" spans="1:20" x14ac:dyDescent="0.25">
      <c r="A234" s="28" t="s">
        <v>2612</v>
      </c>
      <c r="B234" s="28" t="s">
        <v>56</v>
      </c>
      <c r="C234" s="28" t="s">
        <v>2613</v>
      </c>
      <c r="D234" s="28" t="s">
        <v>1532</v>
      </c>
      <c r="E234" s="28" t="s">
        <v>2614</v>
      </c>
      <c r="F234" s="28" t="s">
        <v>2615</v>
      </c>
      <c r="G234" s="28" t="s">
        <v>2616</v>
      </c>
      <c r="H234" s="28" t="s">
        <v>2617</v>
      </c>
      <c r="I234" s="28" t="s">
        <v>30</v>
      </c>
      <c r="J234" s="28" t="s">
        <v>2</v>
      </c>
      <c r="K234" s="28" t="s">
        <v>1533</v>
      </c>
      <c r="L234" s="28">
        <v>4.4000000000000004</v>
      </c>
      <c r="M234" s="28"/>
      <c r="N234" s="28"/>
      <c r="O234" s="28"/>
      <c r="P234" s="28"/>
      <c r="Q234" s="28">
        <v>2023</v>
      </c>
      <c r="R234" s="28" t="s">
        <v>1534</v>
      </c>
      <c r="S234" s="86">
        <f t="shared" si="4"/>
        <v>620000</v>
      </c>
      <c r="T234" s="28"/>
    </row>
    <row r="235" spans="1:20" x14ac:dyDescent="0.25">
      <c r="A235" s="28" t="s">
        <v>2618</v>
      </c>
      <c r="B235" s="28" t="s">
        <v>56</v>
      </c>
      <c r="C235" s="28" t="s">
        <v>2619</v>
      </c>
      <c r="D235" s="28" t="s">
        <v>1532</v>
      </c>
      <c r="E235" s="28" t="s">
        <v>2620</v>
      </c>
      <c r="F235" s="28" t="s">
        <v>2621</v>
      </c>
      <c r="G235" s="28" t="s">
        <v>2622</v>
      </c>
      <c r="H235" s="28" t="s">
        <v>2623</v>
      </c>
      <c r="I235" s="28" t="s">
        <v>30</v>
      </c>
      <c r="J235" s="28" t="s">
        <v>2</v>
      </c>
      <c r="K235" s="28" t="s">
        <v>1533</v>
      </c>
      <c r="L235" s="28">
        <v>5.4</v>
      </c>
      <c r="M235" s="28"/>
      <c r="N235" s="28"/>
      <c r="O235" s="28"/>
      <c r="P235" s="28"/>
      <c r="Q235" s="28">
        <v>2023</v>
      </c>
      <c r="R235" s="28" t="s">
        <v>1534</v>
      </c>
      <c r="S235" s="86">
        <f t="shared" si="4"/>
        <v>670000</v>
      </c>
      <c r="T235" s="28"/>
    </row>
    <row r="236" spans="1:20" x14ac:dyDescent="0.25">
      <c r="A236" s="28" t="s">
        <v>2624</v>
      </c>
      <c r="B236" s="28" t="s">
        <v>56</v>
      </c>
      <c r="C236" s="28" t="s">
        <v>2625</v>
      </c>
      <c r="D236" s="28" t="s">
        <v>1532</v>
      </c>
      <c r="E236" s="28" t="s">
        <v>2626</v>
      </c>
      <c r="F236" s="28" t="s">
        <v>2627</v>
      </c>
      <c r="G236" s="28" t="s">
        <v>2628</v>
      </c>
      <c r="H236" s="28" t="s">
        <v>2629</v>
      </c>
      <c r="I236" s="28" t="s">
        <v>30</v>
      </c>
      <c r="J236" s="28" t="s">
        <v>2</v>
      </c>
      <c r="K236" s="28" t="s">
        <v>1533</v>
      </c>
      <c r="L236" s="28">
        <v>5.9</v>
      </c>
      <c r="M236" s="28"/>
      <c r="N236" s="28"/>
      <c r="O236" s="28"/>
      <c r="P236" s="28"/>
      <c r="Q236" s="28">
        <v>2023</v>
      </c>
      <c r="R236" s="28" t="s">
        <v>1534</v>
      </c>
      <c r="S236" s="86">
        <f t="shared" si="4"/>
        <v>695000</v>
      </c>
      <c r="T236" s="28"/>
    </row>
    <row r="237" spans="1:20" x14ac:dyDescent="0.25">
      <c r="A237" s="28" t="s">
        <v>2630</v>
      </c>
      <c r="B237" s="28" t="s">
        <v>56</v>
      </c>
      <c r="C237" s="28" t="s">
        <v>2631</v>
      </c>
      <c r="D237" s="28" t="s">
        <v>1532</v>
      </c>
      <c r="E237" s="28" t="s">
        <v>2632</v>
      </c>
      <c r="F237" s="28" t="s">
        <v>2633</v>
      </c>
      <c r="G237" s="28" t="s">
        <v>2634</v>
      </c>
      <c r="H237" s="28" t="s">
        <v>2635</v>
      </c>
      <c r="I237" s="28" t="s">
        <v>30</v>
      </c>
      <c r="J237" s="28" t="s">
        <v>2</v>
      </c>
      <c r="K237" s="28" t="s">
        <v>1533</v>
      </c>
      <c r="L237" s="28">
        <v>7.6</v>
      </c>
      <c r="M237" s="28"/>
      <c r="N237" s="28"/>
      <c r="O237" s="28"/>
      <c r="P237" s="28"/>
      <c r="Q237" s="28">
        <v>2023</v>
      </c>
      <c r="R237" s="28" t="s">
        <v>1534</v>
      </c>
      <c r="S237" s="86">
        <f t="shared" si="4"/>
        <v>780000</v>
      </c>
      <c r="T237" s="28"/>
    </row>
    <row r="238" spans="1:20" x14ac:dyDescent="0.25">
      <c r="A238" s="28" t="s">
        <v>2636</v>
      </c>
      <c r="B238" s="28" t="s">
        <v>56</v>
      </c>
      <c r="C238" s="28" t="s">
        <v>2637</v>
      </c>
      <c r="D238" s="28" t="s">
        <v>1532</v>
      </c>
      <c r="E238" s="28" t="s">
        <v>2638</v>
      </c>
      <c r="F238" s="28" t="s">
        <v>2639</v>
      </c>
      <c r="G238" s="28" t="s">
        <v>2640</v>
      </c>
      <c r="H238" s="28" t="s">
        <v>2641</v>
      </c>
      <c r="I238" s="28" t="s">
        <v>30</v>
      </c>
      <c r="J238" s="28" t="s">
        <v>2</v>
      </c>
      <c r="K238" s="28" t="s">
        <v>1533</v>
      </c>
      <c r="L238" s="28">
        <v>6</v>
      </c>
      <c r="M238" s="28"/>
      <c r="N238" s="28"/>
      <c r="O238" s="28"/>
      <c r="P238" s="28"/>
      <c r="Q238" s="28">
        <v>2023</v>
      </c>
      <c r="R238" s="28" t="s">
        <v>1534</v>
      </c>
      <c r="S238" s="86">
        <f t="shared" si="4"/>
        <v>700000</v>
      </c>
      <c r="T238" s="28"/>
    </row>
    <row r="239" spans="1:20" x14ac:dyDescent="0.25">
      <c r="A239" s="28" t="s">
        <v>2642</v>
      </c>
      <c r="B239" s="28" t="s">
        <v>56</v>
      </c>
      <c r="C239" s="28" t="s">
        <v>2643</v>
      </c>
      <c r="D239" s="28" t="s">
        <v>1532</v>
      </c>
      <c r="E239" s="28" t="s">
        <v>2644</v>
      </c>
      <c r="F239" s="28" t="s">
        <v>2645</v>
      </c>
      <c r="G239" s="28" t="s">
        <v>2646</v>
      </c>
      <c r="H239" s="28" t="s">
        <v>2647</v>
      </c>
      <c r="I239" s="28" t="s">
        <v>30</v>
      </c>
      <c r="J239" s="28" t="s">
        <v>2</v>
      </c>
      <c r="K239" s="28" t="s">
        <v>1533</v>
      </c>
      <c r="L239" s="28">
        <v>9.3000000000000007</v>
      </c>
      <c r="M239" s="28"/>
      <c r="N239" s="28"/>
      <c r="O239" s="28"/>
      <c r="P239" s="28"/>
      <c r="Q239" s="28">
        <v>2023</v>
      </c>
      <c r="R239" s="28" t="s">
        <v>1534</v>
      </c>
      <c r="S239" s="86">
        <f t="shared" si="4"/>
        <v>865000</v>
      </c>
      <c r="T239" s="28"/>
    </row>
    <row r="240" spans="1:20" x14ac:dyDescent="0.25">
      <c r="A240" s="28" t="s">
        <v>2648</v>
      </c>
      <c r="B240" s="28" t="s">
        <v>56</v>
      </c>
      <c r="C240" s="28" t="s">
        <v>2649</v>
      </c>
      <c r="D240" s="28" t="s">
        <v>1532</v>
      </c>
      <c r="E240" s="28" t="s">
        <v>2650</v>
      </c>
      <c r="F240" s="28" t="s">
        <v>2651</v>
      </c>
      <c r="G240" s="28" t="s">
        <v>2652</v>
      </c>
      <c r="H240" s="28" t="s">
        <v>2653</v>
      </c>
      <c r="I240" s="28" t="s">
        <v>30</v>
      </c>
      <c r="J240" s="28" t="s">
        <v>2</v>
      </c>
      <c r="K240" s="28" t="s">
        <v>1533</v>
      </c>
      <c r="L240" s="28">
        <v>6.9</v>
      </c>
      <c r="M240" s="28"/>
      <c r="N240" s="28"/>
      <c r="O240" s="28"/>
      <c r="P240" s="28"/>
      <c r="Q240" s="28">
        <v>2023</v>
      </c>
      <c r="R240" s="28" t="s">
        <v>1534</v>
      </c>
      <c r="S240" s="86">
        <f t="shared" si="4"/>
        <v>745000</v>
      </c>
      <c r="T240" s="28"/>
    </row>
    <row r="241" spans="1:20" x14ac:dyDescent="0.25">
      <c r="A241" s="28" t="s">
        <v>2654</v>
      </c>
      <c r="B241" s="28" t="s">
        <v>56</v>
      </c>
      <c r="C241" s="28" t="s">
        <v>2655</v>
      </c>
      <c r="D241" s="28" t="s">
        <v>1532</v>
      </c>
      <c r="E241" s="28" t="s">
        <v>2656</v>
      </c>
      <c r="F241" s="28" t="s">
        <v>2657</v>
      </c>
      <c r="G241" s="28" t="s">
        <v>2658</v>
      </c>
      <c r="H241" s="28" t="s">
        <v>2659</v>
      </c>
      <c r="I241" s="28" t="s">
        <v>30</v>
      </c>
      <c r="J241" s="28" t="s">
        <v>2</v>
      </c>
      <c r="K241" s="28" t="s">
        <v>1533</v>
      </c>
      <c r="L241" s="28">
        <v>8.8000000000000007</v>
      </c>
      <c r="M241" s="28"/>
      <c r="N241" s="28"/>
      <c r="O241" s="28"/>
      <c r="P241" s="28"/>
      <c r="Q241" s="28">
        <v>2023</v>
      </c>
      <c r="R241" s="28" t="s">
        <v>1534</v>
      </c>
      <c r="S241" s="86">
        <f t="shared" si="4"/>
        <v>840000</v>
      </c>
      <c r="T241" s="28"/>
    </row>
    <row r="242" spans="1:20" x14ac:dyDescent="0.25">
      <c r="A242" s="28" t="s">
        <v>2660</v>
      </c>
      <c r="B242" s="28" t="s">
        <v>56</v>
      </c>
      <c r="C242" s="28" t="s">
        <v>2661</v>
      </c>
      <c r="D242" s="28" t="s">
        <v>1532</v>
      </c>
      <c r="E242" s="28" t="s">
        <v>2662</v>
      </c>
      <c r="F242" s="28" t="s">
        <v>2276</v>
      </c>
      <c r="G242" s="28" t="s">
        <v>2663</v>
      </c>
      <c r="H242" s="28" t="s">
        <v>2664</v>
      </c>
      <c r="I242" s="28" t="s">
        <v>30</v>
      </c>
      <c r="J242" s="28" t="s">
        <v>2</v>
      </c>
      <c r="K242" s="28" t="s">
        <v>1533</v>
      </c>
      <c r="L242" s="28">
        <v>8.5</v>
      </c>
      <c r="M242" s="28"/>
      <c r="N242" s="28"/>
      <c r="O242" s="28"/>
      <c r="P242" s="28"/>
      <c r="Q242" s="28">
        <v>2023</v>
      </c>
      <c r="R242" s="28" t="s">
        <v>1534</v>
      </c>
      <c r="S242" s="86">
        <f t="shared" si="4"/>
        <v>825000</v>
      </c>
      <c r="T242" s="28"/>
    </row>
    <row r="243" spans="1:20" x14ac:dyDescent="0.25">
      <c r="A243" s="28" t="s">
        <v>2665</v>
      </c>
      <c r="B243" s="28" t="s">
        <v>56</v>
      </c>
      <c r="C243" s="28" t="s">
        <v>2666</v>
      </c>
      <c r="D243" s="28" t="s">
        <v>1532</v>
      </c>
      <c r="E243" s="28" t="s">
        <v>2667</v>
      </c>
      <c r="F243" s="28" t="s">
        <v>2668</v>
      </c>
      <c r="G243" s="28" t="s">
        <v>2669</v>
      </c>
      <c r="H243" s="28" t="s">
        <v>2670</v>
      </c>
      <c r="I243" s="28" t="s">
        <v>30</v>
      </c>
      <c r="J243" s="28" t="s">
        <v>2</v>
      </c>
      <c r="K243" s="28" t="s">
        <v>1533</v>
      </c>
      <c r="L243" s="28">
        <v>6.6</v>
      </c>
      <c r="M243" s="28"/>
      <c r="N243" s="28"/>
      <c r="O243" s="28"/>
      <c r="P243" s="28"/>
      <c r="Q243" s="28">
        <v>2023</v>
      </c>
      <c r="R243" s="28" t="s">
        <v>1534</v>
      </c>
      <c r="S243" s="86">
        <f t="shared" si="4"/>
        <v>730000</v>
      </c>
      <c r="T243" s="28"/>
    </row>
    <row r="244" spans="1:20" x14ac:dyDescent="0.25">
      <c r="A244" s="28" t="s">
        <v>2671</v>
      </c>
      <c r="B244" s="28" t="s">
        <v>56</v>
      </c>
      <c r="C244" s="28" t="s">
        <v>2672</v>
      </c>
      <c r="D244" s="28" t="s">
        <v>1532</v>
      </c>
      <c r="E244" s="28" t="s">
        <v>2673</v>
      </c>
      <c r="F244" s="28" t="s">
        <v>2674</v>
      </c>
      <c r="G244" s="28" t="s">
        <v>2675</v>
      </c>
      <c r="H244" s="28" t="s">
        <v>2676</v>
      </c>
      <c r="I244" s="28" t="s">
        <v>30</v>
      </c>
      <c r="J244" s="28" t="s">
        <v>2</v>
      </c>
      <c r="K244" s="28" t="s">
        <v>1533</v>
      </c>
      <c r="L244" s="28">
        <v>9.6</v>
      </c>
      <c r="M244" s="28"/>
      <c r="N244" s="28"/>
      <c r="O244" s="28"/>
      <c r="P244" s="28"/>
      <c r="Q244" s="28">
        <v>2023</v>
      </c>
      <c r="R244" s="28" t="s">
        <v>1534</v>
      </c>
      <c r="S244" s="86">
        <f t="shared" si="4"/>
        <v>880000</v>
      </c>
      <c r="T244" s="28"/>
    </row>
    <row r="245" spans="1:20" x14ac:dyDescent="0.25">
      <c r="A245" s="28" t="s">
        <v>2677</v>
      </c>
      <c r="B245" s="28" t="s">
        <v>56</v>
      </c>
      <c r="C245" s="28" t="s">
        <v>2678</v>
      </c>
      <c r="D245" s="28" t="s">
        <v>1532</v>
      </c>
      <c r="E245" s="28" t="s">
        <v>2679</v>
      </c>
      <c r="F245" s="28" t="s">
        <v>2680</v>
      </c>
      <c r="G245" s="28" t="s">
        <v>2681</v>
      </c>
      <c r="H245" s="28" t="s">
        <v>2288</v>
      </c>
      <c r="I245" s="28" t="s">
        <v>30</v>
      </c>
      <c r="J245" s="28" t="s">
        <v>2</v>
      </c>
      <c r="K245" s="28" t="s">
        <v>1533</v>
      </c>
      <c r="L245" s="28">
        <v>6.2</v>
      </c>
      <c r="M245" s="28"/>
      <c r="N245" s="28"/>
      <c r="O245" s="28"/>
      <c r="P245" s="28"/>
      <c r="Q245" s="28">
        <v>2023</v>
      </c>
      <c r="R245" s="28" t="s">
        <v>1534</v>
      </c>
      <c r="S245" s="86">
        <f t="shared" si="4"/>
        <v>710000</v>
      </c>
      <c r="T245" s="28"/>
    </row>
    <row r="246" spans="1:20" x14ac:dyDescent="0.25">
      <c r="A246" s="28" t="s">
        <v>2682</v>
      </c>
      <c r="B246" s="28" t="s">
        <v>56</v>
      </c>
      <c r="C246" s="28" t="s">
        <v>2683</v>
      </c>
      <c r="D246" s="28" t="s">
        <v>1532</v>
      </c>
      <c r="E246" s="28" t="s">
        <v>2684</v>
      </c>
      <c r="F246" s="28" t="s">
        <v>2685</v>
      </c>
      <c r="G246" s="28" t="s">
        <v>2686</v>
      </c>
      <c r="H246" s="28" t="s">
        <v>2687</v>
      </c>
      <c r="I246" s="28" t="s">
        <v>30</v>
      </c>
      <c r="J246" s="28" t="s">
        <v>2</v>
      </c>
      <c r="K246" s="28" t="s">
        <v>1533</v>
      </c>
      <c r="L246" s="28">
        <v>10.199999999999999</v>
      </c>
      <c r="M246" s="28"/>
      <c r="N246" s="28"/>
      <c r="O246" s="28"/>
      <c r="P246" s="28"/>
      <c r="Q246" s="28">
        <v>2023</v>
      </c>
      <c r="R246" s="28" t="s">
        <v>1534</v>
      </c>
      <c r="S246" s="86">
        <f t="shared" si="4"/>
        <v>910000</v>
      </c>
      <c r="T246" s="28"/>
    </row>
    <row r="247" spans="1:20" x14ac:dyDescent="0.25">
      <c r="A247" s="28" t="s">
        <v>2688</v>
      </c>
      <c r="B247" s="28" t="s">
        <v>56</v>
      </c>
      <c r="C247" s="28" t="s">
        <v>2689</v>
      </c>
      <c r="D247" s="28" t="s">
        <v>1532</v>
      </c>
      <c r="E247" s="28" t="s">
        <v>2690</v>
      </c>
      <c r="F247" s="28" t="s">
        <v>2691</v>
      </c>
      <c r="G247" s="28" t="s">
        <v>2692</v>
      </c>
      <c r="H247" s="28" t="s">
        <v>2693</v>
      </c>
      <c r="I247" s="28" t="s">
        <v>30</v>
      </c>
      <c r="J247" s="28" t="s">
        <v>2</v>
      </c>
      <c r="K247" s="28" t="s">
        <v>1533</v>
      </c>
      <c r="L247" s="28">
        <v>8</v>
      </c>
      <c r="M247" s="28"/>
      <c r="N247" s="28"/>
      <c r="O247" s="28"/>
      <c r="P247" s="28"/>
      <c r="Q247" s="28">
        <v>2023</v>
      </c>
      <c r="R247" s="28" t="s">
        <v>1534</v>
      </c>
      <c r="S247" s="86">
        <f t="shared" si="4"/>
        <v>800000</v>
      </c>
      <c r="T247" s="28"/>
    </row>
    <row r="248" spans="1:20" x14ac:dyDescent="0.25">
      <c r="A248" s="28" t="s">
        <v>2694</v>
      </c>
      <c r="B248" s="28" t="s">
        <v>56</v>
      </c>
      <c r="C248" s="28" t="s">
        <v>2695</v>
      </c>
      <c r="D248" s="28" t="s">
        <v>1532</v>
      </c>
      <c r="E248" s="28" t="s">
        <v>2696</v>
      </c>
      <c r="F248" s="28" t="s">
        <v>2697</v>
      </c>
      <c r="G248" s="28" t="s">
        <v>2698</v>
      </c>
      <c r="H248" s="28" t="s">
        <v>2699</v>
      </c>
      <c r="I248" s="28" t="s">
        <v>30</v>
      </c>
      <c r="J248" s="28" t="s">
        <v>2</v>
      </c>
      <c r="K248" s="28" t="s">
        <v>1533</v>
      </c>
      <c r="L248" s="28">
        <v>8.1</v>
      </c>
      <c r="M248" s="28"/>
      <c r="N248" s="28"/>
      <c r="O248" s="28"/>
      <c r="P248" s="28"/>
      <c r="Q248" s="28">
        <v>2023</v>
      </c>
      <c r="R248" s="28" t="s">
        <v>1534</v>
      </c>
      <c r="S248" s="86">
        <f t="shared" si="4"/>
        <v>805000</v>
      </c>
      <c r="T248" s="28"/>
    </row>
    <row r="249" spans="1:20" x14ac:dyDescent="0.25">
      <c r="A249" s="28" t="s">
        <v>2700</v>
      </c>
      <c r="B249" s="28" t="s">
        <v>56</v>
      </c>
      <c r="C249" s="28" t="s">
        <v>2346</v>
      </c>
      <c r="D249" s="28" t="s">
        <v>1532</v>
      </c>
      <c r="E249" s="28" t="s">
        <v>2347</v>
      </c>
      <c r="F249" s="28" t="s">
        <v>2348</v>
      </c>
      <c r="G249" s="28" t="s">
        <v>2701</v>
      </c>
      <c r="H249" s="28" t="s">
        <v>2702</v>
      </c>
      <c r="I249" s="28" t="s">
        <v>30</v>
      </c>
      <c r="J249" s="28" t="s">
        <v>349</v>
      </c>
      <c r="K249" s="28" t="s">
        <v>1613</v>
      </c>
      <c r="L249" s="28">
        <v>20.5</v>
      </c>
      <c r="M249" s="28"/>
      <c r="N249" s="28"/>
      <c r="O249" s="28"/>
      <c r="P249" s="28"/>
      <c r="Q249" s="28">
        <v>2023</v>
      </c>
      <c r="R249" s="28" t="s">
        <v>1534</v>
      </c>
      <c r="S249" s="86">
        <f t="shared" si="4"/>
        <v>1425000</v>
      </c>
      <c r="T249" s="28"/>
    </row>
    <row r="250" spans="1:20" x14ac:dyDescent="0.25">
      <c r="A250" s="28" t="s">
        <v>2703</v>
      </c>
      <c r="B250" s="28" t="s">
        <v>56</v>
      </c>
      <c r="C250" s="28" t="s">
        <v>2245</v>
      </c>
      <c r="D250" s="28" t="s">
        <v>1532</v>
      </c>
      <c r="E250" s="28" t="s">
        <v>2246</v>
      </c>
      <c r="F250" s="28" t="s">
        <v>2247</v>
      </c>
      <c r="G250" s="28" t="s">
        <v>2704</v>
      </c>
      <c r="H250" s="28" t="s">
        <v>2705</v>
      </c>
      <c r="I250" s="28" t="s">
        <v>30</v>
      </c>
      <c r="J250" s="28" t="s">
        <v>349</v>
      </c>
      <c r="K250" s="28" t="s">
        <v>1613</v>
      </c>
      <c r="L250" s="28">
        <v>28</v>
      </c>
      <c r="M250" s="28"/>
      <c r="N250" s="28"/>
      <c r="O250" s="28"/>
      <c r="P250" s="28"/>
      <c r="Q250" s="28">
        <v>2023</v>
      </c>
      <c r="R250" s="28" t="s">
        <v>1534</v>
      </c>
      <c r="S250" s="86">
        <f>L250*$Z$3+$Y$3</f>
        <v>1240000</v>
      </c>
      <c r="T250" s="28"/>
    </row>
    <row r="251" spans="1:20" x14ac:dyDescent="0.25">
      <c r="A251" s="28" t="s">
        <v>2706</v>
      </c>
      <c r="B251" s="28" t="s">
        <v>56</v>
      </c>
      <c r="C251" s="28" t="s">
        <v>2433</v>
      </c>
      <c r="D251" s="28" t="s">
        <v>1532</v>
      </c>
      <c r="E251" s="28" t="s">
        <v>2707</v>
      </c>
      <c r="F251" s="28" t="s">
        <v>2708</v>
      </c>
      <c r="G251" s="28" t="s">
        <v>2434</v>
      </c>
      <c r="H251" s="28" t="s">
        <v>2435</v>
      </c>
      <c r="I251" s="28" t="s">
        <v>30</v>
      </c>
      <c r="J251" s="28" t="s">
        <v>349</v>
      </c>
      <c r="K251" s="28" t="s">
        <v>1613</v>
      </c>
      <c r="L251" s="28">
        <v>36</v>
      </c>
      <c r="M251" s="28"/>
      <c r="N251" s="28"/>
      <c r="O251" s="28"/>
      <c r="P251" s="28"/>
      <c r="Q251" s="28">
        <v>2023</v>
      </c>
      <c r="R251" s="28" t="s">
        <v>1534</v>
      </c>
      <c r="S251" s="86">
        <f>L251*$Z$3+$Y$3</f>
        <v>1480000</v>
      </c>
      <c r="T251" s="28"/>
    </row>
    <row r="252" spans="1:20" x14ac:dyDescent="0.25">
      <c r="A252" s="28" t="s">
        <v>2709</v>
      </c>
      <c r="B252" s="28" t="s">
        <v>56</v>
      </c>
      <c r="C252" s="28" t="s">
        <v>2710</v>
      </c>
      <c r="D252" s="28" t="s">
        <v>1532</v>
      </c>
      <c r="E252" s="28" t="s">
        <v>2711</v>
      </c>
      <c r="F252" s="28" t="s">
        <v>2712</v>
      </c>
      <c r="G252" s="28" t="s">
        <v>2713</v>
      </c>
      <c r="H252" s="28" t="s">
        <v>2714</v>
      </c>
      <c r="I252" s="28" t="s">
        <v>30</v>
      </c>
      <c r="J252" s="28" t="s">
        <v>349</v>
      </c>
      <c r="K252" s="28" t="s">
        <v>1613</v>
      </c>
      <c r="L252" s="28">
        <v>2.7</v>
      </c>
      <c r="M252" s="28"/>
      <c r="N252" s="28"/>
      <c r="O252" s="28"/>
      <c r="P252" s="28"/>
      <c r="Q252" s="28">
        <v>2023</v>
      </c>
      <c r="R252" s="28" t="s">
        <v>1534</v>
      </c>
      <c r="S252" s="86">
        <f>L252*$Z$3+$Y$3</f>
        <v>481000</v>
      </c>
      <c r="T252" s="28"/>
    </row>
    <row r="253" spans="1:20" x14ac:dyDescent="0.25">
      <c r="A253" s="28" t="s">
        <v>2715</v>
      </c>
      <c r="B253" s="28" t="s">
        <v>56</v>
      </c>
      <c r="C253" s="28" t="s">
        <v>2716</v>
      </c>
      <c r="D253" s="28" t="s">
        <v>1532</v>
      </c>
      <c r="E253" s="28" t="s">
        <v>2717</v>
      </c>
      <c r="F253" s="28" t="s">
        <v>2718</v>
      </c>
      <c r="G253" s="28" t="s">
        <v>2719</v>
      </c>
      <c r="H253" s="28" t="s">
        <v>2720</v>
      </c>
      <c r="I253" s="28" t="s">
        <v>30</v>
      </c>
      <c r="J253" s="28" t="s">
        <v>349</v>
      </c>
      <c r="K253" s="28" t="s">
        <v>1613</v>
      </c>
      <c r="L253" s="28">
        <v>2.8</v>
      </c>
      <c r="M253" s="28"/>
      <c r="N253" s="28"/>
      <c r="O253" s="28"/>
      <c r="P253" s="28"/>
      <c r="Q253" s="28">
        <v>2023</v>
      </c>
      <c r="R253" s="28" t="s">
        <v>1534</v>
      </c>
      <c r="S253" s="86">
        <f>L253*$Z$3+$Y$3</f>
        <v>484000</v>
      </c>
      <c r="T253" s="28"/>
    </row>
    <row r="254" spans="1:20" x14ac:dyDescent="0.25">
      <c r="A254" s="28" t="s">
        <v>2721</v>
      </c>
      <c r="B254" s="28" t="s">
        <v>56</v>
      </c>
      <c r="C254" s="28" t="s">
        <v>2722</v>
      </c>
      <c r="D254" s="28" t="s">
        <v>1532</v>
      </c>
      <c r="E254" s="28" t="s">
        <v>2723</v>
      </c>
      <c r="F254" s="28" t="s">
        <v>2724</v>
      </c>
      <c r="G254" s="28" t="s">
        <v>2725</v>
      </c>
      <c r="H254" s="28" t="s">
        <v>2726</v>
      </c>
      <c r="I254" s="28" t="s">
        <v>30</v>
      </c>
      <c r="J254" s="28" t="s">
        <v>349</v>
      </c>
      <c r="K254" s="28" t="s">
        <v>1613</v>
      </c>
      <c r="L254" s="28">
        <v>3.8</v>
      </c>
      <c r="M254" s="28"/>
      <c r="N254" s="28"/>
      <c r="O254" s="28"/>
      <c r="P254" s="28"/>
      <c r="Q254" s="28">
        <v>2023</v>
      </c>
      <c r="R254" s="28" t="s">
        <v>1534</v>
      </c>
      <c r="S254" s="86">
        <f>L254*$Z$3+$Y$3</f>
        <v>514000</v>
      </c>
      <c r="T254" s="28"/>
    </row>
    <row r="255" spans="1:20" x14ac:dyDescent="0.25">
      <c r="A255" s="28" t="s">
        <v>2727</v>
      </c>
      <c r="B255" s="28" t="s">
        <v>56</v>
      </c>
      <c r="C255" s="28" t="s">
        <v>2358</v>
      </c>
      <c r="D255" s="28" t="s">
        <v>1532</v>
      </c>
      <c r="E255" s="28" t="s">
        <v>2728</v>
      </c>
      <c r="F255" s="28" t="s">
        <v>2729</v>
      </c>
      <c r="G255" s="28" t="s">
        <v>2359</v>
      </c>
      <c r="H255" s="28" t="s">
        <v>2360</v>
      </c>
      <c r="I255" s="28" t="s">
        <v>30</v>
      </c>
      <c r="J255" s="28" t="s">
        <v>349</v>
      </c>
      <c r="K255" s="28" t="s">
        <v>1613</v>
      </c>
      <c r="L255" s="28">
        <v>18.899999999999999</v>
      </c>
      <c r="M255" s="28"/>
      <c r="N255" s="28"/>
      <c r="O255" s="28"/>
      <c r="P255" s="28"/>
      <c r="Q255" s="28">
        <v>2023</v>
      </c>
      <c r="R255" s="28" t="s">
        <v>1534</v>
      </c>
      <c r="S255" s="86">
        <v>400000</v>
      </c>
      <c r="T255" s="28"/>
    </row>
    <row r="256" spans="1:20" x14ac:dyDescent="0.25">
      <c r="A256" s="28" t="s">
        <v>2730</v>
      </c>
      <c r="B256" s="28" t="s">
        <v>56</v>
      </c>
      <c r="C256" s="28" t="s">
        <v>2731</v>
      </c>
      <c r="D256" s="28" t="s">
        <v>1532</v>
      </c>
      <c r="E256" s="28" t="s">
        <v>2732</v>
      </c>
      <c r="F256" s="28" t="s">
        <v>2733</v>
      </c>
      <c r="G256" s="28" t="s">
        <v>2734</v>
      </c>
      <c r="H256" s="28" t="s">
        <v>2735</v>
      </c>
      <c r="I256" s="28" t="s">
        <v>30</v>
      </c>
      <c r="J256" s="28" t="s">
        <v>2</v>
      </c>
      <c r="K256" s="28" t="s">
        <v>1533</v>
      </c>
      <c r="L256" s="28">
        <v>14.2</v>
      </c>
      <c r="M256" s="28"/>
      <c r="N256" s="28"/>
      <c r="O256" s="28"/>
      <c r="P256" s="28"/>
      <c r="Q256" s="28">
        <v>2023</v>
      </c>
      <c r="R256" s="28" t="s">
        <v>1534</v>
      </c>
      <c r="S256" s="86">
        <f t="shared" si="4"/>
        <v>1110000</v>
      </c>
      <c r="T256" s="28"/>
    </row>
    <row r="257" spans="1:20" x14ac:dyDescent="0.25">
      <c r="A257" s="28" t="s">
        <v>2736</v>
      </c>
      <c r="B257" s="28" t="s">
        <v>56</v>
      </c>
      <c r="C257" s="28" t="s">
        <v>2737</v>
      </c>
      <c r="D257" s="28" t="s">
        <v>1532</v>
      </c>
      <c r="E257" s="28" t="s">
        <v>2738</v>
      </c>
      <c r="F257" s="28" t="s">
        <v>2739</v>
      </c>
      <c r="G257" s="28" t="s">
        <v>2740</v>
      </c>
      <c r="H257" s="28" t="s">
        <v>2741</v>
      </c>
      <c r="I257" s="28" t="s">
        <v>30</v>
      </c>
      <c r="J257" s="28" t="s">
        <v>2</v>
      </c>
      <c r="K257" s="28" t="s">
        <v>1533</v>
      </c>
      <c r="L257" s="28">
        <v>4.9000000000000004</v>
      </c>
      <c r="M257" s="28"/>
      <c r="N257" s="28"/>
      <c r="O257" s="28"/>
      <c r="P257" s="28"/>
      <c r="Q257" s="28">
        <v>2023</v>
      </c>
      <c r="R257" s="28" t="s">
        <v>1534</v>
      </c>
      <c r="S257" s="86">
        <f t="shared" si="4"/>
        <v>645000</v>
      </c>
      <c r="T257" s="28"/>
    </row>
    <row r="258" spans="1:20" x14ac:dyDescent="0.25">
      <c r="A258" s="28" t="s">
        <v>2742</v>
      </c>
      <c r="B258" s="28" t="s">
        <v>56</v>
      </c>
      <c r="C258" s="28" t="s">
        <v>2743</v>
      </c>
      <c r="D258" s="28" t="s">
        <v>1532</v>
      </c>
      <c r="E258" s="28" t="s">
        <v>2744</v>
      </c>
      <c r="F258" s="28" t="s">
        <v>2745</v>
      </c>
      <c r="G258" s="28" t="s">
        <v>2746</v>
      </c>
      <c r="H258" s="28" t="s">
        <v>2747</v>
      </c>
      <c r="I258" s="28" t="s">
        <v>30</v>
      </c>
      <c r="J258" s="28" t="s">
        <v>2</v>
      </c>
      <c r="K258" s="28" t="s">
        <v>1533</v>
      </c>
      <c r="L258" s="28">
        <v>2.9</v>
      </c>
      <c r="M258" s="28"/>
      <c r="N258" s="28"/>
      <c r="O258" s="28"/>
      <c r="P258" s="28"/>
      <c r="Q258" s="28">
        <v>2023</v>
      </c>
      <c r="R258" s="28" t="s">
        <v>1534</v>
      </c>
      <c r="S258" s="86">
        <f t="shared" si="4"/>
        <v>545000</v>
      </c>
      <c r="T258" s="28"/>
    </row>
    <row r="259" spans="1:20" x14ac:dyDescent="0.25">
      <c r="A259" s="28" t="s">
        <v>2748</v>
      </c>
      <c r="B259" s="28" t="s">
        <v>56</v>
      </c>
      <c r="C259" s="28" t="s">
        <v>2749</v>
      </c>
      <c r="D259" s="28" t="s">
        <v>1532</v>
      </c>
      <c r="E259" s="28" t="s">
        <v>2750</v>
      </c>
      <c r="F259" s="28" t="s">
        <v>2751</v>
      </c>
      <c r="G259" s="28" t="s">
        <v>2752</v>
      </c>
      <c r="H259" s="28" t="s">
        <v>2753</v>
      </c>
      <c r="I259" s="28" t="s">
        <v>30</v>
      </c>
      <c r="J259" s="28" t="s">
        <v>2</v>
      </c>
      <c r="K259" s="28" t="s">
        <v>1533</v>
      </c>
      <c r="L259" s="28">
        <v>2.2000000000000002</v>
      </c>
      <c r="M259" s="28"/>
      <c r="N259" s="28"/>
      <c r="O259" s="28"/>
      <c r="P259" s="28"/>
      <c r="Q259" s="28">
        <v>2023</v>
      </c>
      <c r="R259" s="28" t="s">
        <v>1534</v>
      </c>
      <c r="S259" s="86">
        <f t="shared" si="4"/>
        <v>510000</v>
      </c>
      <c r="T259" s="28"/>
    </row>
    <row r="260" spans="1:20" x14ac:dyDescent="0.25">
      <c r="A260" s="28" t="s">
        <v>2754</v>
      </c>
      <c r="B260" s="28" t="s">
        <v>56</v>
      </c>
      <c r="C260" s="28" t="s">
        <v>2755</v>
      </c>
      <c r="D260" s="28" t="s">
        <v>1532</v>
      </c>
      <c r="E260" s="28" t="s">
        <v>2756</v>
      </c>
      <c r="F260" s="28" t="s">
        <v>2757</v>
      </c>
      <c r="G260" s="28" t="s">
        <v>2758</v>
      </c>
      <c r="H260" s="28" t="s">
        <v>2759</v>
      </c>
      <c r="I260" s="28" t="s">
        <v>30</v>
      </c>
      <c r="J260" s="28" t="s">
        <v>349</v>
      </c>
      <c r="K260" s="28" t="s">
        <v>1613</v>
      </c>
      <c r="L260" s="28">
        <v>25.6</v>
      </c>
      <c r="M260" s="28"/>
      <c r="N260" s="28"/>
      <c r="O260" s="28"/>
      <c r="P260" s="28"/>
      <c r="Q260" s="28">
        <v>2023</v>
      </c>
      <c r="R260" s="28" t="s">
        <v>1534</v>
      </c>
      <c r="S260" s="86">
        <v>400000</v>
      </c>
      <c r="T260" s="28"/>
    </row>
    <row r="261" spans="1:20" x14ac:dyDescent="0.25">
      <c r="A261" s="28" t="s">
        <v>2760</v>
      </c>
      <c r="B261" s="28" t="s">
        <v>56</v>
      </c>
      <c r="C261" s="28" t="s">
        <v>2761</v>
      </c>
      <c r="D261" s="28" t="s">
        <v>1532</v>
      </c>
      <c r="E261" s="28" t="s">
        <v>2762</v>
      </c>
      <c r="F261" s="28" t="s">
        <v>2763</v>
      </c>
      <c r="G261" s="28" t="s">
        <v>2758</v>
      </c>
      <c r="H261" s="28" t="s">
        <v>2759</v>
      </c>
      <c r="I261" s="28" t="s">
        <v>30</v>
      </c>
      <c r="J261" s="28" t="s">
        <v>349</v>
      </c>
      <c r="K261" s="28" t="s">
        <v>1613</v>
      </c>
      <c r="L261" s="28">
        <v>20</v>
      </c>
      <c r="M261" s="28"/>
      <c r="N261" s="28"/>
      <c r="O261" s="28"/>
      <c r="P261" s="28"/>
      <c r="Q261" s="28">
        <v>2023</v>
      </c>
      <c r="R261" s="28" t="s">
        <v>1534</v>
      </c>
      <c r="S261" s="86">
        <v>400000</v>
      </c>
      <c r="T261" s="28"/>
    </row>
    <row r="262" spans="1:20" x14ac:dyDescent="0.25">
      <c r="A262" s="28" t="s">
        <v>2764</v>
      </c>
      <c r="B262" s="28" t="s">
        <v>56</v>
      </c>
      <c r="C262" s="28" t="s">
        <v>2765</v>
      </c>
      <c r="D262" s="28" t="s">
        <v>1532</v>
      </c>
      <c r="E262" s="28" t="s">
        <v>2766</v>
      </c>
      <c r="F262" s="28" t="s">
        <v>2767</v>
      </c>
      <c r="G262" s="28" t="s">
        <v>2768</v>
      </c>
      <c r="H262" s="28" t="s">
        <v>2769</v>
      </c>
      <c r="I262" s="28" t="s">
        <v>30</v>
      </c>
      <c r="J262" s="28" t="s">
        <v>349</v>
      </c>
      <c r="K262" s="28" t="s">
        <v>1613</v>
      </c>
      <c r="L262" s="28">
        <v>74.900000000000006</v>
      </c>
      <c r="M262" s="28"/>
      <c r="N262" s="28"/>
      <c r="O262" s="28"/>
      <c r="P262" s="28"/>
      <c r="Q262" s="28">
        <v>2023</v>
      </c>
      <c r="R262" s="28" t="s">
        <v>1534</v>
      </c>
      <c r="S262" s="86">
        <v>400000</v>
      </c>
      <c r="T262" s="28"/>
    </row>
    <row r="263" spans="1:20" x14ac:dyDescent="0.25">
      <c r="A263" s="28" t="s">
        <v>2770</v>
      </c>
      <c r="B263" s="28" t="s">
        <v>56</v>
      </c>
      <c r="C263" s="28" t="s">
        <v>2771</v>
      </c>
      <c r="D263" s="28" t="s">
        <v>1532</v>
      </c>
      <c r="E263" s="28" t="s">
        <v>2772</v>
      </c>
      <c r="F263" s="28" t="s">
        <v>2773</v>
      </c>
      <c r="G263" s="28" t="s">
        <v>2774</v>
      </c>
      <c r="H263" s="28" t="s">
        <v>2775</v>
      </c>
      <c r="I263" s="28" t="s">
        <v>30</v>
      </c>
      <c r="J263" s="28" t="s">
        <v>2</v>
      </c>
      <c r="K263" s="28" t="s">
        <v>1533</v>
      </c>
      <c r="L263" s="28">
        <v>6.4</v>
      </c>
      <c r="M263" s="28"/>
      <c r="N263" s="28"/>
      <c r="O263" s="28"/>
      <c r="P263" s="28"/>
      <c r="Q263" s="28">
        <v>2023</v>
      </c>
      <c r="R263" s="28" t="s">
        <v>1534</v>
      </c>
      <c r="S263" s="86">
        <f t="shared" si="4"/>
        <v>720000</v>
      </c>
      <c r="T263" s="28"/>
    </row>
    <row r="264" spans="1:20" x14ac:dyDescent="0.25">
      <c r="A264" s="28" t="s">
        <v>2776</v>
      </c>
      <c r="B264" s="28" t="s">
        <v>56</v>
      </c>
      <c r="C264" s="28" t="s">
        <v>2777</v>
      </c>
      <c r="D264" s="28" t="s">
        <v>1532</v>
      </c>
      <c r="E264" s="28" t="s">
        <v>2778</v>
      </c>
      <c r="F264" s="28" t="s">
        <v>2779</v>
      </c>
      <c r="G264" s="28" t="s">
        <v>2780</v>
      </c>
      <c r="H264" s="28" t="s">
        <v>2781</v>
      </c>
      <c r="I264" s="28" t="s">
        <v>30</v>
      </c>
      <c r="J264" s="28" t="s">
        <v>2</v>
      </c>
      <c r="K264" s="28" t="s">
        <v>1533</v>
      </c>
      <c r="L264" s="28">
        <v>8.8000000000000007</v>
      </c>
      <c r="M264" s="28"/>
      <c r="N264" s="28"/>
      <c r="O264" s="28"/>
      <c r="P264" s="28"/>
      <c r="Q264" s="28">
        <v>2023</v>
      </c>
      <c r="R264" s="28" t="s">
        <v>1534</v>
      </c>
      <c r="S264" s="86">
        <f t="shared" si="4"/>
        <v>840000</v>
      </c>
      <c r="T264" s="28"/>
    </row>
    <row r="265" spans="1:20" x14ac:dyDescent="0.25">
      <c r="A265" s="28" t="s">
        <v>2782</v>
      </c>
      <c r="B265" s="28" t="s">
        <v>56</v>
      </c>
      <c r="C265" s="28" t="s">
        <v>2783</v>
      </c>
      <c r="D265" s="28" t="s">
        <v>1532</v>
      </c>
      <c r="E265" s="28" t="s">
        <v>2784</v>
      </c>
      <c r="F265" s="28" t="s">
        <v>2785</v>
      </c>
      <c r="G265" s="28" t="s">
        <v>2786</v>
      </c>
      <c r="H265" s="28" t="s">
        <v>2787</v>
      </c>
      <c r="I265" s="28" t="s">
        <v>30</v>
      </c>
      <c r="J265" s="28" t="s">
        <v>2</v>
      </c>
      <c r="K265" s="28" t="s">
        <v>1533</v>
      </c>
      <c r="L265" s="28">
        <v>5.2</v>
      </c>
      <c r="M265" s="28"/>
      <c r="N265" s="28"/>
      <c r="O265" s="28"/>
      <c r="P265" s="28"/>
      <c r="Q265" s="28">
        <v>2023</v>
      </c>
      <c r="R265" s="28" t="s">
        <v>1534</v>
      </c>
      <c r="S265" s="86">
        <f t="shared" si="4"/>
        <v>660000</v>
      </c>
      <c r="T265" s="28"/>
    </row>
    <row r="266" spans="1:20" x14ac:dyDescent="0.25">
      <c r="A266" s="28" t="s">
        <v>2788</v>
      </c>
      <c r="B266" s="28" t="s">
        <v>56</v>
      </c>
      <c r="C266" s="28" t="s">
        <v>2789</v>
      </c>
      <c r="D266" s="28" t="s">
        <v>1532</v>
      </c>
      <c r="E266" s="28" t="s">
        <v>2790</v>
      </c>
      <c r="F266" s="28" t="s">
        <v>2791</v>
      </c>
      <c r="G266" s="28" t="s">
        <v>2792</v>
      </c>
      <c r="H266" s="28" t="s">
        <v>2793</v>
      </c>
      <c r="I266" s="28" t="s">
        <v>30</v>
      </c>
      <c r="J266" s="28" t="s">
        <v>2</v>
      </c>
      <c r="K266" s="28" t="s">
        <v>1533</v>
      </c>
      <c r="L266" s="28">
        <v>5.7</v>
      </c>
      <c r="M266" s="28"/>
      <c r="N266" s="28"/>
      <c r="O266" s="28"/>
      <c r="P266" s="28"/>
      <c r="Q266" s="28">
        <v>2023</v>
      </c>
      <c r="R266" s="28" t="s">
        <v>1534</v>
      </c>
      <c r="S266" s="86">
        <f t="shared" si="4"/>
        <v>685000</v>
      </c>
      <c r="T266" s="28"/>
    </row>
    <row r="267" spans="1:20" x14ac:dyDescent="0.25">
      <c r="A267" s="28" t="s">
        <v>2794</v>
      </c>
      <c r="B267" s="28" t="s">
        <v>56</v>
      </c>
      <c r="C267" s="28" t="s">
        <v>2795</v>
      </c>
      <c r="D267" s="28" t="s">
        <v>1532</v>
      </c>
      <c r="E267" s="28" t="s">
        <v>2796</v>
      </c>
      <c r="F267" s="28" t="s">
        <v>2797</v>
      </c>
      <c r="G267" s="28" t="s">
        <v>2798</v>
      </c>
      <c r="H267" s="28" t="s">
        <v>2799</v>
      </c>
      <c r="I267" s="28" t="s">
        <v>30</v>
      </c>
      <c r="J267" s="28" t="s">
        <v>2</v>
      </c>
      <c r="K267" s="28" t="s">
        <v>1533</v>
      </c>
      <c r="L267" s="28">
        <v>8.6999999999999993</v>
      </c>
      <c r="M267" s="28"/>
      <c r="N267" s="28"/>
      <c r="O267" s="28"/>
      <c r="P267" s="28"/>
      <c r="Q267" s="28">
        <v>2023</v>
      </c>
      <c r="R267" s="28" t="s">
        <v>1534</v>
      </c>
      <c r="S267" s="86">
        <f t="shared" si="4"/>
        <v>835000</v>
      </c>
      <c r="T267" s="28"/>
    </row>
    <row r="268" spans="1:20" x14ac:dyDescent="0.25">
      <c r="A268" s="28" t="s">
        <v>2800</v>
      </c>
      <c r="B268" s="28" t="s">
        <v>56</v>
      </c>
      <c r="C268" s="28" t="s">
        <v>2801</v>
      </c>
      <c r="D268" s="28" t="s">
        <v>1532</v>
      </c>
      <c r="E268" s="28" t="s">
        <v>2802</v>
      </c>
      <c r="F268" s="28" t="s">
        <v>2803</v>
      </c>
      <c r="G268" s="28" t="s">
        <v>2804</v>
      </c>
      <c r="H268" s="28" t="s">
        <v>2805</v>
      </c>
      <c r="I268" s="28" t="s">
        <v>30</v>
      </c>
      <c r="J268" s="28" t="s">
        <v>2</v>
      </c>
      <c r="K268" s="28" t="s">
        <v>1533</v>
      </c>
      <c r="L268" s="28">
        <v>3.7</v>
      </c>
      <c r="M268" s="28"/>
      <c r="N268" s="28"/>
      <c r="O268" s="28"/>
      <c r="P268" s="28"/>
      <c r="Q268" s="28">
        <v>2023</v>
      </c>
      <c r="R268" s="28" t="s">
        <v>1534</v>
      </c>
      <c r="S268" s="86">
        <f t="shared" si="4"/>
        <v>585000</v>
      </c>
      <c r="T268" s="28"/>
    </row>
    <row r="269" spans="1:20" x14ac:dyDescent="0.25">
      <c r="A269" s="28" t="s">
        <v>2806</v>
      </c>
      <c r="B269" s="28" t="s">
        <v>56</v>
      </c>
      <c r="C269" s="28" t="s">
        <v>2807</v>
      </c>
      <c r="D269" s="28" t="s">
        <v>1532</v>
      </c>
      <c r="E269" s="28" t="s">
        <v>2808</v>
      </c>
      <c r="F269" s="28" t="s">
        <v>2809</v>
      </c>
      <c r="G269" s="28" t="s">
        <v>2810</v>
      </c>
      <c r="H269" s="28" t="s">
        <v>2811</v>
      </c>
      <c r="I269" s="28" t="s">
        <v>30</v>
      </c>
      <c r="J269" s="28" t="s">
        <v>2</v>
      </c>
      <c r="K269" s="28" t="s">
        <v>1533</v>
      </c>
      <c r="L269" s="28">
        <v>9.1999999999999993</v>
      </c>
      <c r="M269" s="28"/>
      <c r="N269" s="28"/>
      <c r="O269" s="28"/>
      <c r="P269" s="28"/>
      <c r="Q269" s="28">
        <v>2023</v>
      </c>
      <c r="R269" s="28" t="s">
        <v>1534</v>
      </c>
      <c r="S269" s="86">
        <f t="shared" si="4"/>
        <v>860000</v>
      </c>
      <c r="T269" s="28"/>
    </row>
    <row r="270" spans="1:20" x14ac:dyDescent="0.25">
      <c r="A270" s="28" t="s">
        <v>2812</v>
      </c>
      <c r="B270" s="28" t="s">
        <v>56</v>
      </c>
      <c r="C270" s="28" t="s">
        <v>2813</v>
      </c>
      <c r="D270" s="28" t="s">
        <v>1532</v>
      </c>
      <c r="E270" s="28" t="s">
        <v>2814</v>
      </c>
      <c r="F270" s="28" t="s">
        <v>2815</v>
      </c>
      <c r="G270" s="28" t="s">
        <v>2816</v>
      </c>
      <c r="H270" s="28" t="s">
        <v>2817</v>
      </c>
      <c r="I270" s="28" t="s">
        <v>30</v>
      </c>
      <c r="J270" s="28" t="s">
        <v>2</v>
      </c>
      <c r="K270" s="28" t="s">
        <v>1533</v>
      </c>
      <c r="L270" s="28">
        <v>4.8</v>
      </c>
      <c r="M270" s="28"/>
      <c r="N270" s="28"/>
      <c r="O270" s="28"/>
      <c r="P270" s="28"/>
      <c r="Q270" s="28">
        <v>2023</v>
      </c>
      <c r="R270" s="28" t="s">
        <v>1534</v>
      </c>
      <c r="S270" s="86">
        <f t="shared" si="4"/>
        <v>640000</v>
      </c>
      <c r="T270" s="28"/>
    </row>
    <row r="271" spans="1:20" x14ac:dyDescent="0.25">
      <c r="A271" s="28" t="s">
        <v>2818</v>
      </c>
      <c r="B271" s="28" t="s">
        <v>56</v>
      </c>
      <c r="C271" s="28" t="s">
        <v>2819</v>
      </c>
      <c r="D271" s="28" t="s">
        <v>1532</v>
      </c>
      <c r="E271" s="28" t="s">
        <v>2820</v>
      </c>
      <c r="F271" s="28" t="s">
        <v>2821</v>
      </c>
      <c r="G271" s="28" t="s">
        <v>2822</v>
      </c>
      <c r="H271" s="28" t="s">
        <v>2823</v>
      </c>
      <c r="I271" s="28" t="s">
        <v>30</v>
      </c>
      <c r="J271" s="28" t="s">
        <v>2</v>
      </c>
      <c r="K271" s="28" t="s">
        <v>1533</v>
      </c>
      <c r="L271" s="28">
        <v>5.7</v>
      </c>
      <c r="M271" s="28"/>
      <c r="N271" s="28"/>
      <c r="O271" s="28"/>
      <c r="P271" s="28"/>
      <c r="Q271" s="28">
        <v>2023</v>
      </c>
      <c r="R271" s="28" t="s">
        <v>1534</v>
      </c>
      <c r="S271" s="86">
        <f t="shared" si="4"/>
        <v>685000</v>
      </c>
      <c r="T271" s="28"/>
    </row>
    <row r="272" spans="1:20" x14ac:dyDescent="0.25">
      <c r="A272" s="28" t="s">
        <v>2824</v>
      </c>
      <c r="B272" s="28" t="s">
        <v>56</v>
      </c>
      <c r="C272" s="28" t="s">
        <v>2825</v>
      </c>
      <c r="D272" s="28" t="s">
        <v>1532</v>
      </c>
      <c r="E272" s="28" t="s">
        <v>2826</v>
      </c>
      <c r="F272" s="28" t="s">
        <v>2827</v>
      </c>
      <c r="G272" s="28" t="s">
        <v>2828</v>
      </c>
      <c r="H272" s="28" t="s">
        <v>2829</v>
      </c>
      <c r="I272" s="28" t="s">
        <v>30</v>
      </c>
      <c r="J272" s="28" t="s">
        <v>2</v>
      </c>
      <c r="K272" s="28" t="s">
        <v>1533</v>
      </c>
      <c r="L272" s="28">
        <v>5.2</v>
      </c>
      <c r="M272" s="28"/>
      <c r="N272" s="28"/>
      <c r="O272" s="28"/>
      <c r="P272" s="28"/>
      <c r="Q272" s="28">
        <v>2023</v>
      </c>
      <c r="R272" s="28" t="s">
        <v>1534</v>
      </c>
      <c r="S272" s="86">
        <f t="shared" ref="S272:S290" si="5">L272*$X$3+$Y$3</f>
        <v>660000</v>
      </c>
      <c r="T272" s="28"/>
    </row>
    <row r="273" spans="1:20" x14ac:dyDescent="0.25">
      <c r="A273" s="28" t="s">
        <v>2830</v>
      </c>
      <c r="B273" s="28" t="s">
        <v>56</v>
      </c>
      <c r="C273" s="28" t="s">
        <v>2831</v>
      </c>
      <c r="D273" s="28" t="s">
        <v>1532</v>
      </c>
      <c r="E273" s="28" t="s">
        <v>2832</v>
      </c>
      <c r="F273" s="28" t="s">
        <v>2833</v>
      </c>
      <c r="G273" s="28" t="s">
        <v>2834</v>
      </c>
      <c r="H273" s="28" t="s">
        <v>2835</v>
      </c>
      <c r="I273" s="28" t="s">
        <v>30</v>
      </c>
      <c r="J273" s="28" t="s">
        <v>2</v>
      </c>
      <c r="K273" s="28" t="s">
        <v>1533</v>
      </c>
      <c r="L273" s="28">
        <v>5.6</v>
      </c>
      <c r="M273" s="28"/>
      <c r="N273" s="28"/>
      <c r="O273" s="28"/>
      <c r="P273" s="28"/>
      <c r="Q273" s="28">
        <v>2023</v>
      </c>
      <c r="R273" s="28" t="s">
        <v>1534</v>
      </c>
      <c r="S273" s="86">
        <f t="shared" si="5"/>
        <v>680000</v>
      </c>
      <c r="T273" s="28"/>
    </row>
    <row r="274" spans="1:20" x14ac:dyDescent="0.25">
      <c r="A274" s="28" t="s">
        <v>2836</v>
      </c>
      <c r="B274" s="28" t="s">
        <v>56</v>
      </c>
      <c r="C274" s="28" t="s">
        <v>2837</v>
      </c>
      <c r="D274" s="28" t="s">
        <v>1532</v>
      </c>
      <c r="E274" s="28" t="s">
        <v>2838</v>
      </c>
      <c r="F274" s="28" t="s">
        <v>2839</v>
      </c>
      <c r="G274" s="28" t="s">
        <v>2840</v>
      </c>
      <c r="H274" s="28" t="s">
        <v>2841</v>
      </c>
      <c r="I274" s="28" t="s">
        <v>30</v>
      </c>
      <c r="J274" s="28" t="s">
        <v>2</v>
      </c>
      <c r="K274" s="28" t="s">
        <v>1533</v>
      </c>
      <c r="L274" s="28">
        <v>8.5</v>
      </c>
      <c r="M274" s="28"/>
      <c r="N274" s="28"/>
      <c r="O274" s="28"/>
      <c r="P274" s="28"/>
      <c r="Q274" s="28">
        <v>2023</v>
      </c>
      <c r="R274" s="28" t="s">
        <v>1534</v>
      </c>
      <c r="S274" s="86">
        <f t="shared" si="5"/>
        <v>825000</v>
      </c>
      <c r="T274" s="28"/>
    </row>
    <row r="275" spans="1:20" x14ac:dyDescent="0.25">
      <c r="A275" s="28" t="s">
        <v>2842</v>
      </c>
      <c r="B275" s="28" t="s">
        <v>56</v>
      </c>
      <c r="C275" s="28" t="s">
        <v>2843</v>
      </c>
      <c r="D275" s="28" t="s">
        <v>1532</v>
      </c>
      <c r="E275" s="28" t="s">
        <v>2844</v>
      </c>
      <c r="F275" s="28" t="s">
        <v>2845</v>
      </c>
      <c r="G275" s="28" t="s">
        <v>2846</v>
      </c>
      <c r="H275" s="28" t="s">
        <v>2847</v>
      </c>
      <c r="I275" s="28" t="s">
        <v>30</v>
      </c>
      <c r="J275" s="28" t="s">
        <v>2</v>
      </c>
      <c r="K275" s="28" t="s">
        <v>1533</v>
      </c>
      <c r="L275" s="28">
        <v>6.6</v>
      </c>
      <c r="M275" s="28"/>
      <c r="N275" s="28"/>
      <c r="O275" s="28"/>
      <c r="P275" s="28"/>
      <c r="Q275" s="28">
        <v>2023</v>
      </c>
      <c r="R275" s="28" t="s">
        <v>1534</v>
      </c>
      <c r="S275" s="86">
        <f t="shared" si="5"/>
        <v>730000</v>
      </c>
      <c r="T275" s="28"/>
    </row>
    <row r="276" spans="1:20" x14ac:dyDescent="0.25">
      <c r="A276" s="28" t="s">
        <v>2848</v>
      </c>
      <c r="B276" s="28" t="s">
        <v>56</v>
      </c>
      <c r="C276" s="28" t="s">
        <v>2849</v>
      </c>
      <c r="D276" s="28" t="s">
        <v>1532</v>
      </c>
      <c r="E276" s="28" t="s">
        <v>2850</v>
      </c>
      <c r="F276" s="28" t="s">
        <v>2851</v>
      </c>
      <c r="G276" s="28" t="s">
        <v>2852</v>
      </c>
      <c r="H276" s="28" t="s">
        <v>2853</v>
      </c>
      <c r="I276" s="28" t="s">
        <v>30</v>
      </c>
      <c r="J276" s="28" t="s">
        <v>2</v>
      </c>
      <c r="K276" s="28" t="s">
        <v>1533</v>
      </c>
      <c r="L276" s="28">
        <v>6.8</v>
      </c>
      <c r="M276" s="28"/>
      <c r="N276" s="28"/>
      <c r="O276" s="28"/>
      <c r="P276" s="28"/>
      <c r="Q276" s="28">
        <v>2023</v>
      </c>
      <c r="R276" s="28" t="s">
        <v>1534</v>
      </c>
      <c r="S276" s="86">
        <f t="shared" si="5"/>
        <v>740000</v>
      </c>
      <c r="T276" s="28"/>
    </row>
    <row r="277" spans="1:20" x14ac:dyDescent="0.25">
      <c r="A277" s="28" t="s">
        <v>2854</v>
      </c>
      <c r="B277" s="28" t="s">
        <v>56</v>
      </c>
      <c r="C277" s="28" t="s">
        <v>2855</v>
      </c>
      <c r="D277" s="28" t="s">
        <v>1532</v>
      </c>
      <c r="E277" s="28" t="s">
        <v>2856</v>
      </c>
      <c r="F277" s="28" t="s">
        <v>2857</v>
      </c>
      <c r="G277" s="28" t="s">
        <v>2858</v>
      </c>
      <c r="H277" s="28" t="s">
        <v>2859</v>
      </c>
      <c r="I277" s="28" t="s">
        <v>30</v>
      </c>
      <c r="J277" s="28" t="s">
        <v>2</v>
      </c>
      <c r="K277" s="28" t="s">
        <v>1533</v>
      </c>
      <c r="L277" s="28">
        <v>5.4</v>
      </c>
      <c r="M277" s="28"/>
      <c r="N277" s="28"/>
      <c r="O277" s="28"/>
      <c r="P277" s="28"/>
      <c r="Q277" s="28">
        <v>2023</v>
      </c>
      <c r="R277" s="28" t="s">
        <v>1534</v>
      </c>
      <c r="S277" s="86">
        <f t="shared" si="5"/>
        <v>670000</v>
      </c>
      <c r="T277" s="28"/>
    </row>
    <row r="278" spans="1:20" x14ac:dyDescent="0.25">
      <c r="A278" s="28" t="s">
        <v>2860</v>
      </c>
      <c r="B278" s="28" t="s">
        <v>56</v>
      </c>
      <c r="C278" s="28" t="s">
        <v>2861</v>
      </c>
      <c r="D278" s="28" t="s">
        <v>1532</v>
      </c>
      <c r="E278" s="28" t="s">
        <v>2862</v>
      </c>
      <c r="F278" s="28" t="s">
        <v>2863</v>
      </c>
      <c r="G278" s="28" t="s">
        <v>2864</v>
      </c>
      <c r="H278" s="28" t="s">
        <v>2865</v>
      </c>
      <c r="I278" s="28" t="s">
        <v>30</v>
      </c>
      <c r="J278" s="28" t="s">
        <v>2</v>
      </c>
      <c r="K278" s="28" t="s">
        <v>1533</v>
      </c>
      <c r="L278" s="28">
        <v>6.5</v>
      </c>
      <c r="M278" s="28"/>
      <c r="N278" s="28"/>
      <c r="O278" s="28"/>
      <c r="P278" s="28"/>
      <c r="Q278" s="28">
        <v>2023</v>
      </c>
      <c r="R278" s="28" t="s">
        <v>1534</v>
      </c>
      <c r="S278" s="86">
        <f t="shared" si="5"/>
        <v>725000</v>
      </c>
      <c r="T278" s="28"/>
    </row>
    <row r="279" spans="1:20" x14ac:dyDescent="0.25">
      <c r="A279" s="28" t="s">
        <v>2866</v>
      </c>
      <c r="B279" s="28" t="s">
        <v>56</v>
      </c>
      <c r="C279" s="28" t="s">
        <v>2867</v>
      </c>
      <c r="D279" s="28" t="s">
        <v>1532</v>
      </c>
      <c r="E279" s="28" t="s">
        <v>2868</v>
      </c>
      <c r="F279" s="28" t="s">
        <v>2869</v>
      </c>
      <c r="G279" s="28" t="s">
        <v>2870</v>
      </c>
      <c r="H279" s="28" t="s">
        <v>2871</v>
      </c>
      <c r="I279" s="28" t="s">
        <v>30</v>
      </c>
      <c r="J279" s="28" t="s">
        <v>2</v>
      </c>
      <c r="K279" s="28" t="s">
        <v>1533</v>
      </c>
      <c r="L279" s="28">
        <v>5.6</v>
      </c>
      <c r="M279" s="28"/>
      <c r="N279" s="28"/>
      <c r="O279" s="28"/>
      <c r="P279" s="28"/>
      <c r="Q279" s="28">
        <v>2023</v>
      </c>
      <c r="R279" s="28" t="s">
        <v>1534</v>
      </c>
      <c r="S279" s="86">
        <f t="shared" si="5"/>
        <v>680000</v>
      </c>
      <c r="T279" s="28"/>
    </row>
    <row r="280" spans="1:20" x14ac:dyDescent="0.25">
      <c r="A280" s="28" t="s">
        <v>2872</v>
      </c>
      <c r="B280" s="28" t="s">
        <v>56</v>
      </c>
      <c r="C280" s="28" t="s">
        <v>2873</v>
      </c>
      <c r="D280" s="28" t="s">
        <v>1532</v>
      </c>
      <c r="E280" s="28" t="s">
        <v>2874</v>
      </c>
      <c r="F280" s="28" t="s">
        <v>2875</v>
      </c>
      <c r="G280" s="28" t="s">
        <v>2876</v>
      </c>
      <c r="H280" s="28" t="s">
        <v>2877</v>
      </c>
      <c r="I280" s="28" t="s">
        <v>30</v>
      </c>
      <c r="J280" s="28" t="s">
        <v>2</v>
      </c>
      <c r="K280" s="28" t="s">
        <v>1533</v>
      </c>
      <c r="L280" s="28">
        <v>7</v>
      </c>
      <c r="M280" s="28"/>
      <c r="N280" s="28"/>
      <c r="O280" s="28"/>
      <c r="P280" s="28"/>
      <c r="Q280" s="28">
        <v>2023</v>
      </c>
      <c r="R280" s="28" t="s">
        <v>1534</v>
      </c>
      <c r="S280" s="86">
        <f t="shared" si="5"/>
        <v>750000</v>
      </c>
      <c r="T280" s="28"/>
    </row>
    <row r="281" spans="1:20" x14ac:dyDescent="0.25">
      <c r="A281" s="28" t="s">
        <v>2878</v>
      </c>
      <c r="B281" s="28" t="s">
        <v>56</v>
      </c>
      <c r="C281" s="28" t="s">
        <v>2879</v>
      </c>
      <c r="D281" s="28" t="s">
        <v>1532</v>
      </c>
      <c r="E281" s="28" t="s">
        <v>2880</v>
      </c>
      <c r="F281" s="28" t="s">
        <v>2881</v>
      </c>
      <c r="G281" s="28" t="s">
        <v>2882</v>
      </c>
      <c r="H281" s="28" t="s">
        <v>2883</v>
      </c>
      <c r="I281" s="28" t="s">
        <v>30</v>
      </c>
      <c r="J281" s="28" t="s">
        <v>2</v>
      </c>
      <c r="K281" s="28" t="s">
        <v>1533</v>
      </c>
      <c r="L281" s="28">
        <v>6.7</v>
      </c>
      <c r="M281" s="28"/>
      <c r="N281" s="28"/>
      <c r="O281" s="28"/>
      <c r="P281" s="28"/>
      <c r="Q281" s="28">
        <v>2023</v>
      </c>
      <c r="R281" s="28" t="s">
        <v>1534</v>
      </c>
      <c r="S281" s="86">
        <f t="shared" si="5"/>
        <v>735000</v>
      </c>
      <c r="T281" s="28"/>
    </row>
    <row r="282" spans="1:20" x14ac:dyDescent="0.25">
      <c r="A282" s="28" t="s">
        <v>2884</v>
      </c>
      <c r="B282" s="28" t="s">
        <v>56</v>
      </c>
      <c r="C282" s="28" t="s">
        <v>2885</v>
      </c>
      <c r="D282" s="28" t="s">
        <v>1532</v>
      </c>
      <c r="E282" s="28" t="s">
        <v>2886</v>
      </c>
      <c r="F282" s="28" t="s">
        <v>2887</v>
      </c>
      <c r="G282" s="28" t="s">
        <v>2888</v>
      </c>
      <c r="H282" s="28" t="s">
        <v>2889</v>
      </c>
      <c r="I282" s="28" t="s">
        <v>30</v>
      </c>
      <c r="J282" s="28" t="s">
        <v>2</v>
      </c>
      <c r="K282" s="28" t="s">
        <v>1533</v>
      </c>
      <c r="L282" s="28">
        <v>6.3</v>
      </c>
      <c r="M282" s="28"/>
      <c r="N282" s="28"/>
      <c r="O282" s="28"/>
      <c r="P282" s="28"/>
      <c r="Q282" s="28">
        <v>2023</v>
      </c>
      <c r="R282" s="28" t="s">
        <v>1534</v>
      </c>
      <c r="S282" s="86">
        <f t="shared" si="5"/>
        <v>715000</v>
      </c>
      <c r="T282" s="28"/>
    </row>
    <row r="283" spans="1:20" x14ac:dyDescent="0.25">
      <c r="A283" s="28" t="s">
        <v>2890</v>
      </c>
      <c r="B283" s="28" t="s">
        <v>56</v>
      </c>
      <c r="C283" s="28" t="s">
        <v>2891</v>
      </c>
      <c r="D283" s="28" t="s">
        <v>1532</v>
      </c>
      <c r="E283" s="28" t="s">
        <v>2892</v>
      </c>
      <c r="F283" s="28" t="s">
        <v>2893</v>
      </c>
      <c r="G283" s="28" t="s">
        <v>2894</v>
      </c>
      <c r="H283" s="28" t="s">
        <v>2895</v>
      </c>
      <c r="I283" s="28" t="s">
        <v>30</v>
      </c>
      <c r="J283" s="28" t="s">
        <v>2</v>
      </c>
      <c r="K283" s="28" t="s">
        <v>1533</v>
      </c>
      <c r="L283" s="28">
        <v>4.7</v>
      </c>
      <c r="M283" s="28"/>
      <c r="N283" s="28"/>
      <c r="O283" s="28"/>
      <c r="P283" s="28"/>
      <c r="Q283" s="28">
        <v>2023</v>
      </c>
      <c r="R283" s="28" t="s">
        <v>1534</v>
      </c>
      <c r="S283" s="86">
        <f t="shared" si="5"/>
        <v>635000</v>
      </c>
      <c r="T283" s="28"/>
    </row>
    <row r="284" spans="1:20" x14ac:dyDescent="0.25">
      <c r="A284" s="28" t="s">
        <v>2896</v>
      </c>
      <c r="B284" s="28" t="s">
        <v>56</v>
      </c>
      <c r="C284" s="28" t="s">
        <v>2897</v>
      </c>
      <c r="D284" s="28" t="s">
        <v>1532</v>
      </c>
      <c r="E284" s="28" t="s">
        <v>2898</v>
      </c>
      <c r="F284" s="28" t="s">
        <v>2899</v>
      </c>
      <c r="G284" s="28" t="s">
        <v>2900</v>
      </c>
      <c r="H284" s="28" t="s">
        <v>2901</v>
      </c>
      <c r="I284" s="28" t="s">
        <v>30</v>
      </c>
      <c r="J284" s="28" t="s">
        <v>2</v>
      </c>
      <c r="K284" s="28" t="s">
        <v>1533</v>
      </c>
      <c r="L284" s="28">
        <v>5.4</v>
      </c>
      <c r="M284" s="28"/>
      <c r="N284" s="28"/>
      <c r="O284" s="28"/>
      <c r="P284" s="28"/>
      <c r="Q284" s="28">
        <v>2023</v>
      </c>
      <c r="R284" s="28" t="s">
        <v>1534</v>
      </c>
      <c r="S284" s="86">
        <f t="shared" si="5"/>
        <v>670000</v>
      </c>
      <c r="T284" s="28"/>
    </row>
    <row r="285" spans="1:20" x14ac:dyDescent="0.25">
      <c r="A285" s="28" t="s">
        <v>2902</v>
      </c>
      <c r="B285" s="28" t="s">
        <v>56</v>
      </c>
      <c r="C285" s="28" t="s">
        <v>2903</v>
      </c>
      <c r="D285" s="28" t="s">
        <v>1532</v>
      </c>
      <c r="E285" s="28" t="s">
        <v>2904</v>
      </c>
      <c r="F285" s="28" t="s">
        <v>2905</v>
      </c>
      <c r="G285" s="28" t="s">
        <v>2906</v>
      </c>
      <c r="H285" s="28" t="s">
        <v>2907</v>
      </c>
      <c r="I285" s="28" t="s">
        <v>30</v>
      </c>
      <c r="J285" s="28" t="s">
        <v>2</v>
      </c>
      <c r="K285" s="28" t="s">
        <v>1533</v>
      </c>
      <c r="L285" s="28">
        <v>5.5</v>
      </c>
      <c r="M285" s="28"/>
      <c r="N285" s="28"/>
      <c r="O285" s="28"/>
      <c r="P285" s="28"/>
      <c r="Q285" s="28">
        <v>2023</v>
      </c>
      <c r="R285" s="28" t="s">
        <v>1534</v>
      </c>
      <c r="S285" s="86">
        <f t="shared" si="5"/>
        <v>675000</v>
      </c>
      <c r="T285" s="28"/>
    </row>
    <row r="286" spans="1:20" x14ac:dyDescent="0.25">
      <c r="A286" s="28" t="s">
        <v>2908</v>
      </c>
      <c r="B286" s="28" t="s">
        <v>56</v>
      </c>
      <c r="C286" s="28" t="s">
        <v>2909</v>
      </c>
      <c r="D286" s="28" t="s">
        <v>1532</v>
      </c>
      <c r="E286" s="28" t="s">
        <v>2910</v>
      </c>
      <c r="F286" s="28" t="s">
        <v>2911</v>
      </c>
      <c r="G286" s="28" t="s">
        <v>2912</v>
      </c>
      <c r="H286" s="28" t="s">
        <v>2913</v>
      </c>
      <c r="I286" s="28" t="s">
        <v>30</v>
      </c>
      <c r="J286" s="28" t="s">
        <v>2</v>
      </c>
      <c r="K286" s="28" t="s">
        <v>1533</v>
      </c>
      <c r="L286" s="28">
        <v>4.3</v>
      </c>
      <c r="M286" s="28"/>
      <c r="N286" s="28"/>
      <c r="O286" s="28"/>
      <c r="P286" s="28"/>
      <c r="Q286" s="28">
        <v>2023</v>
      </c>
      <c r="R286" s="28" t="s">
        <v>1534</v>
      </c>
      <c r="S286" s="86">
        <f t="shared" si="5"/>
        <v>615000</v>
      </c>
      <c r="T286" s="28"/>
    </row>
    <row r="287" spans="1:20" x14ac:dyDescent="0.25">
      <c r="A287" s="28" t="s">
        <v>2914</v>
      </c>
      <c r="B287" s="28" t="s">
        <v>56</v>
      </c>
      <c r="C287" s="28" t="s">
        <v>2909</v>
      </c>
      <c r="D287" s="28" t="s">
        <v>1532</v>
      </c>
      <c r="E287" s="28" t="s">
        <v>2915</v>
      </c>
      <c r="F287" s="28" t="s">
        <v>2916</v>
      </c>
      <c r="G287" s="28" t="s">
        <v>2917</v>
      </c>
      <c r="H287" s="28" t="s">
        <v>2918</v>
      </c>
      <c r="I287" s="28" t="s">
        <v>30</v>
      </c>
      <c r="J287" s="28" t="s">
        <v>2</v>
      </c>
      <c r="K287" s="28" t="s">
        <v>1533</v>
      </c>
      <c r="L287" s="28">
        <v>2.8</v>
      </c>
      <c r="M287" s="28"/>
      <c r="N287" s="28"/>
      <c r="O287" s="28"/>
      <c r="P287" s="28"/>
      <c r="Q287" s="28">
        <v>2023</v>
      </c>
      <c r="R287" s="28" t="s">
        <v>1534</v>
      </c>
      <c r="S287" s="86">
        <f t="shared" si="5"/>
        <v>540000</v>
      </c>
      <c r="T287" s="28"/>
    </row>
    <row r="288" spans="1:20" x14ac:dyDescent="0.25">
      <c r="A288" s="28" t="s">
        <v>2919</v>
      </c>
      <c r="B288" s="28" t="s">
        <v>56</v>
      </c>
      <c r="C288" s="28" t="s">
        <v>2920</v>
      </c>
      <c r="D288" s="28" t="s">
        <v>1532</v>
      </c>
      <c r="E288" s="28" t="s">
        <v>2921</v>
      </c>
      <c r="F288" s="28" t="s">
        <v>2922</v>
      </c>
      <c r="G288" s="28" t="s">
        <v>2923</v>
      </c>
      <c r="H288" s="28" t="s">
        <v>2924</v>
      </c>
      <c r="I288" s="28" t="s">
        <v>30</v>
      </c>
      <c r="J288" s="28" t="s">
        <v>2</v>
      </c>
      <c r="K288" s="28" t="s">
        <v>1533</v>
      </c>
      <c r="L288" s="28">
        <v>5.7</v>
      </c>
      <c r="M288" s="28"/>
      <c r="N288" s="28"/>
      <c r="O288" s="28"/>
      <c r="P288" s="28"/>
      <c r="Q288" s="28">
        <v>2023</v>
      </c>
      <c r="R288" s="28" t="s">
        <v>1534</v>
      </c>
      <c r="S288" s="86">
        <f t="shared" si="5"/>
        <v>685000</v>
      </c>
      <c r="T288" s="28"/>
    </row>
    <row r="289" spans="1:21" x14ac:dyDescent="0.25">
      <c r="A289" s="28" t="s">
        <v>2925</v>
      </c>
      <c r="B289" s="28" t="s">
        <v>56</v>
      </c>
      <c r="C289" s="28" t="s">
        <v>2926</v>
      </c>
      <c r="D289" s="28" t="s">
        <v>1532</v>
      </c>
      <c r="E289" s="28" t="s">
        <v>2927</v>
      </c>
      <c r="F289" s="28" t="s">
        <v>2928</v>
      </c>
      <c r="G289" s="28" t="s">
        <v>2929</v>
      </c>
      <c r="H289" s="28" t="s">
        <v>2930</v>
      </c>
      <c r="I289" s="28" t="s">
        <v>30</v>
      </c>
      <c r="J289" s="28" t="s">
        <v>2</v>
      </c>
      <c r="K289" s="28" t="s">
        <v>1533</v>
      </c>
      <c r="L289" s="28">
        <v>6.4</v>
      </c>
      <c r="M289" s="28"/>
      <c r="N289" s="28"/>
      <c r="O289" s="28"/>
      <c r="P289" s="28"/>
      <c r="Q289" s="28">
        <v>2023</v>
      </c>
      <c r="R289" s="28" t="s">
        <v>1534</v>
      </c>
      <c r="S289" s="86">
        <f t="shared" si="5"/>
        <v>720000</v>
      </c>
      <c r="T289" s="28"/>
    </row>
    <row r="290" spans="1:21" x14ac:dyDescent="0.25">
      <c r="A290" s="28" t="s">
        <v>2931</v>
      </c>
      <c r="B290" s="28" t="s">
        <v>56</v>
      </c>
      <c r="C290" s="28" t="s">
        <v>2932</v>
      </c>
      <c r="D290" s="28" t="s">
        <v>1532</v>
      </c>
      <c r="E290" s="28" t="s">
        <v>2933</v>
      </c>
      <c r="F290" s="28" t="s">
        <v>2934</v>
      </c>
      <c r="G290" s="28" t="s">
        <v>2935</v>
      </c>
      <c r="H290" s="28" t="s">
        <v>2936</v>
      </c>
      <c r="I290" s="28" t="s">
        <v>30</v>
      </c>
      <c r="J290" s="28" t="s">
        <v>2</v>
      </c>
      <c r="K290" s="28" t="s">
        <v>1533</v>
      </c>
      <c r="L290" s="28">
        <v>5.8</v>
      </c>
      <c r="M290" s="28"/>
      <c r="N290" s="28"/>
      <c r="O290" s="28"/>
      <c r="P290" s="28"/>
      <c r="Q290" s="28">
        <v>2023</v>
      </c>
      <c r="R290" s="28" t="s">
        <v>1534</v>
      </c>
      <c r="S290" s="86">
        <f t="shared" si="5"/>
        <v>690000</v>
      </c>
      <c r="T290" s="28"/>
      <c r="U290" s="17"/>
    </row>
    <row r="291" spans="1:21" x14ac:dyDescent="0.25">
      <c r="A291" s="28" t="s">
        <v>982</v>
      </c>
      <c r="B291" s="28" t="s">
        <v>77</v>
      </c>
      <c r="C291" s="28" t="s">
        <v>2937</v>
      </c>
      <c r="D291" s="28" t="s">
        <v>1532</v>
      </c>
      <c r="E291" s="28" t="s">
        <v>986</v>
      </c>
      <c r="F291" s="28" t="s">
        <v>987</v>
      </c>
      <c r="G291" s="28" t="s">
        <v>988</v>
      </c>
      <c r="H291" s="28" t="s">
        <v>989</v>
      </c>
      <c r="I291" s="28" t="s">
        <v>30</v>
      </c>
      <c r="J291" s="28" t="s">
        <v>2</v>
      </c>
      <c r="K291" s="28" t="s">
        <v>1533</v>
      </c>
      <c r="L291" s="28">
        <v>5.4</v>
      </c>
      <c r="M291" s="28"/>
      <c r="N291" s="28"/>
      <c r="O291" s="28"/>
      <c r="P291" s="28"/>
      <c r="Q291" s="28">
        <v>2023</v>
      </c>
      <c r="R291" s="28" t="s">
        <v>2938</v>
      </c>
      <c r="S291" s="86">
        <f>L291*$X$4+$Y$4</f>
        <v>457312.5</v>
      </c>
      <c r="T291" s="28"/>
    </row>
    <row r="292" spans="1:21" x14ac:dyDescent="0.25">
      <c r="A292" s="28" t="s">
        <v>983</v>
      </c>
      <c r="B292" s="28" t="s">
        <v>77</v>
      </c>
      <c r="C292" s="28" t="s">
        <v>2939</v>
      </c>
      <c r="D292" s="28" t="s">
        <v>1532</v>
      </c>
      <c r="E292" s="28" t="s">
        <v>990</v>
      </c>
      <c r="F292" s="28" t="s">
        <v>991</v>
      </c>
      <c r="G292" s="28" t="s">
        <v>992</v>
      </c>
      <c r="H292" s="28" t="s">
        <v>993</v>
      </c>
      <c r="I292" s="28" t="s">
        <v>30</v>
      </c>
      <c r="J292" s="28" t="s">
        <v>2</v>
      </c>
      <c r="K292" s="28" t="s">
        <v>1533</v>
      </c>
      <c r="L292" s="28">
        <v>3.7</v>
      </c>
      <c r="M292" s="28"/>
      <c r="N292" s="28"/>
      <c r="O292" s="28"/>
      <c r="P292" s="28"/>
      <c r="Q292" s="28">
        <v>2023</v>
      </c>
      <c r="R292" s="28" t="s">
        <v>2938</v>
      </c>
      <c r="S292" s="86">
        <f t="shared" ref="S292:S340" si="6">L292*$X$4+$Y$4</f>
        <v>397812.5</v>
      </c>
      <c r="T292" s="28"/>
    </row>
    <row r="293" spans="1:21" x14ac:dyDescent="0.25">
      <c r="A293" s="28" t="s">
        <v>984</v>
      </c>
      <c r="B293" s="28" t="s">
        <v>77</v>
      </c>
      <c r="C293" s="28" t="s">
        <v>2940</v>
      </c>
      <c r="D293" s="28" t="s">
        <v>1532</v>
      </c>
      <c r="E293" s="28" t="s">
        <v>994</v>
      </c>
      <c r="F293" s="28" t="s">
        <v>995</v>
      </c>
      <c r="G293" s="28" t="s">
        <v>996</v>
      </c>
      <c r="H293" s="28" t="s">
        <v>997</v>
      </c>
      <c r="I293" s="28" t="s">
        <v>30</v>
      </c>
      <c r="J293" s="28" t="s">
        <v>2</v>
      </c>
      <c r="K293" s="28" t="s">
        <v>1533</v>
      </c>
      <c r="L293" s="28">
        <v>5</v>
      </c>
      <c r="M293" s="28"/>
      <c r="N293" s="28"/>
      <c r="O293" s="28"/>
      <c r="P293" s="28"/>
      <c r="Q293" s="28">
        <v>2023</v>
      </c>
      <c r="R293" s="28" t="s">
        <v>2938</v>
      </c>
      <c r="S293" s="86">
        <f t="shared" si="6"/>
        <v>443312.5</v>
      </c>
      <c r="T293" s="28"/>
    </row>
    <row r="294" spans="1:21" x14ac:dyDescent="0.25">
      <c r="A294" s="28" t="s">
        <v>985</v>
      </c>
      <c r="B294" s="28" t="s">
        <v>77</v>
      </c>
      <c r="C294" s="28" t="s">
        <v>2941</v>
      </c>
      <c r="D294" s="28" t="s">
        <v>1532</v>
      </c>
      <c r="E294" s="28" t="s">
        <v>998</v>
      </c>
      <c r="F294" s="28" t="s">
        <v>999</v>
      </c>
      <c r="G294" s="28" t="s">
        <v>1000</v>
      </c>
      <c r="H294" s="28" t="s">
        <v>1001</v>
      </c>
      <c r="I294" s="28" t="s">
        <v>30</v>
      </c>
      <c r="J294" s="28" t="s">
        <v>2</v>
      </c>
      <c r="K294" s="28" t="s">
        <v>1533</v>
      </c>
      <c r="L294" s="28">
        <v>5.8</v>
      </c>
      <c r="M294" s="28"/>
      <c r="N294" s="28"/>
      <c r="O294" s="28"/>
      <c r="P294" s="28"/>
      <c r="Q294" s="28">
        <v>2023</v>
      </c>
      <c r="R294" s="28" t="s">
        <v>2938</v>
      </c>
      <c r="S294" s="86">
        <f t="shared" si="6"/>
        <v>471312.5</v>
      </c>
      <c r="T294" s="28"/>
    </row>
    <row r="295" spans="1:21" x14ac:dyDescent="0.25">
      <c r="A295" s="28" t="s">
        <v>1006</v>
      </c>
      <c r="B295" s="28" t="s">
        <v>77</v>
      </c>
      <c r="C295" s="28" t="s">
        <v>2942</v>
      </c>
      <c r="D295" s="28" t="s">
        <v>1532</v>
      </c>
      <c r="E295" s="28" t="s">
        <v>1025</v>
      </c>
      <c r="F295" s="28" t="s">
        <v>1026</v>
      </c>
      <c r="G295" s="28" t="s">
        <v>1027</v>
      </c>
      <c r="H295" s="28" t="s">
        <v>1028</v>
      </c>
      <c r="I295" s="28" t="s">
        <v>30</v>
      </c>
      <c r="J295" s="28" t="s">
        <v>349</v>
      </c>
      <c r="K295" s="28" t="s">
        <v>1613</v>
      </c>
      <c r="L295" s="28">
        <v>5.3</v>
      </c>
      <c r="M295" s="28"/>
      <c r="N295" s="28"/>
      <c r="O295" s="28"/>
      <c r="P295" s="28"/>
      <c r="Q295" s="28">
        <v>2023</v>
      </c>
      <c r="R295" s="28" t="s">
        <v>2938</v>
      </c>
      <c r="S295" s="86">
        <f>L295*$Z$4+$Y$4</f>
        <v>400812.5</v>
      </c>
      <c r="T295" s="28"/>
    </row>
    <row r="296" spans="1:21" x14ac:dyDescent="0.25">
      <c r="A296" s="28" t="s">
        <v>1005</v>
      </c>
      <c r="B296" s="28" t="s">
        <v>77</v>
      </c>
      <c r="C296" s="28" t="s">
        <v>2943</v>
      </c>
      <c r="D296" s="28" t="s">
        <v>1532</v>
      </c>
      <c r="E296" s="28" t="s">
        <v>1021</v>
      </c>
      <c r="F296" s="28" t="s">
        <v>1022</v>
      </c>
      <c r="G296" s="28" t="s">
        <v>1023</v>
      </c>
      <c r="H296" s="28" t="s">
        <v>1024</v>
      </c>
      <c r="I296" s="28" t="s">
        <v>30</v>
      </c>
      <c r="J296" s="28" t="s">
        <v>349</v>
      </c>
      <c r="K296" s="28" t="s">
        <v>1613</v>
      </c>
      <c r="L296" s="28">
        <v>5.2</v>
      </c>
      <c r="M296" s="28"/>
      <c r="N296" s="28"/>
      <c r="O296" s="28"/>
      <c r="P296" s="28"/>
      <c r="Q296" s="28">
        <v>2023</v>
      </c>
      <c r="R296" s="28" t="s">
        <v>2938</v>
      </c>
      <c r="S296" s="86">
        <f t="shared" ref="S296:S307" si="7">L296*$Z$4+$Y$4</f>
        <v>398312.5</v>
      </c>
      <c r="T296" s="28"/>
    </row>
    <row r="297" spans="1:21" x14ac:dyDescent="0.25">
      <c r="A297" s="28" t="s">
        <v>1004</v>
      </c>
      <c r="B297" s="28" t="s">
        <v>77</v>
      </c>
      <c r="C297" s="28" t="s">
        <v>2944</v>
      </c>
      <c r="D297" s="28" t="s">
        <v>1532</v>
      </c>
      <c r="E297" s="28" t="s">
        <v>1017</v>
      </c>
      <c r="F297" s="28" t="s">
        <v>1018</v>
      </c>
      <c r="G297" s="28" t="s">
        <v>1019</v>
      </c>
      <c r="H297" s="28" t="s">
        <v>1020</v>
      </c>
      <c r="I297" s="28" t="s">
        <v>30</v>
      </c>
      <c r="J297" s="28" t="s">
        <v>349</v>
      </c>
      <c r="K297" s="28" t="s">
        <v>1613</v>
      </c>
      <c r="L297" s="28">
        <v>5.3</v>
      </c>
      <c r="M297" s="28"/>
      <c r="N297" s="28"/>
      <c r="O297" s="28"/>
      <c r="P297" s="28"/>
      <c r="Q297" s="28">
        <v>2023</v>
      </c>
      <c r="R297" s="28" t="s">
        <v>2938</v>
      </c>
      <c r="S297" s="86">
        <f t="shared" si="7"/>
        <v>400812.5</v>
      </c>
      <c r="T297" s="28"/>
    </row>
    <row r="298" spans="1:21" x14ac:dyDescent="0.25">
      <c r="A298" s="28" t="s">
        <v>1003</v>
      </c>
      <c r="B298" s="28" t="s">
        <v>77</v>
      </c>
      <c r="C298" s="28" t="s">
        <v>2945</v>
      </c>
      <c r="D298" s="28" t="s">
        <v>1532</v>
      </c>
      <c r="E298" s="28" t="s">
        <v>1013</v>
      </c>
      <c r="F298" s="28" t="s">
        <v>1014</v>
      </c>
      <c r="G298" s="28" t="s">
        <v>1015</v>
      </c>
      <c r="H298" s="28" t="s">
        <v>1016</v>
      </c>
      <c r="I298" s="28" t="s">
        <v>30</v>
      </c>
      <c r="J298" s="28" t="s">
        <v>349</v>
      </c>
      <c r="K298" s="28" t="s">
        <v>1613</v>
      </c>
      <c r="L298" s="28">
        <v>5.6</v>
      </c>
      <c r="M298" s="28"/>
      <c r="N298" s="28"/>
      <c r="O298" s="28"/>
      <c r="P298" s="28"/>
      <c r="Q298" s="28">
        <v>2023</v>
      </c>
      <c r="R298" s="28" t="s">
        <v>2938</v>
      </c>
      <c r="S298" s="86">
        <f t="shared" si="7"/>
        <v>408312.5</v>
      </c>
      <c r="T298" s="28"/>
    </row>
    <row r="299" spans="1:21" x14ac:dyDescent="0.25">
      <c r="A299" s="28" t="s">
        <v>1002</v>
      </c>
      <c r="B299" s="28" t="s">
        <v>77</v>
      </c>
      <c r="C299" s="28" t="s">
        <v>2946</v>
      </c>
      <c r="D299" s="28" t="s">
        <v>1532</v>
      </c>
      <c r="E299" s="28" t="s">
        <v>1009</v>
      </c>
      <c r="F299" s="28" t="s">
        <v>1010</v>
      </c>
      <c r="G299" s="28" t="s">
        <v>1011</v>
      </c>
      <c r="H299" s="28" t="s">
        <v>1012</v>
      </c>
      <c r="I299" s="28" t="s">
        <v>30</v>
      </c>
      <c r="J299" s="28" t="s">
        <v>349</v>
      </c>
      <c r="K299" s="28" t="s">
        <v>1613</v>
      </c>
      <c r="L299" s="28">
        <v>56.4</v>
      </c>
      <c r="M299" s="28"/>
      <c r="N299" s="28"/>
      <c r="O299" s="28"/>
      <c r="P299" s="28"/>
      <c r="Q299" s="28">
        <v>2023</v>
      </c>
      <c r="R299" s="28" t="s">
        <v>2938</v>
      </c>
      <c r="S299" s="86">
        <f t="shared" si="7"/>
        <v>1678312.5</v>
      </c>
      <c r="T299" s="28"/>
    </row>
    <row r="300" spans="1:21" x14ac:dyDescent="0.25">
      <c r="A300" s="28" t="s">
        <v>1007</v>
      </c>
      <c r="B300" s="28" t="s">
        <v>77</v>
      </c>
      <c r="C300" s="28" t="s">
        <v>2947</v>
      </c>
      <c r="D300" s="28" t="s">
        <v>1532</v>
      </c>
      <c r="E300" s="28" t="s">
        <v>1029</v>
      </c>
      <c r="F300" s="28" t="s">
        <v>1030</v>
      </c>
      <c r="G300" s="28" t="s">
        <v>1031</v>
      </c>
      <c r="H300" s="28" t="s">
        <v>1032</v>
      </c>
      <c r="I300" s="28" t="s">
        <v>30</v>
      </c>
      <c r="J300" s="28" t="s">
        <v>349</v>
      </c>
      <c r="K300" s="28" t="s">
        <v>1613</v>
      </c>
      <c r="L300" s="28">
        <v>5.5</v>
      </c>
      <c r="M300" s="28"/>
      <c r="N300" s="28"/>
      <c r="O300" s="28"/>
      <c r="P300" s="28"/>
      <c r="Q300" s="28">
        <v>2023</v>
      </c>
      <c r="R300" s="28" t="s">
        <v>2938</v>
      </c>
      <c r="S300" s="86">
        <f t="shared" si="7"/>
        <v>405812.5</v>
      </c>
      <c r="T300" s="28"/>
    </row>
    <row r="301" spans="1:21" x14ac:dyDescent="0.25">
      <c r="A301" s="28" t="s">
        <v>1008</v>
      </c>
      <c r="B301" s="28" t="s">
        <v>77</v>
      </c>
      <c r="C301" s="28" t="s">
        <v>2948</v>
      </c>
      <c r="D301" s="28" t="s">
        <v>1532</v>
      </c>
      <c r="E301" s="28" t="s">
        <v>1033</v>
      </c>
      <c r="F301" s="28" t="s">
        <v>1034</v>
      </c>
      <c r="G301" s="28" t="s">
        <v>1035</v>
      </c>
      <c r="H301" s="28" t="s">
        <v>1036</v>
      </c>
      <c r="I301" s="28" t="s">
        <v>30</v>
      </c>
      <c r="J301" s="28" t="s">
        <v>349</v>
      </c>
      <c r="K301" s="28" t="s">
        <v>1613</v>
      </c>
      <c r="L301" s="28">
        <v>14.1</v>
      </c>
      <c r="M301" s="28"/>
      <c r="N301" s="28"/>
      <c r="O301" s="28"/>
      <c r="P301" s="28"/>
      <c r="Q301" s="28">
        <v>2023</v>
      </c>
      <c r="R301" s="28" t="s">
        <v>2938</v>
      </c>
      <c r="S301" s="86">
        <f t="shared" si="7"/>
        <v>620812.5</v>
      </c>
      <c r="T301" s="28"/>
    </row>
    <row r="302" spans="1:21" x14ac:dyDescent="0.25">
      <c r="A302" s="28" t="s">
        <v>1051</v>
      </c>
      <c r="B302" s="28" t="s">
        <v>77</v>
      </c>
      <c r="C302" s="28" t="s">
        <v>2949</v>
      </c>
      <c r="D302" s="28" t="s">
        <v>1532</v>
      </c>
      <c r="E302" s="28" t="s">
        <v>1069</v>
      </c>
      <c r="F302" s="28" t="s">
        <v>1070</v>
      </c>
      <c r="G302" s="28" t="s">
        <v>1071</v>
      </c>
      <c r="H302" s="28" t="s">
        <v>1072</v>
      </c>
      <c r="I302" s="28" t="s">
        <v>30</v>
      </c>
      <c r="J302" s="28" t="s">
        <v>349</v>
      </c>
      <c r="K302" s="28" t="s">
        <v>1613</v>
      </c>
      <c r="L302" s="28">
        <v>28.7</v>
      </c>
      <c r="M302" s="28"/>
      <c r="N302" s="28"/>
      <c r="O302" s="28"/>
      <c r="P302" s="28"/>
      <c r="Q302" s="28">
        <v>2023</v>
      </c>
      <c r="R302" s="28" t="s">
        <v>2938</v>
      </c>
      <c r="S302" s="86">
        <f t="shared" si="7"/>
        <v>985812.5</v>
      </c>
      <c r="T302" s="28"/>
    </row>
    <row r="303" spans="1:21" x14ac:dyDescent="0.25">
      <c r="A303" s="28" t="s">
        <v>1052</v>
      </c>
      <c r="B303" s="28" t="s">
        <v>77</v>
      </c>
      <c r="C303" s="28" t="s">
        <v>2950</v>
      </c>
      <c r="D303" s="28" t="s">
        <v>1532</v>
      </c>
      <c r="E303" s="28" t="s">
        <v>1073</v>
      </c>
      <c r="F303" s="28" t="s">
        <v>1074</v>
      </c>
      <c r="G303" s="28" t="s">
        <v>1075</v>
      </c>
      <c r="H303" s="28" t="s">
        <v>1076</v>
      </c>
      <c r="I303" s="28" t="s">
        <v>30</v>
      </c>
      <c r="J303" s="28" t="s">
        <v>349</v>
      </c>
      <c r="K303" s="28" t="s">
        <v>1613</v>
      </c>
      <c r="L303" s="28">
        <v>4.3</v>
      </c>
      <c r="M303" s="28"/>
      <c r="N303" s="28"/>
      <c r="O303" s="28"/>
      <c r="P303" s="28"/>
      <c r="Q303" s="28">
        <v>2023</v>
      </c>
      <c r="R303" s="28" t="s">
        <v>2938</v>
      </c>
      <c r="S303" s="86">
        <f t="shared" si="7"/>
        <v>375812.5</v>
      </c>
      <c r="T303" s="28"/>
    </row>
    <row r="304" spans="1:21" x14ac:dyDescent="0.25">
      <c r="A304" s="28" t="s">
        <v>1050</v>
      </c>
      <c r="B304" s="28" t="s">
        <v>77</v>
      </c>
      <c r="C304" s="28" t="s">
        <v>2951</v>
      </c>
      <c r="D304" s="28" t="s">
        <v>1532</v>
      </c>
      <c r="E304" s="28" t="s">
        <v>1065</v>
      </c>
      <c r="F304" s="28" t="s">
        <v>1066</v>
      </c>
      <c r="G304" s="28" t="s">
        <v>1067</v>
      </c>
      <c r="H304" s="28" t="s">
        <v>1068</v>
      </c>
      <c r="I304" s="28" t="s">
        <v>30</v>
      </c>
      <c r="J304" s="28" t="s">
        <v>349</v>
      </c>
      <c r="K304" s="28" t="s">
        <v>1613</v>
      </c>
      <c r="L304" s="28">
        <v>19.100000000000001</v>
      </c>
      <c r="M304" s="28"/>
      <c r="N304" s="28"/>
      <c r="O304" s="28"/>
      <c r="P304" s="28"/>
      <c r="Q304" s="28">
        <v>2023</v>
      </c>
      <c r="R304" s="28" t="s">
        <v>2938</v>
      </c>
      <c r="S304" s="86">
        <f t="shared" si="7"/>
        <v>745812.5</v>
      </c>
      <c r="T304" s="28"/>
    </row>
    <row r="305" spans="1:20" x14ac:dyDescent="0.25">
      <c r="A305" s="28" t="s">
        <v>1049</v>
      </c>
      <c r="B305" s="28" t="s">
        <v>77</v>
      </c>
      <c r="C305" s="28" t="s">
        <v>2952</v>
      </c>
      <c r="D305" s="28" t="s">
        <v>1532</v>
      </c>
      <c r="E305" s="28" t="s">
        <v>1061</v>
      </c>
      <c r="F305" s="28" t="s">
        <v>1062</v>
      </c>
      <c r="G305" s="28" t="s">
        <v>1063</v>
      </c>
      <c r="H305" s="28" t="s">
        <v>1064</v>
      </c>
      <c r="I305" s="28" t="s">
        <v>30</v>
      </c>
      <c r="J305" s="28" t="s">
        <v>349</v>
      </c>
      <c r="K305" s="28" t="s">
        <v>1613</v>
      </c>
      <c r="L305" s="28">
        <v>27.6</v>
      </c>
      <c r="M305" s="28"/>
      <c r="N305" s="28"/>
      <c r="O305" s="28"/>
      <c r="P305" s="28"/>
      <c r="Q305" s="28">
        <v>2023</v>
      </c>
      <c r="R305" s="28" t="s">
        <v>2938</v>
      </c>
      <c r="S305" s="86">
        <f t="shared" si="7"/>
        <v>958312.5</v>
      </c>
      <c r="T305" s="28"/>
    </row>
    <row r="306" spans="1:20" x14ac:dyDescent="0.25">
      <c r="A306" s="28" t="s">
        <v>1048</v>
      </c>
      <c r="B306" s="28" t="s">
        <v>77</v>
      </c>
      <c r="C306" s="28" t="s">
        <v>2953</v>
      </c>
      <c r="D306" s="28" t="s">
        <v>1532</v>
      </c>
      <c r="E306" s="28" t="s">
        <v>1057</v>
      </c>
      <c r="F306" s="28" t="s">
        <v>1058</v>
      </c>
      <c r="G306" s="28" t="s">
        <v>1059</v>
      </c>
      <c r="H306" s="28" t="s">
        <v>1060</v>
      </c>
      <c r="I306" s="28" t="s">
        <v>30</v>
      </c>
      <c r="J306" s="28" t="s">
        <v>349</v>
      </c>
      <c r="K306" s="28" t="s">
        <v>1613</v>
      </c>
      <c r="L306" s="28">
        <v>14.7</v>
      </c>
      <c r="M306" s="28"/>
      <c r="N306" s="28"/>
      <c r="O306" s="28"/>
      <c r="P306" s="28"/>
      <c r="Q306" s="28">
        <v>2023</v>
      </c>
      <c r="R306" s="28" t="s">
        <v>2938</v>
      </c>
      <c r="S306" s="86">
        <f t="shared" si="7"/>
        <v>635812.5</v>
      </c>
      <c r="T306" s="28"/>
    </row>
    <row r="307" spans="1:20" x14ac:dyDescent="0.25">
      <c r="A307" s="28" t="s">
        <v>1047</v>
      </c>
      <c r="B307" s="28" t="s">
        <v>77</v>
      </c>
      <c r="C307" s="28" t="s">
        <v>2954</v>
      </c>
      <c r="D307" s="28" t="s">
        <v>1532</v>
      </c>
      <c r="E307" s="28" t="s">
        <v>1053</v>
      </c>
      <c r="F307" s="28" t="s">
        <v>1054</v>
      </c>
      <c r="G307" s="28" t="s">
        <v>1055</v>
      </c>
      <c r="H307" s="28" t="s">
        <v>1056</v>
      </c>
      <c r="I307" s="28" t="s">
        <v>30</v>
      </c>
      <c r="J307" s="28" t="s">
        <v>349</v>
      </c>
      <c r="K307" s="28" t="s">
        <v>1613</v>
      </c>
      <c r="L307" s="28">
        <v>26.6</v>
      </c>
      <c r="M307" s="28"/>
      <c r="N307" s="28"/>
      <c r="O307" s="28"/>
      <c r="P307" s="28"/>
      <c r="Q307" s="28">
        <v>2023</v>
      </c>
      <c r="R307" s="28" t="s">
        <v>2938</v>
      </c>
      <c r="S307" s="86">
        <f t="shared" si="7"/>
        <v>933312.5</v>
      </c>
      <c r="T307" s="28"/>
    </row>
    <row r="308" spans="1:20" x14ac:dyDescent="0.25">
      <c r="A308" s="28" t="s">
        <v>818</v>
      </c>
      <c r="B308" s="28" t="s">
        <v>77</v>
      </c>
      <c r="C308" s="28" t="s">
        <v>2955</v>
      </c>
      <c r="D308" s="28" t="s">
        <v>1532</v>
      </c>
      <c r="E308" s="28" t="s">
        <v>931</v>
      </c>
      <c r="F308" s="28" t="s">
        <v>932</v>
      </c>
      <c r="G308" s="28" t="s">
        <v>933</v>
      </c>
      <c r="H308" s="28" t="s">
        <v>934</v>
      </c>
      <c r="I308" s="28" t="s">
        <v>30</v>
      </c>
      <c r="J308" s="28" t="s">
        <v>2</v>
      </c>
      <c r="K308" s="28" t="s">
        <v>1533</v>
      </c>
      <c r="L308" s="28">
        <v>6.9</v>
      </c>
      <c r="M308" s="28"/>
      <c r="N308" s="28"/>
      <c r="O308" s="28"/>
      <c r="P308" s="28"/>
      <c r="Q308" s="28">
        <v>2023</v>
      </c>
      <c r="R308" s="28" t="s">
        <v>2938</v>
      </c>
      <c r="S308" s="86">
        <f t="shared" si="6"/>
        <v>509812.5</v>
      </c>
      <c r="T308" s="28"/>
    </row>
    <row r="309" spans="1:20" x14ac:dyDescent="0.25">
      <c r="A309" s="28" t="s">
        <v>819</v>
      </c>
      <c r="B309" s="28" t="s">
        <v>77</v>
      </c>
      <c r="C309" s="28" t="s">
        <v>2956</v>
      </c>
      <c r="D309" s="28" t="s">
        <v>1532</v>
      </c>
      <c r="E309" s="28" t="s">
        <v>935</v>
      </c>
      <c r="F309" s="28" t="s">
        <v>936</v>
      </c>
      <c r="G309" s="28" t="s">
        <v>937</v>
      </c>
      <c r="H309" s="28" t="s">
        <v>938</v>
      </c>
      <c r="I309" s="28" t="s">
        <v>30</v>
      </c>
      <c r="J309" s="28" t="s">
        <v>2</v>
      </c>
      <c r="K309" s="28" t="s">
        <v>1533</v>
      </c>
      <c r="L309" s="28">
        <v>7.2</v>
      </c>
      <c r="M309" s="28"/>
      <c r="N309" s="28"/>
      <c r="O309" s="28"/>
      <c r="P309" s="28"/>
      <c r="Q309" s="28">
        <v>2023</v>
      </c>
      <c r="R309" s="28" t="s">
        <v>2938</v>
      </c>
      <c r="S309" s="86">
        <f t="shared" si="6"/>
        <v>520312.5</v>
      </c>
      <c r="T309" s="28"/>
    </row>
    <row r="310" spans="1:20" x14ac:dyDescent="0.25">
      <c r="A310" s="28" t="s">
        <v>820</v>
      </c>
      <c r="B310" s="28" t="s">
        <v>77</v>
      </c>
      <c r="C310" s="28" t="s">
        <v>2957</v>
      </c>
      <c r="D310" s="28" t="s">
        <v>1532</v>
      </c>
      <c r="E310" s="28" t="s">
        <v>939</v>
      </c>
      <c r="F310" s="28" t="s">
        <v>940</v>
      </c>
      <c r="G310" s="28" t="s">
        <v>941</v>
      </c>
      <c r="H310" s="28" t="s">
        <v>942</v>
      </c>
      <c r="I310" s="28" t="s">
        <v>30</v>
      </c>
      <c r="J310" s="28" t="s">
        <v>2</v>
      </c>
      <c r="K310" s="28" t="s">
        <v>1533</v>
      </c>
      <c r="L310" s="28">
        <v>12</v>
      </c>
      <c r="M310" s="28"/>
      <c r="N310" s="28"/>
      <c r="O310" s="28"/>
      <c r="P310" s="28"/>
      <c r="Q310" s="28">
        <v>2023</v>
      </c>
      <c r="R310" s="28" t="s">
        <v>2938</v>
      </c>
      <c r="S310" s="86">
        <f t="shared" si="6"/>
        <v>688312.5</v>
      </c>
      <c r="T310" s="28"/>
    </row>
    <row r="311" spans="1:20" x14ac:dyDescent="0.25">
      <c r="A311" s="28" t="s">
        <v>821</v>
      </c>
      <c r="B311" s="28" t="s">
        <v>77</v>
      </c>
      <c r="C311" s="28" t="s">
        <v>2958</v>
      </c>
      <c r="D311" s="28" t="s">
        <v>1532</v>
      </c>
      <c r="E311" s="28" t="s">
        <v>943</v>
      </c>
      <c r="F311" s="28" t="s">
        <v>944</v>
      </c>
      <c r="G311" s="28" t="s">
        <v>945</v>
      </c>
      <c r="H311" s="28" t="s">
        <v>946</v>
      </c>
      <c r="I311" s="28" t="s">
        <v>30</v>
      </c>
      <c r="J311" s="28" t="s">
        <v>2</v>
      </c>
      <c r="K311" s="28" t="s">
        <v>1533</v>
      </c>
      <c r="L311" s="28">
        <v>14.2</v>
      </c>
      <c r="M311" s="28"/>
      <c r="N311" s="28"/>
      <c r="O311" s="28"/>
      <c r="P311" s="28"/>
      <c r="Q311" s="28">
        <v>2023</v>
      </c>
      <c r="R311" s="28" t="s">
        <v>2938</v>
      </c>
      <c r="S311" s="86">
        <f t="shared" si="6"/>
        <v>765312.5</v>
      </c>
      <c r="T311" s="28"/>
    </row>
    <row r="312" spans="1:20" x14ac:dyDescent="0.25">
      <c r="A312" s="28" t="s">
        <v>822</v>
      </c>
      <c r="B312" s="28" t="s">
        <v>77</v>
      </c>
      <c r="C312" s="28" t="s">
        <v>2959</v>
      </c>
      <c r="D312" s="28" t="s">
        <v>1532</v>
      </c>
      <c r="E312" s="28" t="s">
        <v>844</v>
      </c>
      <c r="F312" s="28" t="s">
        <v>845</v>
      </c>
      <c r="G312" s="28" t="s">
        <v>846</v>
      </c>
      <c r="H312" s="28" t="s">
        <v>847</v>
      </c>
      <c r="I312" s="28" t="s">
        <v>30</v>
      </c>
      <c r="J312" s="28" t="s">
        <v>2</v>
      </c>
      <c r="K312" s="28" t="s">
        <v>1533</v>
      </c>
      <c r="L312" s="28">
        <v>11.7</v>
      </c>
      <c r="M312" s="28"/>
      <c r="N312" s="28"/>
      <c r="O312" s="28"/>
      <c r="P312" s="28"/>
      <c r="Q312" s="28">
        <v>2023</v>
      </c>
      <c r="R312" s="28" t="s">
        <v>2938</v>
      </c>
      <c r="S312" s="86">
        <f t="shared" si="6"/>
        <v>677812.5</v>
      </c>
      <c r="T312" s="28"/>
    </row>
    <row r="313" spans="1:20" x14ac:dyDescent="0.25">
      <c r="A313" s="28" t="s">
        <v>823</v>
      </c>
      <c r="B313" s="28" t="s">
        <v>77</v>
      </c>
      <c r="C313" s="28" t="s">
        <v>2960</v>
      </c>
      <c r="D313" s="28" t="s">
        <v>1532</v>
      </c>
      <c r="E313" s="28" t="s">
        <v>848</v>
      </c>
      <c r="F313" s="28" t="s">
        <v>849</v>
      </c>
      <c r="G313" s="28" t="s">
        <v>850</v>
      </c>
      <c r="H313" s="28" t="s">
        <v>851</v>
      </c>
      <c r="I313" s="28" t="s">
        <v>30</v>
      </c>
      <c r="J313" s="28" t="s">
        <v>2</v>
      </c>
      <c r="K313" s="28" t="s">
        <v>1533</v>
      </c>
      <c r="L313" s="28">
        <v>13.2</v>
      </c>
      <c r="M313" s="28"/>
      <c r="N313" s="28"/>
      <c r="O313" s="28"/>
      <c r="P313" s="28"/>
      <c r="Q313" s="28">
        <v>2023</v>
      </c>
      <c r="R313" s="28" t="s">
        <v>2938</v>
      </c>
      <c r="S313" s="86">
        <f t="shared" si="6"/>
        <v>730312.5</v>
      </c>
      <c r="T313" s="28"/>
    </row>
    <row r="314" spans="1:20" x14ac:dyDescent="0.25">
      <c r="A314" s="28" t="s">
        <v>824</v>
      </c>
      <c r="B314" s="28" t="s">
        <v>77</v>
      </c>
      <c r="C314" s="28" t="s">
        <v>2961</v>
      </c>
      <c r="D314" s="28" t="s">
        <v>1532</v>
      </c>
      <c r="E314" s="28" t="s">
        <v>852</v>
      </c>
      <c r="F314" s="28" t="s">
        <v>853</v>
      </c>
      <c r="G314" s="28" t="s">
        <v>854</v>
      </c>
      <c r="H314" s="28" t="s">
        <v>855</v>
      </c>
      <c r="I314" s="28" t="s">
        <v>30</v>
      </c>
      <c r="J314" s="28" t="s">
        <v>2</v>
      </c>
      <c r="K314" s="28" t="s">
        <v>1533</v>
      </c>
      <c r="L314" s="28">
        <v>10.8</v>
      </c>
      <c r="M314" s="28"/>
      <c r="N314" s="28"/>
      <c r="O314" s="28"/>
      <c r="P314" s="28"/>
      <c r="Q314" s="28">
        <v>2023</v>
      </c>
      <c r="R314" s="28" t="s">
        <v>2938</v>
      </c>
      <c r="S314" s="86">
        <f t="shared" si="6"/>
        <v>646312.5</v>
      </c>
      <c r="T314" s="28"/>
    </row>
    <row r="315" spans="1:20" x14ac:dyDescent="0.25">
      <c r="A315" s="28" t="s">
        <v>826</v>
      </c>
      <c r="B315" s="28" t="s">
        <v>77</v>
      </c>
      <c r="C315" s="28" t="s">
        <v>2962</v>
      </c>
      <c r="D315" s="28" t="s">
        <v>1532</v>
      </c>
      <c r="E315" s="28" t="s">
        <v>860</v>
      </c>
      <c r="F315" s="28" t="s">
        <v>861</v>
      </c>
      <c r="G315" s="28" t="s">
        <v>862</v>
      </c>
      <c r="H315" s="28" t="s">
        <v>863</v>
      </c>
      <c r="I315" s="28" t="s">
        <v>30</v>
      </c>
      <c r="J315" s="28" t="s">
        <v>2</v>
      </c>
      <c r="K315" s="28" t="s">
        <v>1533</v>
      </c>
      <c r="L315" s="28">
        <v>8.4</v>
      </c>
      <c r="M315" s="28"/>
      <c r="N315" s="28"/>
      <c r="O315" s="28"/>
      <c r="P315" s="28"/>
      <c r="Q315" s="28">
        <v>2023</v>
      </c>
      <c r="R315" s="28" t="s">
        <v>2938</v>
      </c>
      <c r="S315" s="86">
        <f t="shared" si="6"/>
        <v>562312.5</v>
      </c>
      <c r="T315" s="28"/>
    </row>
    <row r="316" spans="1:20" x14ac:dyDescent="0.25">
      <c r="A316" s="28" t="s">
        <v>827</v>
      </c>
      <c r="B316" s="28" t="s">
        <v>77</v>
      </c>
      <c r="C316" s="28" t="s">
        <v>2963</v>
      </c>
      <c r="D316" s="28" t="s">
        <v>1532</v>
      </c>
      <c r="E316" s="28" t="s">
        <v>864</v>
      </c>
      <c r="F316" s="28" t="s">
        <v>865</v>
      </c>
      <c r="G316" s="28" t="s">
        <v>866</v>
      </c>
      <c r="H316" s="28" t="s">
        <v>867</v>
      </c>
      <c r="I316" s="28" t="s">
        <v>30</v>
      </c>
      <c r="J316" s="28" t="s">
        <v>2</v>
      </c>
      <c r="K316" s="28" t="s">
        <v>1533</v>
      </c>
      <c r="L316" s="28">
        <v>10.1</v>
      </c>
      <c r="M316" s="28"/>
      <c r="N316" s="28"/>
      <c r="O316" s="28"/>
      <c r="P316" s="28"/>
      <c r="Q316" s="28">
        <v>2023</v>
      </c>
      <c r="R316" s="28" t="s">
        <v>2938</v>
      </c>
      <c r="S316" s="86">
        <f t="shared" si="6"/>
        <v>621812.5</v>
      </c>
      <c r="T316" s="28"/>
    </row>
    <row r="317" spans="1:20" x14ac:dyDescent="0.25">
      <c r="A317" s="28" t="s">
        <v>828</v>
      </c>
      <c r="B317" s="28" t="s">
        <v>77</v>
      </c>
      <c r="C317" s="28" t="s">
        <v>2964</v>
      </c>
      <c r="D317" s="28" t="s">
        <v>1532</v>
      </c>
      <c r="E317" s="28" t="s">
        <v>868</v>
      </c>
      <c r="F317" s="28" t="s">
        <v>869</v>
      </c>
      <c r="G317" s="28" t="s">
        <v>870</v>
      </c>
      <c r="H317" s="28" t="s">
        <v>871</v>
      </c>
      <c r="I317" s="28" t="s">
        <v>30</v>
      </c>
      <c r="J317" s="28" t="s">
        <v>2</v>
      </c>
      <c r="K317" s="28" t="s">
        <v>1533</v>
      </c>
      <c r="L317" s="28">
        <v>10.6</v>
      </c>
      <c r="M317" s="28"/>
      <c r="N317" s="28"/>
      <c r="O317" s="28"/>
      <c r="P317" s="28"/>
      <c r="Q317" s="28">
        <v>2023</v>
      </c>
      <c r="R317" s="28" t="s">
        <v>2938</v>
      </c>
      <c r="S317" s="86">
        <f t="shared" si="6"/>
        <v>639312.5</v>
      </c>
      <c r="T317" s="28"/>
    </row>
    <row r="318" spans="1:20" x14ac:dyDescent="0.25">
      <c r="A318" s="28" t="s">
        <v>829</v>
      </c>
      <c r="B318" s="28" t="s">
        <v>77</v>
      </c>
      <c r="C318" s="28" t="s">
        <v>2965</v>
      </c>
      <c r="D318" s="28" t="s">
        <v>1532</v>
      </c>
      <c r="E318" s="28" t="s">
        <v>872</v>
      </c>
      <c r="F318" s="28" t="s">
        <v>873</v>
      </c>
      <c r="G318" s="28" t="s">
        <v>874</v>
      </c>
      <c r="H318" s="28" t="s">
        <v>875</v>
      </c>
      <c r="I318" s="28" t="s">
        <v>30</v>
      </c>
      <c r="J318" s="28" t="s">
        <v>2</v>
      </c>
      <c r="K318" s="28" t="s">
        <v>1533</v>
      </c>
      <c r="L318" s="28">
        <v>8.4</v>
      </c>
      <c r="M318" s="28"/>
      <c r="N318" s="28"/>
      <c r="O318" s="28"/>
      <c r="P318" s="28"/>
      <c r="Q318" s="28">
        <v>2023</v>
      </c>
      <c r="R318" s="28" t="s">
        <v>2938</v>
      </c>
      <c r="S318" s="86">
        <f t="shared" si="6"/>
        <v>562312.5</v>
      </c>
      <c r="T318" s="28"/>
    </row>
    <row r="319" spans="1:20" x14ac:dyDescent="0.25">
      <c r="A319" s="28" t="s">
        <v>832</v>
      </c>
      <c r="B319" s="28" t="s">
        <v>77</v>
      </c>
      <c r="C319" s="28" t="s">
        <v>2966</v>
      </c>
      <c r="D319" s="28" t="s">
        <v>1532</v>
      </c>
      <c r="E319" s="28" t="s">
        <v>884</v>
      </c>
      <c r="F319" s="28" t="s">
        <v>885</v>
      </c>
      <c r="G319" s="28" t="s">
        <v>886</v>
      </c>
      <c r="H319" s="28" t="s">
        <v>887</v>
      </c>
      <c r="I319" s="28" t="s">
        <v>30</v>
      </c>
      <c r="J319" s="28" t="s">
        <v>2</v>
      </c>
      <c r="K319" s="28" t="s">
        <v>1533</v>
      </c>
      <c r="L319" s="28">
        <v>11.1</v>
      </c>
      <c r="M319" s="28"/>
      <c r="N319" s="28"/>
      <c r="O319" s="28"/>
      <c r="P319" s="28"/>
      <c r="Q319" s="28">
        <v>2023</v>
      </c>
      <c r="R319" s="28" t="s">
        <v>2938</v>
      </c>
      <c r="S319" s="86">
        <f t="shared" si="6"/>
        <v>656812.5</v>
      </c>
      <c r="T319" s="28"/>
    </row>
    <row r="320" spans="1:20" x14ac:dyDescent="0.25">
      <c r="A320" s="28" t="s">
        <v>834</v>
      </c>
      <c r="B320" s="28" t="s">
        <v>77</v>
      </c>
      <c r="C320" s="28" t="s">
        <v>2967</v>
      </c>
      <c r="D320" s="28" t="s">
        <v>1532</v>
      </c>
      <c r="E320" s="28" t="s">
        <v>892</v>
      </c>
      <c r="F320" s="28" t="s">
        <v>893</v>
      </c>
      <c r="G320" s="28" t="s">
        <v>894</v>
      </c>
      <c r="H320" s="28" t="s">
        <v>895</v>
      </c>
      <c r="I320" s="28" t="s">
        <v>30</v>
      </c>
      <c r="J320" s="28" t="s">
        <v>2</v>
      </c>
      <c r="K320" s="28" t="s">
        <v>1533</v>
      </c>
      <c r="L320" s="28">
        <v>6.8</v>
      </c>
      <c r="M320" s="28"/>
      <c r="N320" s="28"/>
      <c r="O320" s="28"/>
      <c r="P320" s="28"/>
      <c r="Q320" s="28">
        <v>2023</v>
      </c>
      <c r="R320" s="28" t="s">
        <v>2938</v>
      </c>
      <c r="S320" s="86">
        <f t="shared" si="6"/>
        <v>506312.5</v>
      </c>
      <c r="T320" s="28"/>
    </row>
    <row r="321" spans="1:20" x14ac:dyDescent="0.25">
      <c r="A321" s="28" t="s">
        <v>835</v>
      </c>
      <c r="B321" s="28" t="s">
        <v>77</v>
      </c>
      <c r="C321" s="28" t="s">
        <v>2968</v>
      </c>
      <c r="D321" s="28" t="s">
        <v>1532</v>
      </c>
      <c r="E321" s="28" t="s">
        <v>896</v>
      </c>
      <c r="F321" s="28" t="s">
        <v>897</v>
      </c>
      <c r="G321" s="28" t="s">
        <v>898</v>
      </c>
      <c r="H321" s="28" t="s">
        <v>899</v>
      </c>
      <c r="I321" s="28" t="s">
        <v>30</v>
      </c>
      <c r="J321" s="28" t="s">
        <v>2</v>
      </c>
      <c r="K321" s="28" t="s">
        <v>1533</v>
      </c>
      <c r="L321" s="28">
        <v>11.9</v>
      </c>
      <c r="M321" s="28"/>
      <c r="N321" s="28"/>
      <c r="O321" s="28"/>
      <c r="P321" s="28"/>
      <c r="Q321" s="28">
        <v>2023</v>
      </c>
      <c r="R321" s="28" t="s">
        <v>2938</v>
      </c>
      <c r="S321" s="86">
        <f t="shared" si="6"/>
        <v>684812.5</v>
      </c>
      <c r="T321" s="28"/>
    </row>
    <row r="322" spans="1:20" x14ac:dyDescent="0.25">
      <c r="A322" s="28" t="s">
        <v>825</v>
      </c>
      <c r="B322" s="28" t="s">
        <v>77</v>
      </c>
      <c r="C322" s="28" t="s">
        <v>2969</v>
      </c>
      <c r="D322" s="28" t="s">
        <v>1532</v>
      </c>
      <c r="E322" s="28" t="s">
        <v>856</v>
      </c>
      <c r="F322" s="28" t="s">
        <v>857</v>
      </c>
      <c r="G322" s="28" t="s">
        <v>858</v>
      </c>
      <c r="H322" s="28" t="s">
        <v>859</v>
      </c>
      <c r="I322" s="28" t="s">
        <v>30</v>
      </c>
      <c r="J322" s="28" t="s">
        <v>2</v>
      </c>
      <c r="K322" s="28" t="s">
        <v>1533</v>
      </c>
      <c r="L322" s="28">
        <v>9.6</v>
      </c>
      <c r="M322" s="28"/>
      <c r="N322" s="28"/>
      <c r="O322" s="28"/>
      <c r="P322" s="28"/>
      <c r="Q322" s="28">
        <v>2023</v>
      </c>
      <c r="R322" s="28" t="s">
        <v>2938</v>
      </c>
      <c r="S322" s="86">
        <f t="shared" si="6"/>
        <v>604312.5</v>
      </c>
      <c r="T322" s="28"/>
    </row>
    <row r="323" spans="1:20" x14ac:dyDescent="0.25">
      <c r="A323" s="28" t="s">
        <v>830</v>
      </c>
      <c r="B323" s="28" t="s">
        <v>77</v>
      </c>
      <c r="C323" s="28" t="s">
        <v>2970</v>
      </c>
      <c r="D323" s="28" t="s">
        <v>1532</v>
      </c>
      <c r="E323" s="28" t="s">
        <v>876</v>
      </c>
      <c r="F323" s="28" t="s">
        <v>877</v>
      </c>
      <c r="G323" s="28" t="s">
        <v>878</v>
      </c>
      <c r="H323" s="28" t="s">
        <v>879</v>
      </c>
      <c r="I323" s="28" t="s">
        <v>30</v>
      </c>
      <c r="J323" s="28" t="s">
        <v>2</v>
      </c>
      <c r="K323" s="28" t="s">
        <v>1533</v>
      </c>
      <c r="L323" s="28">
        <v>6.6</v>
      </c>
      <c r="M323" s="28"/>
      <c r="N323" s="28"/>
      <c r="O323" s="28"/>
      <c r="P323" s="28"/>
      <c r="Q323" s="28">
        <v>2023</v>
      </c>
      <c r="R323" s="28" t="s">
        <v>2938</v>
      </c>
      <c r="S323" s="86">
        <f t="shared" si="6"/>
        <v>499312.5</v>
      </c>
      <c r="T323" s="28"/>
    </row>
    <row r="324" spans="1:20" x14ac:dyDescent="0.25">
      <c r="A324" s="28" t="s">
        <v>831</v>
      </c>
      <c r="B324" s="28" t="s">
        <v>77</v>
      </c>
      <c r="C324" s="28" t="s">
        <v>2971</v>
      </c>
      <c r="D324" s="28" t="s">
        <v>1532</v>
      </c>
      <c r="E324" s="28" t="s">
        <v>880</v>
      </c>
      <c r="F324" s="28" t="s">
        <v>881</v>
      </c>
      <c r="G324" s="28" t="s">
        <v>882</v>
      </c>
      <c r="H324" s="28" t="s">
        <v>883</v>
      </c>
      <c r="I324" s="28" t="s">
        <v>30</v>
      </c>
      <c r="J324" s="28" t="s">
        <v>2</v>
      </c>
      <c r="K324" s="28" t="s">
        <v>1533</v>
      </c>
      <c r="L324" s="28">
        <v>6.5</v>
      </c>
      <c r="M324" s="28"/>
      <c r="N324" s="28"/>
      <c r="O324" s="28"/>
      <c r="P324" s="28"/>
      <c r="Q324" s="28">
        <v>2023</v>
      </c>
      <c r="R324" s="28" t="s">
        <v>2938</v>
      </c>
      <c r="S324" s="86">
        <f t="shared" si="6"/>
        <v>495812.5</v>
      </c>
      <c r="T324" s="28"/>
    </row>
    <row r="325" spans="1:20" x14ac:dyDescent="0.25">
      <c r="A325" s="28" t="s">
        <v>833</v>
      </c>
      <c r="B325" s="28" t="s">
        <v>77</v>
      </c>
      <c r="C325" s="28" t="s">
        <v>2972</v>
      </c>
      <c r="D325" s="28" t="s">
        <v>1532</v>
      </c>
      <c r="E325" s="28" t="s">
        <v>888</v>
      </c>
      <c r="F325" s="28" t="s">
        <v>889</v>
      </c>
      <c r="G325" s="28" t="s">
        <v>890</v>
      </c>
      <c r="H325" s="28" t="s">
        <v>891</v>
      </c>
      <c r="I325" s="28" t="s">
        <v>30</v>
      </c>
      <c r="J325" s="28" t="s">
        <v>2</v>
      </c>
      <c r="K325" s="28" t="s">
        <v>1533</v>
      </c>
      <c r="L325" s="28">
        <v>7.7</v>
      </c>
      <c r="M325" s="28"/>
      <c r="N325" s="28"/>
      <c r="O325" s="28"/>
      <c r="P325" s="28"/>
      <c r="Q325" s="28">
        <v>2023</v>
      </c>
      <c r="R325" s="28" t="s">
        <v>2938</v>
      </c>
      <c r="S325" s="86">
        <f t="shared" si="6"/>
        <v>537812.5</v>
      </c>
      <c r="T325" s="28"/>
    </row>
    <row r="326" spans="1:20" x14ac:dyDescent="0.25">
      <c r="A326" s="28" t="s">
        <v>947</v>
      </c>
      <c r="B326" s="28" t="s">
        <v>77</v>
      </c>
      <c r="C326" s="28" t="s">
        <v>2973</v>
      </c>
      <c r="D326" s="28" t="s">
        <v>1532</v>
      </c>
      <c r="E326" s="28" t="s">
        <v>948</v>
      </c>
      <c r="F326" s="28" t="s">
        <v>949</v>
      </c>
      <c r="G326" s="28" t="s">
        <v>950</v>
      </c>
      <c r="H326" s="28" t="s">
        <v>951</v>
      </c>
      <c r="I326" s="28" t="s">
        <v>30</v>
      </c>
      <c r="J326" s="28" t="s">
        <v>2</v>
      </c>
      <c r="K326" s="28" t="s">
        <v>1533</v>
      </c>
      <c r="L326" s="28">
        <v>16.2</v>
      </c>
      <c r="M326" s="28"/>
      <c r="N326" s="28"/>
      <c r="O326" s="28"/>
      <c r="P326" s="28"/>
      <c r="Q326" s="28">
        <v>2023</v>
      </c>
      <c r="R326" s="28" t="s">
        <v>2938</v>
      </c>
      <c r="S326" s="86">
        <f t="shared" si="6"/>
        <v>835312.5</v>
      </c>
      <c r="T326" s="28"/>
    </row>
    <row r="327" spans="1:20" x14ac:dyDescent="0.25">
      <c r="A327" s="28" t="s">
        <v>841</v>
      </c>
      <c r="B327" s="28" t="s">
        <v>77</v>
      </c>
      <c r="C327" s="28" t="s">
        <v>2974</v>
      </c>
      <c r="D327" s="28" t="s">
        <v>1532</v>
      </c>
      <c r="E327" s="28" t="s">
        <v>920</v>
      </c>
      <c r="F327" s="28" t="s">
        <v>921</v>
      </c>
      <c r="G327" s="28" t="s">
        <v>785</v>
      </c>
      <c r="H327" s="28" t="s">
        <v>922</v>
      </c>
      <c r="I327" s="28" t="s">
        <v>30</v>
      </c>
      <c r="J327" s="28" t="s">
        <v>2</v>
      </c>
      <c r="K327" s="28" t="s">
        <v>1533</v>
      </c>
      <c r="L327" s="28">
        <v>9.1</v>
      </c>
      <c r="M327" s="28"/>
      <c r="N327" s="28"/>
      <c r="O327" s="28"/>
      <c r="P327" s="28"/>
      <c r="Q327" s="28">
        <v>2023</v>
      </c>
      <c r="R327" s="28" t="s">
        <v>2938</v>
      </c>
      <c r="S327" s="86">
        <f t="shared" si="6"/>
        <v>586812.5</v>
      </c>
      <c r="T327" s="28"/>
    </row>
    <row r="328" spans="1:20" x14ac:dyDescent="0.25">
      <c r="A328" s="28" t="s">
        <v>843</v>
      </c>
      <c r="B328" s="28" t="s">
        <v>77</v>
      </c>
      <c r="C328" s="28" t="s">
        <v>2975</v>
      </c>
      <c r="D328" s="28" t="s">
        <v>1532</v>
      </c>
      <c r="E328" s="28" t="s">
        <v>927</v>
      </c>
      <c r="F328" s="28" t="s">
        <v>928</v>
      </c>
      <c r="G328" s="28" t="s">
        <v>929</v>
      </c>
      <c r="H328" s="28" t="s">
        <v>930</v>
      </c>
      <c r="I328" s="28" t="s">
        <v>30</v>
      </c>
      <c r="J328" s="28" t="s">
        <v>2</v>
      </c>
      <c r="K328" s="28" t="s">
        <v>1533</v>
      </c>
      <c r="L328" s="28">
        <v>8.5</v>
      </c>
      <c r="M328" s="28"/>
      <c r="N328" s="28"/>
      <c r="O328" s="28"/>
      <c r="P328" s="28"/>
      <c r="Q328" s="28">
        <v>2023</v>
      </c>
      <c r="R328" s="28" t="s">
        <v>2938</v>
      </c>
      <c r="S328" s="86">
        <f t="shared" si="6"/>
        <v>565812.5</v>
      </c>
      <c r="T328" s="28"/>
    </row>
    <row r="329" spans="1:20" x14ac:dyDescent="0.25">
      <c r="A329" s="28" t="s">
        <v>836</v>
      </c>
      <c r="B329" s="28" t="s">
        <v>77</v>
      </c>
      <c r="C329" s="28" t="s">
        <v>2976</v>
      </c>
      <c r="D329" s="28" t="s">
        <v>1532</v>
      </c>
      <c r="E329" s="28" t="s">
        <v>900</v>
      </c>
      <c r="F329" s="28" t="s">
        <v>901</v>
      </c>
      <c r="G329" s="28" t="s">
        <v>902</v>
      </c>
      <c r="H329" s="28" t="s">
        <v>903</v>
      </c>
      <c r="I329" s="28" t="s">
        <v>30</v>
      </c>
      <c r="J329" s="28" t="s">
        <v>2</v>
      </c>
      <c r="K329" s="28" t="s">
        <v>1533</v>
      </c>
      <c r="L329" s="28">
        <v>10.5</v>
      </c>
      <c r="M329" s="28"/>
      <c r="N329" s="28"/>
      <c r="O329" s="28"/>
      <c r="P329" s="28"/>
      <c r="Q329" s="28">
        <v>2023</v>
      </c>
      <c r="R329" s="28" t="s">
        <v>2938</v>
      </c>
      <c r="S329" s="86">
        <f t="shared" si="6"/>
        <v>635812.5</v>
      </c>
      <c r="T329" s="28"/>
    </row>
    <row r="330" spans="1:20" x14ac:dyDescent="0.25">
      <c r="A330" s="28" t="s">
        <v>840</v>
      </c>
      <c r="B330" s="28" t="s">
        <v>77</v>
      </c>
      <c r="C330" s="28" t="s">
        <v>2977</v>
      </c>
      <c r="D330" s="28" t="s">
        <v>1532</v>
      </c>
      <c r="E330" s="28" t="s">
        <v>916</v>
      </c>
      <c r="F330" s="28" t="s">
        <v>917</v>
      </c>
      <c r="G330" s="28" t="s">
        <v>918</v>
      </c>
      <c r="H330" s="28" t="s">
        <v>919</v>
      </c>
      <c r="I330" s="28" t="s">
        <v>30</v>
      </c>
      <c r="J330" s="28" t="s">
        <v>2</v>
      </c>
      <c r="K330" s="28" t="s">
        <v>1533</v>
      </c>
      <c r="L330" s="28">
        <v>10.4</v>
      </c>
      <c r="M330" s="28"/>
      <c r="N330" s="28"/>
      <c r="O330" s="28"/>
      <c r="P330" s="28"/>
      <c r="Q330" s="28">
        <v>2023</v>
      </c>
      <c r="R330" s="28" t="s">
        <v>2938</v>
      </c>
      <c r="S330" s="86">
        <f t="shared" si="6"/>
        <v>632312.5</v>
      </c>
      <c r="T330" s="28"/>
    </row>
    <row r="331" spans="1:20" x14ac:dyDescent="0.25">
      <c r="A331" s="28" t="s">
        <v>842</v>
      </c>
      <c r="B331" s="28" t="s">
        <v>77</v>
      </c>
      <c r="C331" s="28" t="s">
        <v>2978</v>
      </c>
      <c r="D331" s="28" t="s">
        <v>1532</v>
      </c>
      <c r="E331" s="28" t="s">
        <v>923</v>
      </c>
      <c r="F331" s="28" t="s">
        <v>924</v>
      </c>
      <c r="G331" s="28" t="s">
        <v>925</v>
      </c>
      <c r="H331" s="28" t="s">
        <v>926</v>
      </c>
      <c r="I331" s="28" t="s">
        <v>30</v>
      </c>
      <c r="J331" s="28" t="s">
        <v>2</v>
      </c>
      <c r="K331" s="28" t="s">
        <v>1533</v>
      </c>
      <c r="L331" s="28">
        <v>10</v>
      </c>
      <c r="M331" s="28"/>
      <c r="N331" s="28"/>
      <c r="O331" s="28"/>
      <c r="P331" s="28"/>
      <c r="Q331" s="28">
        <v>2023</v>
      </c>
      <c r="R331" s="28" t="s">
        <v>2938</v>
      </c>
      <c r="S331" s="86">
        <f t="shared" si="6"/>
        <v>618312.5</v>
      </c>
      <c r="T331" s="28"/>
    </row>
    <row r="332" spans="1:20" x14ac:dyDescent="0.25">
      <c r="A332" s="28" t="s">
        <v>837</v>
      </c>
      <c r="B332" s="28" t="s">
        <v>77</v>
      </c>
      <c r="C332" s="28" t="s">
        <v>2979</v>
      </c>
      <c r="D332" s="28" t="s">
        <v>1532</v>
      </c>
      <c r="E332" s="28" t="s">
        <v>904</v>
      </c>
      <c r="F332" s="28" t="s">
        <v>905</v>
      </c>
      <c r="G332" s="28" t="s">
        <v>906</v>
      </c>
      <c r="H332" s="28" t="s">
        <v>907</v>
      </c>
      <c r="I332" s="28" t="s">
        <v>30</v>
      </c>
      <c r="J332" s="28" t="s">
        <v>2</v>
      </c>
      <c r="K332" s="28" t="s">
        <v>1533</v>
      </c>
      <c r="L332" s="28">
        <v>9.6999999999999993</v>
      </c>
      <c r="M332" s="28"/>
      <c r="N332" s="28"/>
      <c r="O332" s="28"/>
      <c r="P332" s="28"/>
      <c r="Q332" s="28">
        <v>2023</v>
      </c>
      <c r="R332" s="28" t="s">
        <v>2938</v>
      </c>
      <c r="S332" s="86">
        <f t="shared" si="6"/>
        <v>607812.5</v>
      </c>
      <c r="T332" s="28"/>
    </row>
    <row r="333" spans="1:20" x14ac:dyDescent="0.25">
      <c r="A333" s="28" t="s">
        <v>838</v>
      </c>
      <c r="B333" s="28" t="s">
        <v>77</v>
      </c>
      <c r="C333" s="28" t="s">
        <v>2980</v>
      </c>
      <c r="D333" s="28" t="s">
        <v>1532</v>
      </c>
      <c r="E333" s="28" t="s">
        <v>908</v>
      </c>
      <c r="F333" s="28" t="s">
        <v>909</v>
      </c>
      <c r="G333" s="28" t="s">
        <v>910</v>
      </c>
      <c r="H333" s="28" t="s">
        <v>911</v>
      </c>
      <c r="I333" s="28" t="s">
        <v>30</v>
      </c>
      <c r="J333" s="28" t="s">
        <v>2</v>
      </c>
      <c r="K333" s="28" t="s">
        <v>1533</v>
      </c>
      <c r="L333" s="28">
        <v>9.5</v>
      </c>
      <c r="M333" s="28"/>
      <c r="N333" s="28"/>
      <c r="O333" s="28"/>
      <c r="P333" s="28"/>
      <c r="Q333" s="28">
        <v>2023</v>
      </c>
      <c r="R333" s="28" t="s">
        <v>2938</v>
      </c>
      <c r="S333" s="86">
        <f t="shared" si="6"/>
        <v>600812.5</v>
      </c>
      <c r="T333" s="28"/>
    </row>
    <row r="334" spans="1:20" x14ac:dyDescent="0.25">
      <c r="A334" s="28" t="s">
        <v>839</v>
      </c>
      <c r="B334" s="28" t="s">
        <v>77</v>
      </c>
      <c r="C334" s="28" t="s">
        <v>2981</v>
      </c>
      <c r="D334" s="28" t="s">
        <v>1532</v>
      </c>
      <c r="E334" s="28" t="s">
        <v>912</v>
      </c>
      <c r="F334" s="28" t="s">
        <v>913</v>
      </c>
      <c r="G334" s="28" t="s">
        <v>914</v>
      </c>
      <c r="H334" s="28" t="s">
        <v>915</v>
      </c>
      <c r="I334" s="28" t="s">
        <v>30</v>
      </c>
      <c r="J334" s="28" t="s">
        <v>2</v>
      </c>
      <c r="K334" s="28" t="s">
        <v>1533</v>
      </c>
      <c r="L334" s="28">
        <v>9.4</v>
      </c>
      <c r="M334" s="28"/>
      <c r="N334" s="28"/>
      <c r="O334" s="28"/>
      <c r="P334" s="28"/>
      <c r="Q334" s="28">
        <v>2023</v>
      </c>
      <c r="R334" s="28" t="s">
        <v>2938</v>
      </c>
      <c r="S334" s="86">
        <f t="shared" si="6"/>
        <v>597312.5</v>
      </c>
      <c r="T334" s="28"/>
    </row>
    <row r="335" spans="1:20" x14ac:dyDescent="0.25">
      <c r="A335" s="28" t="s">
        <v>952</v>
      </c>
      <c r="B335" s="28" t="s">
        <v>77</v>
      </c>
      <c r="C335" s="28" t="s">
        <v>2982</v>
      </c>
      <c r="D335" s="28" t="s">
        <v>1532</v>
      </c>
      <c r="E335" s="28" t="s">
        <v>958</v>
      </c>
      <c r="F335" s="28" t="s">
        <v>959</v>
      </c>
      <c r="G335" s="28" t="s">
        <v>960</v>
      </c>
      <c r="H335" s="28" t="s">
        <v>961</v>
      </c>
      <c r="I335" s="28" t="s">
        <v>30</v>
      </c>
      <c r="J335" s="28" t="s">
        <v>2</v>
      </c>
      <c r="K335" s="28" t="s">
        <v>1533</v>
      </c>
      <c r="L335" s="28">
        <v>6.9</v>
      </c>
      <c r="M335" s="28"/>
      <c r="N335" s="28"/>
      <c r="O335" s="28"/>
      <c r="P335" s="28"/>
      <c r="Q335" s="28">
        <v>2023</v>
      </c>
      <c r="R335" s="28" t="s">
        <v>2938</v>
      </c>
      <c r="S335" s="86">
        <f t="shared" si="6"/>
        <v>509812.5</v>
      </c>
      <c r="T335" s="28"/>
    </row>
    <row r="336" spans="1:20" x14ac:dyDescent="0.25">
      <c r="A336" s="28" t="s">
        <v>953</v>
      </c>
      <c r="B336" s="28" t="s">
        <v>77</v>
      </c>
      <c r="C336" s="28" t="s">
        <v>2983</v>
      </c>
      <c r="D336" s="28" t="s">
        <v>1532</v>
      </c>
      <c r="E336" s="28" t="s">
        <v>962</v>
      </c>
      <c r="F336" s="28" t="s">
        <v>963</v>
      </c>
      <c r="G336" s="28" t="s">
        <v>964</v>
      </c>
      <c r="H336" s="28" t="s">
        <v>965</v>
      </c>
      <c r="I336" s="28" t="s">
        <v>30</v>
      </c>
      <c r="J336" s="28" t="s">
        <v>2</v>
      </c>
      <c r="K336" s="28" t="s">
        <v>1533</v>
      </c>
      <c r="L336" s="28">
        <v>5.7</v>
      </c>
      <c r="M336" s="28"/>
      <c r="N336" s="28"/>
      <c r="O336" s="28"/>
      <c r="P336" s="28"/>
      <c r="Q336" s="28">
        <v>2023</v>
      </c>
      <c r="R336" s="28" t="s">
        <v>2938</v>
      </c>
      <c r="S336" s="86">
        <f t="shared" si="6"/>
        <v>467812.5</v>
      </c>
      <c r="T336" s="28"/>
    </row>
    <row r="337" spans="1:21" x14ac:dyDescent="0.25">
      <c r="A337" s="28" t="s">
        <v>954</v>
      </c>
      <c r="B337" s="28" t="s">
        <v>77</v>
      </c>
      <c r="C337" s="28" t="s">
        <v>2984</v>
      </c>
      <c r="D337" s="28" t="s">
        <v>1532</v>
      </c>
      <c r="E337" s="28" t="s">
        <v>966</v>
      </c>
      <c r="F337" s="28" t="s">
        <v>967</v>
      </c>
      <c r="G337" s="28" t="s">
        <v>968</v>
      </c>
      <c r="H337" s="28" t="s">
        <v>969</v>
      </c>
      <c r="I337" s="28" t="s">
        <v>30</v>
      </c>
      <c r="J337" s="28" t="s">
        <v>2</v>
      </c>
      <c r="K337" s="28" t="s">
        <v>1533</v>
      </c>
      <c r="L337" s="28">
        <v>5.5</v>
      </c>
      <c r="M337" s="28"/>
      <c r="N337" s="28"/>
      <c r="O337" s="28"/>
      <c r="P337" s="28"/>
      <c r="Q337" s="28">
        <v>2023</v>
      </c>
      <c r="R337" s="28" t="s">
        <v>2938</v>
      </c>
      <c r="S337" s="86">
        <f t="shared" si="6"/>
        <v>460812.5</v>
      </c>
      <c r="T337" s="28"/>
    </row>
    <row r="338" spans="1:21" x14ac:dyDescent="0.25">
      <c r="A338" s="28" t="s">
        <v>955</v>
      </c>
      <c r="B338" s="28" t="s">
        <v>77</v>
      </c>
      <c r="C338" s="28" t="s">
        <v>2985</v>
      </c>
      <c r="D338" s="28" t="s">
        <v>1532</v>
      </c>
      <c r="E338" s="28" t="s">
        <v>970</v>
      </c>
      <c r="F338" s="28" t="s">
        <v>971</v>
      </c>
      <c r="G338" s="28" t="s">
        <v>972</v>
      </c>
      <c r="H338" s="28" t="s">
        <v>973</v>
      </c>
      <c r="I338" s="28" t="s">
        <v>30</v>
      </c>
      <c r="J338" s="28" t="s">
        <v>2</v>
      </c>
      <c r="K338" s="28" t="s">
        <v>1533</v>
      </c>
      <c r="L338" s="28">
        <v>6.1</v>
      </c>
      <c r="M338" s="28"/>
      <c r="N338" s="28"/>
      <c r="O338" s="28"/>
      <c r="P338" s="28"/>
      <c r="Q338" s="28">
        <v>2023</v>
      </c>
      <c r="R338" s="28" t="s">
        <v>2938</v>
      </c>
      <c r="S338" s="86">
        <f t="shared" si="6"/>
        <v>481812.5</v>
      </c>
      <c r="T338" s="28"/>
    </row>
    <row r="339" spans="1:21" x14ac:dyDescent="0.25">
      <c r="A339" s="28" t="s">
        <v>956</v>
      </c>
      <c r="B339" s="28" t="s">
        <v>77</v>
      </c>
      <c r="C339" s="28" t="s">
        <v>2986</v>
      </c>
      <c r="D339" s="28" t="s">
        <v>1532</v>
      </c>
      <c r="E339" s="28" t="s">
        <v>974</v>
      </c>
      <c r="F339" s="28" t="s">
        <v>975</v>
      </c>
      <c r="G339" s="28" t="s">
        <v>976</v>
      </c>
      <c r="H339" s="28" t="s">
        <v>977</v>
      </c>
      <c r="I339" s="28" t="s">
        <v>30</v>
      </c>
      <c r="J339" s="28" t="s">
        <v>2</v>
      </c>
      <c r="K339" s="28" t="s">
        <v>1533</v>
      </c>
      <c r="L339" s="28">
        <v>6.2</v>
      </c>
      <c r="M339" s="28"/>
      <c r="N339" s="28"/>
      <c r="O339" s="28"/>
      <c r="P339" s="28"/>
      <c r="Q339" s="28">
        <v>2023</v>
      </c>
      <c r="R339" s="28" t="s">
        <v>2938</v>
      </c>
      <c r="S339" s="86">
        <f t="shared" si="6"/>
        <v>485312.5</v>
      </c>
      <c r="T339" s="28"/>
    </row>
    <row r="340" spans="1:21" x14ac:dyDescent="0.25">
      <c r="A340" s="28" t="s">
        <v>957</v>
      </c>
      <c r="B340" s="28" t="s">
        <v>77</v>
      </c>
      <c r="C340" s="28" t="s">
        <v>2987</v>
      </c>
      <c r="D340" s="28" t="s">
        <v>1532</v>
      </c>
      <c r="E340" s="28" t="s">
        <v>978</v>
      </c>
      <c r="F340" s="28" t="s">
        <v>979</v>
      </c>
      <c r="G340" s="28" t="s">
        <v>980</v>
      </c>
      <c r="H340" s="28" t="s">
        <v>981</v>
      </c>
      <c r="I340" s="28" t="s">
        <v>30</v>
      </c>
      <c r="J340" s="28" t="s">
        <v>2</v>
      </c>
      <c r="K340" s="28" t="s">
        <v>1533</v>
      </c>
      <c r="L340" s="28">
        <v>6.4</v>
      </c>
      <c r="M340" s="28"/>
      <c r="N340" s="28"/>
      <c r="O340" s="28"/>
      <c r="P340" s="28"/>
      <c r="Q340" s="28">
        <v>2023</v>
      </c>
      <c r="R340" s="28" t="s">
        <v>2938</v>
      </c>
      <c r="S340" s="86">
        <f t="shared" si="6"/>
        <v>492312.5</v>
      </c>
      <c r="T340" s="28"/>
    </row>
    <row r="341" spans="1:21" x14ac:dyDescent="0.25">
      <c r="A341" s="28" t="s">
        <v>5245</v>
      </c>
      <c r="B341" s="28" t="s">
        <v>77</v>
      </c>
      <c r="C341" s="28" t="s">
        <v>5246</v>
      </c>
      <c r="D341" s="28" t="s">
        <v>1532</v>
      </c>
      <c r="E341" s="28"/>
      <c r="F341" s="28"/>
      <c r="G341" s="28"/>
      <c r="H341" s="28"/>
      <c r="I341" s="28" t="s">
        <v>30</v>
      </c>
      <c r="J341" s="28" t="s">
        <v>2</v>
      </c>
      <c r="K341" s="28" t="s">
        <v>1533</v>
      </c>
      <c r="L341" s="28">
        <v>5.7</v>
      </c>
      <c r="M341" s="28"/>
      <c r="N341" s="28"/>
      <c r="O341" s="28"/>
      <c r="P341" s="28"/>
      <c r="Q341" s="28">
        <v>2023</v>
      </c>
      <c r="R341" s="28" t="s">
        <v>2938</v>
      </c>
      <c r="S341" s="86">
        <f>L341*$X$4+$Y$4</f>
        <v>467812.5</v>
      </c>
      <c r="T341" s="28"/>
    </row>
    <row r="342" spans="1:21" x14ac:dyDescent="0.25">
      <c r="A342" s="28" t="s">
        <v>5247</v>
      </c>
      <c r="B342" s="28" t="s">
        <v>77</v>
      </c>
      <c r="C342" s="28" t="s">
        <v>5246</v>
      </c>
      <c r="D342" s="28" t="s">
        <v>1532</v>
      </c>
      <c r="E342" s="28"/>
      <c r="F342" s="28"/>
      <c r="G342" s="28"/>
      <c r="H342" s="28"/>
      <c r="I342" s="28" t="s">
        <v>30</v>
      </c>
      <c r="J342" s="28" t="s">
        <v>349</v>
      </c>
      <c r="K342" s="28" t="s">
        <v>1613</v>
      </c>
      <c r="L342" s="28">
        <v>21</v>
      </c>
      <c r="M342" s="28"/>
      <c r="N342" s="28"/>
      <c r="O342" s="28"/>
      <c r="P342" s="28"/>
      <c r="Q342" s="28">
        <v>2023</v>
      </c>
      <c r="R342" s="28" t="s">
        <v>2938</v>
      </c>
      <c r="S342" s="86">
        <f t="shared" ref="S342:S346" si="8">L342*$Z$4+$Y$4</f>
        <v>793312.5</v>
      </c>
      <c r="T342" s="28"/>
    </row>
    <row r="343" spans="1:21" x14ac:dyDescent="0.25">
      <c r="A343" s="28" t="s">
        <v>5248</v>
      </c>
      <c r="B343" s="28" t="s">
        <v>77</v>
      </c>
      <c r="C343" s="28" t="s">
        <v>5249</v>
      </c>
      <c r="D343" s="28" t="s">
        <v>1532</v>
      </c>
      <c r="E343" s="28"/>
      <c r="F343" s="28"/>
      <c r="G343" s="28"/>
      <c r="H343" s="28"/>
      <c r="I343" s="28" t="s">
        <v>30</v>
      </c>
      <c r="J343" s="28" t="s">
        <v>349</v>
      </c>
      <c r="K343" s="28" t="s">
        <v>1613</v>
      </c>
      <c r="L343" s="28">
        <v>15.1</v>
      </c>
      <c r="M343" s="28"/>
      <c r="N343" s="28"/>
      <c r="O343" s="28"/>
      <c r="P343" s="28"/>
      <c r="Q343" s="28">
        <v>2023</v>
      </c>
      <c r="R343" s="28" t="s">
        <v>2938</v>
      </c>
      <c r="S343" s="86">
        <f t="shared" si="8"/>
        <v>645812.5</v>
      </c>
      <c r="T343" s="28"/>
    </row>
    <row r="344" spans="1:21" x14ac:dyDescent="0.25">
      <c r="A344" s="28" t="s">
        <v>5250</v>
      </c>
      <c r="B344" s="28" t="s">
        <v>77</v>
      </c>
      <c r="C344" s="28" t="s">
        <v>5251</v>
      </c>
      <c r="D344" s="28" t="s">
        <v>1532</v>
      </c>
      <c r="E344" s="28"/>
      <c r="F344" s="28"/>
      <c r="G344" s="28"/>
      <c r="H344" s="28"/>
      <c r="I344" s="28" t="s">
        <v>30</v>
      </c>
      <c r="J344" s="28" t="s">
        <v>349</v>
      </c>
      <c r="K344" s="28" t="s">
        <v>1613</v>
      </c>
      <c r="L344" s="28">
        <v>82.9</v>
      </c>
      <c r="M344" s="28"/>
      <c r="N344" s="28"/>
      <c r="O344" s="28"/>
      <c r="P344" s="28"/>
      <c r="Q344" s="28">
        <v>2023</v>
      </c>
      <c r="R344" s="28" t="s">
        <v>2938</v>
      </c>
      <c r="S344" s="86">
        <f t="shared" si="8"/>
        <v>2340812.5</v>
      </c>
      <c r="T344" s="28"/>
    </row>
    <row r="345" spans="1:21" x14ac:dyDescent="0.25">
      <c r="A345" s="28" t="s">
        <v>1037</v>
      </c>
      <c r="B345" s="28" t="s">
        <v>77</v>
      </c>
      <c r="C345" s="28" t="s">
        <v>2988</v>
      </c>
      <c r="D345" s="28" t="s">
        <v>1532</v>
      </c>
      <c r="E345" s="28" t="s">
        <v>1039</v>
      </c>
      <c r="F345" s="28" t="s">
        <v>1040</v>
      </c>
      <c r="G345" s="28" t="s">
        <v>1041</v>
      </c>
      <c r="H345" s="28" t="s">
        <v>1042</v>
      </c>
      <c r="I345" s="28" t="s">
        <v>30</v>
      </c>
      <c r="J345" s="28" t="s">
        <v>349</v>
      </c>
      <c r="K345" s="28" t="s">
        <v>1613</v>
      </c>
      <c r="L345" s="28">
        <v>4.4000000000000004</v>
      </c>
      <c r="M345" s="28"/>
      <c r="N345" s="28"/>
      <c r="O345" s="28"/>
      <c r="P345" s="28"/>
      <c r="Q345" s="28">
        <v>2023</v>
      </c>
      <c r="R345" s="28" t="s">
        <v>2938</v>
      </c>
      <c r="S345" s="86">
        <f t="shared" si="8"/>
        <v>378312.5</v>
      </c>
      <c r="T345" s="28"/>
    </row>
    <row r="346" spans="1:21" x14ac:dyDescent="0.25">
      <c r="A346" s="28" t="s">
        <v>1038</v>
      </c>
      <c r="B346" s="28" t="s">
        <v>77</v>
      </c>
      <c r="C346" s="28" t="s">
        <v>2989</v>
      </c>
      <c r="D346" s="28" t="s">
        <v>1532</v>
      </c>
      <c r="E346" s="28" t="s">
        <v>1043</v>
      </c>
      <c r="F346" s="28" t="s">
        <v>1044</v>
      </c>
      <c r="G346" s="28" t="s">
        <v>1045</v>
      </c>
      <c r="H346" s="28" t="s">
        <v>1046</v>
      </c>
      <c r="I346" s="28" t="s">
        <v>30</v>
      </c>
      <c r="J346" s="28" t="s">
        <v>349</v>
      </c>
      <c r="K346" s="28" t="s">
        <v>1613</v>
      </c>
      <c r="L346" s="28">
        <v>6</v>
      </c>
      <c r="M346" s="28"/>
      <c r="N346" s="28"/>
      <c r="O346" s="28"/>
      <c r="P346" s="28"/>
      <c r="Q346" s="28">
        <v>2023</v>
      </c>
      <c r="R346" s="28" t="s">
        <v>2938</v>
      </c>
      <c r="S346" s="86">
        <f t="shared" si="8"/>
        <v>418312.5</v>
      </c>
      <c r="T346" s="28"/>
      <c r="U346" s="17"/>
    </row>
    <row r="347" spans="1:21" x14ac:dyDescent="0.25">
      <c r="A347" s="28" t="s">
        <v>2990</v>
      </c>
      <c r="B347" s="28" t="s">
        <v>65</v>
      </c>
      <c r="C347" s="28" t="s">
        <v>2991</v>
      </c>
      <c r="D347" s="28" t="s">
        <v>1532</v>
      </c>
      <c r="E347" s="28" t="s">
        <v>2992</v>
      </c>
      <c r="F347" s="28" t="s">
        <v>2993</v>
      </c>
      <c r="G347" s="28" t="s">
        <v>1188</v>
      </c>
      <c r="H347" s="28" t="s">
        <v>1189</v>
      </c>
      <c r="I347" s="28" t="s">
        <v>30</v>
      </c>
      <c r="J347" s="28" t="s">
        <v>2</v>
      </c>
      <c r="K347" s="28" t="s">
        <v>1533</v>
      </c>
      <c r="L347" s="28">
        <v>5.3</v>
      </c>
      <c r="M347" s="28"/>
      <c r="N347" s="28"/>
      <c r="O347" s="28"/>
      <c r="P347" s="28"/>
      <c r="Q347" s="28">
        <v>2023</v>
      </c>
      <c r="R347" s="28" t="s">
        <v>2994</v>
      </c>
      <c r="S347" s="86">
        <f>L347*$X$5+$Y$5</f>
        <v>535500</v>
      </c>
      <c r="T347" s="28" t="s">
        <v>67</v>
      </c>
    </row>
    <row r="348" spans="1:21" x14ac:dyDescent="0.25">
      <c r="A348" s="28" t="s">
        <v>2995</v>
      </c>
      <c r="B348" s="28" t="s">
        <v>65</v>
      </c>
      <c r="C348" s="28" t="s">
        <v>2996</v>
      </c>
      <c r="D348" s="28" t="s">
        <v>1532</v>
      </c>
      <c r="E348" s="28" t="s">
        <v>2997</v>
      </c>
      <c r="F348" s="28" t="s">
        <v>2998</v>
      </c>
      <c r="G348" s="28" t="s">
        <v>1230</v>
      </c>
      <c r="H348" s="28" t="s">
        <v>1231</v>
      </c>
      <c r="I348" s="28" t="s">
        <v>30</v>
      </c>
      <c r="J348" s="28" t="s">
        <v>2</v>
      </c>
      <c r="K348" s="28" t="s">
        <v>1533</v>
      </c>
      <c r="L348" s="28">
        <v>4.2</v>
      </c>
      <c r="M348" s="28"/>
      <c r="N348" s="28"/>
      <c r="O348" s="28"/>
      <c r="P348" s="28"/>
      <c r="Q348" s="28">
        <v>2023</v>
      </c>
      <c r="R348" s="28" t="s">
        <v>2994</v>
      </c>
      <c r="S348" s="86">
        <f t="shared" ref="S348:S411" si="9">L348*$X$5+$Y$5</f>
        <v>497000</v>
      </c>
      <c r="T348" s="28" t="s">
        <v>68</v>
      </c>
    </row>
    <row r="349" spans="1:21" x14ac:dyDescent="0.25">
      <c r="A349" s="28" t="s">
        <v>2999</v>
      </c>
      <c r="B349" s="28" t="s">
        <v>65</v>
      </c>
      <c r="C349" s="28" t="s">
        <v>3000</v>
      </c>
      <c r="D349" s="28" t="s">
        <v>1532</v>
      </c>
      <c r="E349" s="28" t="s">
        <v>3001</v>
      </c>
      <c r="F349" s="28" t="s">
        <v>3002</v>
      </c>
      <c r="G349" s="28" t="s">
        <v>1329</v>
      </c>
      <c r="H349" s="28" t="s">
        <v>1330</v>
      </c>
      <c r="I349" s="28" t="s">
        <v>30</v>
      </c>
      <c r="J349" s="28" t="s">
        <v>2</v>
      </c>
      <c r="K349" s="28" t="s">
        <v>1533</v>
      </c>
      <c r="L349" s="28">
        <v>5.9</v>
      </c>
      <c r="M349" s="28"/>
      <c r="N349" s="28"/>
      <c r="O349" s="28"/>
      <c r="P349" s="28"/>
      <c r="Q349" s="28">
        <v>2023</v>
      </c>
      <c r="R349" s="28" t="s">
        <v>2994</v>
      </c>
      <c r="S349" s="86">
        <f t="shared" si="9"/>
        <v>556500</v>
      </c>
      <c r="T349" s="28" t="s">
        <v>69</v>
      </c>
    </row>
    <row r="350" spans="1:21" x14ac:dyDescent="0.25">
      <c r="A350" s="28" t="s">
        <v>3003</v>
      </c>
      <c r="B350" s="28" t="s">
        <v>65</v>
      </c>
      <c r="C350" s="28" t="s">
        <v>3004</v>
      </c>
      <c r="D350" s="28" t="s">
        <v>1532</v>
      </c>
      <c r="E350" s="28" t="s">
        <v>3005</v>
      </c>
      <c r="F350" s="28" t="s">
        <v>3006</v>
      </c>
      <c r="G350" s="28" t="s">
        <v>1198</v>
      </c>
      <c r="H350" s="28" t="s">
        <v>1199</v>
      </c>
      <c r="I350" s="28" t="s">
        <v>30</v>
      </c>
      <c r="J350" s="28" t="s">
        <v>2</v>
      </c>
      <c r="K350" s="28" t="s">
        <v>1533</v>
      </c>
      <c r="L350" s="28">
        <v>4.5999999999999996</v>
      </c>
      <c r="M350" s="28"/>
      <c r="N350" s="28"/>
      <c r="O350" s="28"/>
      <c r="P350" s="28"/>
      <c r="Q350" s="28">
        <v>2023</v>
      </c>
      <c r="R350" s="28" t="s">
        <v>2994</v>
      </c>
      <c r="S350" s="86">
        <f t="shared" si="9"/>
        <v>511000</v>
      </c>
      <c r="T350" s="28"/>
    </row>
    <row r="351" spans="1:21" x14ac:dyDescent="0.25">
      <c r="A351" s="28" t="s">
        <v>3007</v>
      </c>
      <c r="B351" s="28" t="s">
        <v>65</v>
      </c>
      <c r="C351" s="28" t="s">
        <v>3008</v>
      </c>
      <c r="D351" s="28" t="s">
        <v>1532</v>
      </c>
      <c r="E351" s="28" t="s">
        <v>3009</v>
      </c>
      <c r="F351" s="28" t="s">
        <v>3010</v>
      </c>
      <c r="G351" s="28" t="s">
        <v>1254</v>
      </c>
      <c r="H351" s="28" t="s">
        <v>1255</v>
      </c>
      <c r="I351" s="28" t="s">
        <v>30</v>
      </c>
      <c r="J351" s="28" t="s">
        <v>2</v>
      </c>
      <c r="K351" s="28" t="s">
        <v>1533</v>
      </c>
      <c r="L351" s="28">
        <v>3.6</v>
      </c>
      <c r="M351" s="28"/>
      <c r="N351" s="28"/>
      <c r="O351" s="28"/>
      <c r="P351" s="28"/>
      <c r="Q351" s="28">
        <v>2023</v>
      </c>
      <c r="R351" s="28" t="s">
        <v>2994</v>
      </c>
      <c r="S351" s="86">
        <f t="shared" si="9"/>
        <v>476000</v>
      </c>
      <c r="T351" s="28"/>
    </row>
    <row r="352" spans="1:21" x14ac:dyDescent="0.25">
      <c r="A352" s="28" t="s">
        <v>3011</v>
      </c>
      <c r="B352" s="28" t="s">
        <v>65</v>
      </c>
      <c r="C352" s="28" t="s">
        <v>3012</v>
      </c>
      <c r="D352" s="28" t="s">
        <v>1532</v>
      </c>
      <c r="E352" s="28" t="s">
        <v>3013</v>
      </c>
      <c r="F352" s="28" t="s">
        <v>3014</v>
      </c>
      <c r="G352" s="28" t="s">
        <v>1256</v>
      </c>
      <c r="H352" s="28" t="s">
        <v>1257</v>
      </c>
      <c r="I352" s="28" t="s">
        <v>30</v>
      </c>
      <c r="J352" s="28" t="s">
        <v>2</v>
      </c>
      <c r="K352" s="28" t="s">
        <v>1533</v>
      </c>
      <c r="L352" s="28">
        <v>4.7</v>
      </c>
      <c r="M352" s="28"/>
      <c r="N352" s="28"/>
      <c r="O352" s="28"/>
      <c r="P352" s="28"/>
      <c r="Q352" s="28">
        <v>2023</v>
      </c>
      <c r="R352" s="28" t="s">
        <v>2994</v>
      </c>
      <c r="S352" s="86">
        <f t="shared" si="9"/>
        <v>514500</v>
      </c>
      <c r="T352" s="28"/>
    </row>
    <row r="353" spans="1:20" x14ac:dyDescent="0.25">
      <c r="A353" s="28" t="s">
        <v>3015</v>
      </c>
      <c r="B353" s="28" t="s">
        <v>65</v>
      </c>
      <c r="C353" s="28" t="s">
        <v>3016</v>
      </c>
      <c r="D353" s="28" t="s">
        <v>1532</v>
      </c>
      <c r="E353" s="28" t="s">
        <v>3017</v>
      </c>
      <c r="F353" s="28" t="s">
        <v>3018</v>
      </c>
      <c r="G353" s="28" t="s">
        <v>1214</v>
      </c>
      <c r="H353" s="28" t="s">
        <v>1215</v>
      </c>
      <c r="I353" s="28" t="s">
        <v>30</v>
      </c>
      <c r="J353" s="28" t="s">
        <v>2</v>
      </c>
      <c r="K353" s="28" t="s">
        <v>1533</v>
      </c>
      <c r="L353" s="28">
        <v>3.2</v>
      </c>
      <c r="M353" s="28"/>
      <c r="N353" s="28"/>
      <c r="O353" s="28"/>
      <c r="P353" s="28"/>
      <c r="Q353" s="28">
        <v>2023</v>
      </c>
      <c r="R353" s="28" t="s">
        <v>2994</v>
      </c>
      <c r="S353" s="86">
        <f t="shared" si="9"/>
        <v>462000</v>
      </c>
      <c r="T353" s="28"/>
    </row>
    <row r="354" spans="1:20" x14ac:dyDescent="0.25">
      <c r="A354" s="28" t="s">
        <v>3019</v>
      </c>
      <c r="B354" s="28" t="s">
        <v>65</v>
      </c>
      <c r="C354" s="28" t="s">
        <v>3020</v>
      </c>
      <c r="D354" s="28" t="s">
        <v>1532</v>
      </c>
      <c r="E354" s="28" t="s">
        <v>3021</v>
      </c>
      <c r="F354" s="28" t="s">
        <v>3022</v>
      </c>
      <c r="G354" s="28" t="s">
        <v>1224</v>
      </c>
      <c r="H354" s="28" t="s">
        <v>1225</v>
      </c>
      <c r="I354" s="28" t="s">
        <v>30</v>
      </c>
      <c r="J354" s="28" t="s">
        <v>2</v>
      </c>
      <c r="K354" s="28" t="s">
        <v>1533</v>
      </c>
      <c r="L354" s="28">
        <v>3.8</v>
      </c>
      <c r="M354" s="28"/>
      <c r="N354" s="28"/>
      <c r="O354" s="28"/>
      <c r="P354" s="28"/>
      <c r="Q354" s="28">
        <v>2023</v>
      </c>
      <c r="R354" s="28" t="s">
        <v>2994</v>
      </c>
      <c r="S354" s="86">
        <f t="shared" si="9"/>
        <v>483000</v>
      </c>
      <c r="T354" s="28"/>
    </row>
    <row r="355" spans="1:20" x14ac:dyDescent="0.25">
      <c r="A355" s="28" t="s">
        <v>3023</v>
      </c>
      <c r="B355" s="28" t="s">
        <v>65</v>
      </c>
      <c r="C355" s="28" t="s">
        <v>3024</v>
      </c>
      <c r="D355" s="28" t="s">
        <v>1532</v>
      </c>
      <c r="E355" s="28" t="s">
        <v>3025</v>
      </c>
      <c r="F355" s="28" t="s">
        <v>3026</v>
      </c>
      <c r="G355" s="28" t="s">
        <v>1226</v>
      </c>
      <c r="H355" s="28" t="s">
        <v>1227</v>
      </c>
      <c r="I355" s="28" t="s">
        <v>30</v>
      </c>
      <c r="J355" s="28" t="s">
        <v>2</v>
      </c>
      <c r="K355" s="28" t="s">
        <v>1533</v>
      </c>
      <c r="L355" s="28">
        <v>5.4</v>
      </c>
      <c r="M355" s="28"/>
      <c r="N355" s="28"/>
      <c r="O355" s="28"/>
      <c r="P355" s="28"/>
      <c r="Q355" s="28">
        <v>2023</v>
      </c>
      <c r="R355" s="28" t="s">
        <v>2994</v>
      </c>
      <c r="S355" s="86">
        <f t="shared" si="9"/>
        <v>539000</v>
      </c>
      <c r="T355" s="28"/>
    </row>
    <row r="356" spans="1:20" x14ac:dyDescent="0.25">
      <c r="A356" s="28" t="s">
        <v>3027</v>
      </c>
      <c r="B356" s="28" t="s">
        <v>65</v>
      </c>
      <c r="C356" s="28" t="s">
        <v>3028</v>
      </c>
      <c r="D356" s="28" t="s">
        <v>1532</v>
      </c>
      <c r="E356" s="28" t="s">
        <v>3029</v>
      </c>
      <c r="F356" s="28" t="s">
        <v>3030</v>
      </c>
      <c r="G356" s="28" t="s">
        <v>1222</v>
      </c>
      <c r="H356" s="28" t="s">
        <v>1223</v>
      </c>
      <c r="I356" s="28" t="s">
        <v>30</v>
      </c>
      <c r="J356" s="28" t="s">
        <v>2</v>
      </c>
      <c r="K356" s="28" t="s">
        <v>1533</v>
      </c>
      <c r="L356" s="28">
        <v>3.7</v>
      </c>
      <c r="M356" s="28"/>
      <c r="N356" s="28"/>
      <c r="O356" s="28"/>
      <c r="P356" s="28"/>
      <c r="Q356" s="28">
        <v>2023</v>
      </c>
      <c r="R356" s="28" t="s">
        <v>2994</v>
      </c>
      <c r="S356" s="86">
        <f t="shared" si="9"/>
        <v>479500</v>
      </c>
      <c r="T356" s="28"/>
    </row>
    <row r="357" spans="1:20" x14ac:dyDescent="0.25">
      <c r="A357" s="28" t="s">
        <v>3031</v>
      </c>
      <c r="B357" s="28" t="s">
        <v>65</v>
      </c>
      <c r="C357" s="28" t="s">
        <v>3032</v>
      </c>
      <c r="D357" s="28" t="s">
        <v>1532</v>
      </c>
      <c r="E357" s="28" t="s">
        <v>3033</v>
      </c>
      <c r="F357" s="28" t="s">
        <v>3034</v>
      </c>
      <c r="G357" s="28" t="s">
        <v>1232</v>
      </c>
      <c r="H357" s="28" t="s">
        <v>1233</v>
      </c>
      <c r="I357" s="28" t="s">
        <v>30</v>
      </c>
      <c r="J357" s="28" t="s">
        <v>2</v>
      </c>
      <c r="K357" s="28" t="s">
        <v>1533</v>
      </c>
      <c r="L357" s="28">
        <v>3.7</v>
      </c>
      <c r="M357" s="28"/>
      <c r="N357" s="28"/>
      <c r="O357" s="28"/>
      <c r="P357" s="28"/>
      <c r="Q357" s="28">
        <v>2023</v>
      </c>
      <c r="R357" s="28" t="s">
        <v>2994</v>
      </c>
      <c r="S357" s="86">
        <f t="shared" si="9"/>
        <v>479500</v>
      </c>
      <c r="T357" s="28"/>
    </row>
    <row r="358" spans="1:20" x14ac:dyDescent="0.25">
      <c r="A358" s="28" t="s">
        <v>3035</v>
      </c>
      <c r="B358" s="28" t="s">
        <v>65</v>
      </c>
      <c r="C358" s="28" t="s">
        <v>3036</v>
      </c>
      <c r="D358" s="28" t="s">
        <v>1532</v>
      </c>
      <c r="E358" s="28" t="s">
        <v>3037</v>
      </c>
      <c r="F358" s="28" t="s">
        <v>3038</v>
      </c>
      <c r="G358" s="28" t="s">
        <v>1216</v>
      </c>
      <c r="H358" s="28" t="s">
        <v>1217</v>
      </c>
      <c r="I358" s="28" t="s">
        <v>30</v>
      </c>
      <c r="J358" s="28" t="s">
        <v>2</v>
      </c>
      <c r="K358" s="28" t="s">
        <v>1533</v>
      </c>
      <c r="L358" s="28">
        <v>3.1</v>
      </c>
      <c r="M358" s="28"/>
      <c r="N358" s="28"/>
      <c r="O358" s="28"/>
      <c r="P358" s="28"/>
      <c r="Q358" s="28">
        <v>2023</v>
      </c>
      <c r="R358" s="28" t="s">
        <v>2994</v>
      </c>
      <c r="S358" s="86">
        <f t="shared" si="9"/>
        <v>458500</v>
      </c>
      <c r="T358" s="28"/>
    </row>
    <row r="359" spans="1:20" x14ac:dyDescent="0.25">
      <c r="A359" s="28" t="s">
        <v>3039</v>
      </c>
      <c r="B359" s="28" t="s">
        <v>65</v>
      </c>
      <c r="C359" s="28" t="s">
        <v>3040</v>
      </c>
      <c r="D359" s="28" t="s">
        <v>1532</v>
      </c>
      <c r="E359" s="28" t="s">
        <v>3041</v>
      </c>
      <c r="F359" s="28" t="s">
        <v>3042</v>
      </c>
      <c r="G359" s="28" t="s">
        <v>1218</v>
      </c>
      <c r="H359" s="28" t="s">
        <v>1219</v>
      </c>
      <c r="I359" s="28" t="s">
        <v>30</v>
      </c>
      <c r="J359" s="28" t="s">
        <v>2</v>
      </c>
      <c r="K359" s="28" t="s">
        <v>1533</v>
      </c>
      <c r="L359" s="28">
        <v>2.8</v>
      </c>
      <c r="M359" s="28"/>
      <c r="N359" s="28"/>
      <c r="O359" s="28"/>
      <c r="P359" s="28"/>
      <c r="Q359" s="28">
        <v>2023</v>
      </c>
      <c r="R359" s="28" t="s">
        <v>2994</v>
      </c>
      <c r="S359" s="86">
        <f t="shared" si="9"/>
        <v>448000</v>
      </c>
      <c r="T359" s="28"/>
    </row>
    <row r="360" spans="1:20" x14ac:dyDescent="0.25">
      <c r="A360" s="28" t="s">
        <v>3043</v>
      </c>
      <c r="B360" s="28" t="s">
        <v>65</v>
      </c>
      <c r="C360" s="28" t="s">
        <v>3044</v>
      </c>
      <c r="D360" s="28" t="s">
        <v>1532</v>
      </c>
      <c r="E360" s="28" t="s">
        <v>3045</v>
      </c>
      <c r="F360" s="28" t="s">
        <v>3046</v>
      </c>
      <c r="G360" s="28" t="s">
        <v>1210</v>
      </c>
      <c r="H360" s="28" t="s">
        <v>1211</v>
      </c>
      <c r="I360" s="28" t="s">
        <v>30</v>
      </c>
      <c r="J360" s="28" t="s">
        <v>2</v>
      </c>
      <c r="K360" s="28" t="s">
        <v>1533</v>
      </c>
      <c r="L360" s="28">
        <v>2.7</v>
      </c>
      <c r="M360" s="28"/>
      <c r="N360" s="28"/>
      <c r="O360" s="28"/>
      <c r="P360" s="28"/>
      <c r="Q360" s="28">
        <v>2023</v>
      </c>
      <c r="R360" s="28" t="s">
        <v>2994</v>
      </c>
      <c r="S360" s="86">
        <f t="shared" si="9"/>
        <v>444500</v>
      </c>
      <c r="T360" s="28"/>
    </row>
    <row r="361" spans="1:20" x14ac:dyDescent="0.25">
      <c r="A361" s="28" t="s">
        <v>3047</v>
      </c>
      <c r="B361" s="28" t="s">
        <v>65</v>
      </c>
      <c r="C361" s="28" t="s">
        <v>3048</v>
      </c>
      <c r="D361" s="28" t="s">
        <v>1532</v>
      </c>
      <c r="E361" s="28" t="s">
        <v>3049</v>
      </c>
      <c r="F361" s="28" t="s">
        <v>3050</v>
      </c>
      <c r="G361" s="28" t="s">
        <v>1202</v>
      </c>
      <c r="H361" s="28" t="s">
        <v>1203</v>
      </c>
      <c r="I361" s="28" t="s">
        <v>30</v>
      </c>
      <c r="J361" s="28" t="s">
        <v>2</v>
      </c>
      <c r="K361" s="28" t="s">
        <v>1533</v>
      </c>
      <c r="L361" s="28">
        <v>3.2</v>
      </c>
      <c r="M361" s="28"/>
      <c r="N361" s="28"/>
      <c r="O361" s="28"/>
      <c r="P361" s="28"/>
      <c r="Q361" s="28">
        <v>2023</v>
      </c>
      <c r="R361" s="28" t="s">
        <v>2994</v>
      </c>
      <c r="S361" s="86">
        <f t="shared" si="9"/>
        <v>462000</v>
      </c>
      <c r="T361" s="28"/>
    </row>
    <row r="362" spans="1:20" x14ac:dyDescent="0.25">
      <c r="A362" s="28" t="s">
        <v>3051</v>
      </c>
      <c r="B362" s="28" t="s">
        <v>65</v>
      </c>
      <c r="C362" s="28" t="s">
        <v>3052</v>
      </c>
      <c r="D362" s="28" t="s">
        <v>1532</v>
      </c>
      <c r="E362" s="28" t="s">
        <v>3053</v>
      </c>
      <c r="F362" s="28" t="s">
        <v>3054</v>
      </c>
      <c r="G362" s="28" t="s">
        <v>1204</v>
      </c>
      <c r="H362" s="28" t="s">
        <v>1205</v>
      </c>
      <c r="I362" s="28" t="s">
        <v>30</v>
      </c>
      <c r="J362" s="28" t="s">
        <v>2</v>
      </c>
      <c r="K362" s="28" t="s">
        <v>1533</v>
      </c>
      <c r="L362" s="28">
        <v>2</v>
      </c>
      <c r="M362" s="28"/>
      <c r="N362" s="28"/>
      <c r="O362" s="28"/>
      <c r="P362" s="28"/>
      <c r="Q362" s="28">
        <v>2023</v>
      </c>
      <c r="R362" s="28" t="s">
        <v>2994</v>
      </c>
      <c r="S362" s="86">
        <f t="shared" si="9"/>
        <v>420000</v>
      </c>
      <c r="T362" s="28"/>
    </row>
    <row r="363" spans="1:20" x14ac:dyDescent="0.25">
      <c r="A363" s="28" t="s">
        <v>3055</v>
      </c>
      <c r="B363" s="28" t="s">
        <v>65</v>
      </c>
      <c r="C363" s="28" t="s">
        <v>3056</v>
      </c>
      <c r="D363" s="28" t="s">
        <v>1532</v>
      </c>
      <c r="E363" s="28" t="s">
        <v>3057</v>
      </c>
      <c r="F363" s="28" t="s">
        <v>3058</v>
      </c>
      <c r="G363" s="28" t="s">
        <v>1206</v>
      </c>
      <c r="H363" s="28" t="s">
        <v>1207</v>
      </c>
      <c r="I363" s="28" t="s">
        <v>30</v>
      </c>
      <c r="J363" s="28" t="s">
        <v>2</v>
      </c>
      <c r="K363" s="28" t="s">
        <v>1533</v>
      </c>
      <c r="L363" s="28">
        <v>2.2999999999999998</v>
      </c>
      <c r="M363" s="28"/>
      <c r="N363" s="28"/>
      <c r="O363" s="28"/>
      <c r="P363" s="28"/>
      <c r="Q363" s="28">
        <v>2023</v>
      </c>
      <c r="R363" s="28" t="s">
        <v>2994</v>
      </c>
      <c r="S363" s="86">
        <f t="shared" si="9"/>
        <v>430500</v>
      </c>
      <c r="T363" s="28"/>
    </row>
    <row r="364" spans="1:20" x14ac:dyDescent="0.25">
      <c r="A364" s="28" t="s">
        <v>3059</v>
      </c>
      <c r="B364" s="28" t="s">
        <v>65</v>
      </c>
      <c r="C364" s="28" t="s">
        <v>3060</v>
      </c>
      <c r="D364" s="28" t="s">
        <v>1532</v>
      </c>
      <c r="E364" s="28" t="s">
        <v>3061</v>
      </c>
      <c r="F364" s="28" t="s">
        <v>3062</v>
      </c>
      <c r="G364" s="28" t="s">
        <v>1246</v>
      </c>
      <c r="H364" s="28" t="s">
        <v>1247</v>
      </c>
      <c r="I364" s="28" t="s">
        <v>30</v>
      </c>
      <c r="J364" s="28" t="s">
        <v>2</v>
      </c>
      <c r="K364" s="28" t="s">
        <v>1533</v>
      </c>
      <c r="L364" s="28">
        <v>3.5</v>
      </c>
      <c r="M364" s="28"/>
      <c r="N364" s="28"/>
      <c r="O364" s="28"/>
      <c r="P364" s="28"/>
      <c r="Q364" s="28">
        <v>2023</v>
      </c>
      <c r="R364" s="28" t="s">
        <v>2994</v>
      </c>
      <c r="S364" s="86">
        <f t="shared" si="9"/>
        <v>472500</v>
      </c>
      <c r="T364" s="28"/>
    </row>
    <row r="365" spans="1:20" x14ac:dyDescent="0.25">
      <c r="A365" s="28" t="s">
        <v>3063</v>
      </c>
      <c r="B365" s="28" t="s">
        <v>65</v>
      </c>
      <c r="C365" s="28" t="s">
        <v>3064</v>
      </c>
      <c r="D365" s="28" t="s">
        <v>1532</v>
      </c>
      <c r="E365" s="28" t="s">
        <v>3065</v>
      </c>
      <c r="F365" s="28" t="s">
        <v>3066</v>
      </c>
      <c r="G365" s="28" t="s">
        <v>1240</v>
      </c>
      <c r="H365" s="28" t="s">
        <v>1241</v>
      </c>
      <c r="I365" s="28" t="s">
        <v>30</v>
      </c>
      <c r="J365" s="28" t="s">
        <v>2</v>
      </c>
      <c r="K365" s="28" t="s">
        <v>1533</v>
      </c>
      <c r="L365" s="28">
        <v>3.4</v>
      </c>
      <c r="M365" s="28"/>
      <c r="N365" s="28"/>
      <c r="O365" s="28"/>
      <c r="P365" s="28"/>
      <c r="Q365" s="28">
        <v>2023</v>
      </c>
      <c r="R365" s="28" t="s">
        <v>2994</v>
      </c>
      <c r="S365" s="86">
        <f t="shared" si="9"/>
        <v>469000</v>
      </c>
      <c r="T365" s="28"/>
    </row>
    <row r="366" spans="1:20" x14ac:dyDescent="0.25">
      <c r="A366" s="28" t="s">
        <v>3067</v>
      </c>
      <c r="B366" s="28" t="s">
        <v>65</v>
      </c>
      <c r="C366" s="28" t="s">
        <v>3064</v>
      </c>
      <c r="D366" s="28" t="s">
        <v>1532</v>
      </c>
      <c r="E366" s="28" t="s">
        <v>3068</v>
      </c>
      <c r="F366" s="28" t="s">
        <v>3069</v>
      </c>
      <c r="G366" s="28" t="s">
        <v>1242</v>
      </c>
      <c r="H366" s="28" t="s">
        <v>1243</v>
      </c>
      <c r="I366" s="28" t="s">
        <v>30</v>
      </c>
      <c r="J366" s="28" t="s">
        <v>2</v>
      </c>
      <c r="K366" s="28" t="s">
        <v>1533</v>
      </c>
      <c r="L366" s="28">
        <v>3.7</v>
      </c>
      <c r="M366" s="28"/>
      <c r="N366" s="28"/>
      <c r="O366" s="28"/>
      <c r="P366" s="28"/>
      <c r="Q366" s="28">
        <v>2023</v>
      </c>
      <c r="R366" s="28" t="s">
        <v>2994</v>
      </c>
      <c r="S366" s="86">
        <f t="shared" si="9"/>
        <v>479500</v>
      </c>
      <c r="T366" s="28"/>
    </row>
    <row r="367" spans="1:20" x14ac:dyDescent="0.25">
      <c r="A367" s="28" t="s">
        <v>3070</v>
      </c>
      <c r="B367" s="28" t="s">
        <v>65</v>
      </c>
      <c r="C367" s="28" t="s">
        <v>3071</v>
      </c>
      <c r="D367" s="28" t="s">
        <v>1532</v>
      </c>
      <c r="E367" s="28" t="s">
        <v>3072</v>
      </c>
      <c r="F367" s="28" t="s">
        <v>3073</v>
      </c>
      <c r="G367" s="28" t="s">
        <v>1244</v>
      </c>
      <c r="H367" s="28" t="s">
        <v>1245</v>
      </c>
      <c r="I367" s="28" t="s">
        <v>30</v>
      </c>
      <c r="J367" s="28" t="s">
        <v>2</v>
      </c>
      <c r="K367" s="28" t="s">
        <v>1533</v>
      </c>
      <c r="L367" s="28">
        <v>4</v>
      </c>
      <c r="M367" s="28"/>
      <c r="N367" s="28"/>
      <c r="O367" s="28"/>
      <c r="P367" s="28"/>
      <c r="Q367" s="28">
        <v>2023</v>
      </c>
      <c r="R367" s="28" t="s">
        <v>2994</v>
      </c>
      <c r="S367" s="86">
        <f t="shared" si="9"/>
        <v>490000</v>
      </c>
      <c r="T367" s="28"/>
    </row>
    <row r="368" spans="1:20" x14ac:dyDescent="0.25">
      <c r="A368" s="28" t="s">
        <v>3074</v>
      </c>
      <c r="B368" s="28" t="s">
        <v>65</v>
      </c>
      <c r="C368" s="28" t="s">
        <v>3075</v>
      </c>
      <c r="D368" s="28" t="s">
        <v>1532</v>
      </c>
      <c r="E368" s="28" t="s">
        <v>3076</v>
      </c>
      <c r="F368" s="28" t="s">
        <v>3077</v>
      </c>
      <c r="G368" s="28" t="s">
        <v>1238</v>
      </c>
      <c r="H368" s="28" t="s">
        <v>1239</v>
      </c>
      <c r="I368" s="28" t="s">
        <v>30</v>
      </c>
      <c r="J368" s="28" t="s">
        <v>2</v>
      </c>
      <c r="K368" s="28" t="s">
        <v>1533</v>
      </c>
      <c r="L368" s="28">
        <v>8.6</v>
      </c>
      <c r="M368" s="28"/>
      <c r="N368" s="28"/>
      <c r="O368" s="28"/>
      <c r="P368" s="28"/>
      <c r="Q368" s="28">
        <v>2023</v>
      </c>
      <c r="R368" s="28" t="s">
        <v>2994</v>
      </c>
      <c r="S368" s="86">
        <f t="shared" si="9"/>
        <v>651000</v>
      </c>
      <c r="T368" s="28"/>
    </row>
    <row r="369" spans="1:20" x14ac:dyDescent="0.25">
      <c r="A369" s="28" t="s">
        <v>3078</v>
      </c>
      <c r="B369" s="28" t="s">
        <v>65</v>
      </c>
      <c r="C369" s="28" t="s">
        <v>3079</v>
      </c>
      <c r="D369" s="28" t="s">
        <v>1532</v>
      </c>
      <c r="E369" s="28" t="s">
        <v>3080</v>
      </c>
      <c r="F369" s="28" t="s">
        <v>3081</v>
      </c>
      <c r="G369" s="28" t="s">
        <v>1250</v>
      </c>
      <c r="H369" s="28" t="s">
        <v>1251</v>
      </c>
      <c r="I369" s="28" t="s">
        <v>30</v>
      </c>
      <c r="J369" s="28" t="s">
        <v>2</v>
      </c>
      <c r="K369" s="28" t="s">
        <v>1533</v>
      </c>
      <c r="L369" s="28">
        <v>22.3</v>
      </c>
      <c r="M369" s="28"/>
      <c r="N369" s="28"/>
      <c r="O369" s="28"/>
      <c r="P369" s="28"/>
      <c r="Q369" s="28">
        <v>2023</v>
      </c>
      <c r="R369" s="28" t="s">
        <v>2994</v>
      </c>
      <c r="S369" s="86">
        <f t="shared" si="9"/>
        <v>1130500</v>
      </c>
      <c r="T369" s="28"/>
    </row>
    <row r="370" spans="1:20" x14ac:dyDescent="0.25">
      <c r="A370" s="28" t="s">
        <v>3082</v>
      </c>
      <c r="B370" s="28" t="s">
        <v>65</v>
      </c>
      <c r="C370" s="28" t="s">
        <v>3079</v>
      </c>
      <c r="D370" s="28" t="s">
        <v>1532</v>
      </c>
      <c r="E370" s="28" t="s">
        <v>3083</v>
      </c>
      <c r="F370" s="28" t="s">
        <v>3010</v>
      </c>
      <c r="G370" s="28" t="s">
        <v>1252</v>
      </c>
      <c r="H370" s="28" t="s">
        <v>1253</v>
      </c>
      <c r="I370" s="28" t="s">
        <v>30</v>
      </c>
      <c r="J370" s="28" t="s">
        <v>2</v>
      </c>
      <c r="K370" s="28" t="s">
        <v>1533</v>
      </c>
      <c r="L370" s="28">
        <v>19</v>
      </c>
      <c r="M370" s="28"/>
      <c r="N370" s="28"/>
      <c r="O370" s="28"/>
      <c r="P370" s="28"/>
      <c r="Q370" s="28">
        <v>2023</v>
      </c>
      <c r="R370" s="28" t="s">
        <v>2994</v>
      </c>
      <c r="S370" s="86">
        <f t="shared" si="9"/>
        <v>1015000</v>
      </c>
      <c r="T370" s="28"/>
    </row>
    <row r="371" spans="1:20" x14ac:dyDescent="0.25">
      <c r="A371" s="28" t="s">
        <v>3084</v>
      </c>
      <c r="B371" s="28" t="s">
        <v>65</v>
      </c>
      <c r="C371" s="28" t="s">
        <v>3085</v>
      </c>
      <c r="D371" s="28" t="s">
        <v>1532</v>
      </c>
      <c r="E371" s="28" t="s">
        <v>3086</v>
      </c>
      <c r="F371" s="28" t="s">
        <v>3087</v>
      </c>
      <c r="G371" s="28" t="s">
        <v>3088</v>
      </c>
      <c r="H371" s="28" t="s">
        <v>3089</v>
      </c>
      <c r="I371" s="28" t="s">
        <v>30</v>
      </c>
      <c r="J371" s="28" t="s">
        <v>2</v>
      </c>
      <c r="K371" s="28" t="s">
        <v>1533</v>
      </c>
      <c r="L371" s="28">
        <v>13.9</v>
      </c>
      <c r="M371" s="28"/>
      <c r="N371" s="28"/>
      <c r="O371" s="28"/>
      <c r="P371" s="28"/>
      <c r="Q371" s="28">
        <v>2023</v>
      </c>
      <c r="R371" s="28" t="s">
        <v>2994</v>
      </c>
      <c r="S371" s="86">
        <f t="shared" si="9"/>
        <v>836500</v>
      </c>
      <c r="T371" s="28"/>
    </row>
    <row r="372" spans="1:20" x14ac:dyDescent="0.25">
      <c r="A372" s="28" t="s">
        <v>3090</v>
      </c>
      <c r="B372" s="28" t="s">
        <v>65</v>
      </c>
      <c r="C372" s="28" t="s">
        <v>3091</v>
      </c>
      <c r="D372" s="28" t="s">
        <v>1532</v>
      </c>
      <c r="E372" s="28" t="s">
        <v>3092</v>
      </c>
      <c r="F372" s="28" t="s">
        <v>3093</v>
      </c>
      <c r="G372" s="28" t="s">
        <v>1301</v>
      </c>
      <c r="H372" s="28" t="s">
        <v>1302</v>
      </c>
      <c r="I372" s="28" t="s">
        <v>30</v>
      </c>
      <c r="J372" s="28" t="s">
        <v>2</v>
      </c>
      <c r="K372" s="28" t="s">
        <v>1533</v>
      </c>
      <c r="L372" s="28">
        <v>7</v>
      </c>
      <c r="M372" s="28"/>
      <c r="N372" s="28"/>
      <c r="O372" s="28"/>
      <c r="P372" s="28"/>
      <c r="Q372" s="28">
        <v>2023</v>
      </c>
      <c r="R372" s="28" t="s">
        <v>2994</v>
      </c>
      <c r="S372" s="86">
        <f t="shared" si="9"/>
        <v>595000</v>
      </c>
      <c r="T372" s="28"/>
    </row>
    <row r="373" spans="1:20" x14ac:dyDescent="0.25">
      <c r="A373" s="28" t="s">
        <v>3094</v>
      </c>
      <c r="B373" s="28" t="s">
        <v>65</v>
      </c>
      <c r="C373" s="28" t="s">
        <v>3095</v>
      </c>
      <c r="D373" s="28" t="s">
        <v>1532</v>
      </c>
      <c r="E373" s="28" t="s">
        <v>3096</v>
      </c>
      <c r="F373" s="28" t="s">
        <v>3097</v>
      </c>
      <c r="G373" s="28" t="s">
        <v>1299</v>
      </c>
      <c r="H373" s="28" t="s">
        <v>1300</v>
      </c>
      <c r="I373" s="28" t="s">
        <v>30</v>
      </c>
      <c r="J373" s="28" t="s">
        <v>2</v>
      </c>
      <c r="K373" s="28" t="s">
        <v>1533</v>
      </c>
      <c r="L373" s="28">
        <v>6.2</v>
      </c>
      <c r="M373" s="28"/>
      <c r="N373" s="28"/>
      <c r="O373" s="28"/>
      <c r="P373" s="28"/>
      <c r="Q373" s="28">
        <v>2023</v>
      </c>
      <c r="R373" s="28" t="s">
        <v>2994</v>
      </c>
      <c r="S373" s="86">
        <f t="shared" si="9"/>
        <v>567000</v>
      </c>
      <c r="T373" s="28"/>
    </row>
    <row r="374" spans="1:20" x14ac:dyDescent="0.25">
      <c r="A374" s="28" t="s">
        <v>3098</v>
      </c>
      <c r="B374" s="28" t="s">
        <v>65</v>
      </c>
      <c r="C374" s="28" t="s">
        <v>3099</v>
      </c>
      <c r="D374" s="28" t="s">
        <v>1532</v>
      </c>
      <c r="E374" s="28" t="s">
        <v>3100</v>
      </c>
      <c r="F374" s="28" t="s">
        <v>3101</v>
      </c>
      <c r="G374" s="28" t="s">
        <v>1305</v>
      </c>
      <c r="H374" s="28" t="s">
        <v>1306</v>
      </c>
      <c r="I374" s="28" t="s">
        <v>30</v>
      </c>
      <c r="J374" s="28" t="s">
        <v>2</v>
      </c>
      <c r="K374" s="28" t="s">
        <v>1533</v>
      </c>
      <c r="L374" s="28">
        <v>7.1</v>
      </c>
      <c r="M374" s="28"/>
      <c r="N374" s="28"/>
      <c r="O374" s="28"/>
      <c r="P374" s="28"/>
      <c r="Q374" s="28">
        <v>2023</v>
      </c>
      <c r="R374" s="28" t="s">
        <v>2994</v>
      </c>
      <c r="S374" s="86">
        <f t="shared" si="9"/>
        <v>598500</v>
      </c>
      <c r="T374" s="28"/>
    </row>
    <row r="375" spans="1:20" x14ac:dyDescent="0.25">
      <c r="A375" s="28" t="s">
        <v>3102</v>
      </c>
      <c r="B375" s="28" t="s">
        <v>65</v>
      </c>
      <c r="C375" s="28" t="s">
        <v>3103</v>
      </c>
      <c r="D375" s="28" t="s">
        <v>1532</v>
      </c>
      <c r="E375" s="28" t="s">
        <v>3104</v>
      </c>
      <c r="F375" s="28" t="s">
        <v>3105</v>
      </c>
      <c r="G375" s="28" t="s">
        <v>1279</v>
      </c>
      <c r="H375" s="28" t="s">
        <v>1280</v>
      </c>
      <c r="I375" s="28" t="s">
        <v>30</v>
      </c>
      <c r="J375" s="28" t="s">
        <v>2</v>
      </c>
      <c r="K375" s="28" t="s">
        <v>1533</v>
      </c>
      <c r="L375" s="28">
        <v>6.5</v>
      </c>
      <c r="M375" s="28"/>
      <c r="N375" s="28"/>
      <c r="O375" s="28"/>
      <c r="P375" s="28"/>
      <c r="Q375" s="28">
        <v>2023</v>
      </c>
      <c r="R375" s="28" t="s">
        <v>2994</v>
      </c>
      <c r="S375" s="86">
        <f t="shared" si="9"/>
        <v>577500</v>
      </c>
      <c r="T375" s="28"/>
    </row>
    <row r="376" spans="1:20" x14ac:dyDescent="0.25">
      <c r="A376" s="28" t="s">
        <v>3106</v>
      </c>
      <c r="B376" s="28" t="s">
        <v>65</v>
      </c>
      <c r="C376" s="28" t="s">
        <v>3107</v>
      </c>
      <c r="D376" s="28" t="s">
        <v>1532</v>
      </c>
      <c r="E376" s="28" t="s">
        <v>3108</v>
      </c>
      <c r="F376" s="28" t="s">
        <v>3109</v>
      </c>
      <c r="G376" s="28" t="s">
        <v>1277</v>
      </c>
      <c r="H376" s="28" t="s">
        <v>1278</v>
      </c>
      <c r="I376" s="28" t="s">
        <v>30</v>
      </c>
      <c r="J376" s="28" t="s">
        <v>2</v>
      </c>
      <c r="K376" s="28" t="s">
        <v>1533</v>
      </c>
      <c r="L376" s="28">
        <v>9.9</v>
      </c>
      <c r="M376" s="28"/>
      <c r="N376" s="28"/>
      <c r="O376" s="28"/>
      <c r="P376" s="28"/>
      <c r="Q376" s="28">
        <v>2023</v>
      </c>
      <c r="R376" s="28" t="s">
        <v>2994</v>
      </c>
      <c r="S376" s="86">
        <f t="shared" si="9"/>
        <v>696500</v>
      </c>
      <c r="T376" s="28"/>
    </row>
    <row r="377" spans="1:20" x14ac:dyDescent="0.25">
      <c r="A377" s="28" t="s">
        <v>3110</v>
      </c>
      <c r="B377" s="28" t="s">
        <v>65</v>
      </c>
      <c r="C377" s="28" t="s">
        <v>3111</v>
      </c>
      <c r="D377" s="28" t="s">
        <v>1532</v>
      </c>
      <c r="E377" s="28" t="s">
        <v>3112</v>
      </c>
      <c r="F377" s="28" t="s">
        <v>3113</v>
      </c>
      <c r="G377" s="28" t="s">
        <v>1273</v>
      </c>
      <c r="H377" s="28" t="s">
        <v>1274</v>
      </c>
      <c r="I377" s="28" t="s">
        <v>30</v>
      </c>
      <c r="J377" s="28" t="s">
        <v>2</v>
      </c>
      <c r="K377" s="28" t="s">
        <v>1533</v>
      </c>
      <c r="L377" s="28">
        <v>9.5</v>
      </c>
      <c r="M377" s="28"/>
      <c r="N377" s="28"/>
      <c r="O377" s="28"/>
      <c r="P377" s="28"/>
      <c r="Q377" s="28">
        <v>2023</v>
      </c>
      <c r="R377" s="28" t="s">
        <v>2994</v>
      </c>
      <c r="S377" s="86">
        <f t="shared" si="9"/>
        <v>682500</v>
      </c>
      <c r="T377" s="28"/>
    </row>
    <row r="378" spans="1:20" x14ac:dyDescent="0.25">
      <c r="A378" s="28" t="s">
        <v>3114</v>
      </c>
      <c r="B378" s="28" t="s">
        <v>65</v>
      </c>
      <c r="C378" s="28" t="s">
        <v>3115</v>
      </c>
      <c r="D378" s="28" t="s">
        <v>1532</v>
      </c>
      <c r="E378" s="28" t="s">
        <v>3116</v>
      </c>
      <c r="F378" s="28" t="s">
        <v>3117</v>
      </c>
      <c r="G378" s="28" t="s">
        <v>1281</v>
      </c>
      <c r="H378" s="28" t="s">
        <v>1282</v>
      </c>
      <c r="I378" s="28" t="s">
        <v>30</v>
      </c>
      <c r="J378" s="28" t="s">
        <v>2</v>
      </c>
      <c r="K378" s="28" t="s">
        <v>1533</v>
      </c>
      <c r="L378" s="28">
        <v>7.4</v>
      </c>
      <c r="M378" s="28"/>
      <c r="N378" s="28"/>
      <c r="O378" s="28"/>
      <c r="P378" s="28"/>
      <c r="Q378" s="28">
        <v>2023</v>
      </c>
      <c r="R378" s="28" t="s">
        <v>2994</v>
      </c>
      <c r="S378" s="86">
        <f t="shared" si="9"/>
        <v>609000</v>
      </c>
      <c r="T378" s="28"/>
    </row>
    <row r="379" spans="1:20" x14ac:dyDescent="0.25">
      <c r="A379" s="28" t="s">
        <v>3118</v>
      </c>
      <c r="B379" s="28" t="s">
        <v>65</v>
      </c>
      <c r="C379" s="28" t="s">
        <v>3119</v>
      </c>
      <c r="D379" s="28" t="s">
        <v>1532</v>
      </c>
      <c r="E379" s="28" t="s">
        <v>3120</v>
      </c>
      <c r="F379" s="28" t="s">
        <v>3121</v>
      </c>
      <c r="G379" s="28" t="s">
        <v>1303</v>
      </c>
      <c r="H379" s="28" t="s">
        <v>1304</v>
      </c>
      <c r="I379" s="28" t="s">
        <v>30</v>
      </c>
      <c r="J379" s="28" t="s">
        <v>2</v>
      </c>
      <c r="K379" s="28" t="s">
        <v>1533</v>
      </c>
      <c r="L379" s="28">
        <v>4.5999999999999996</v>
      </c>
      <c r="M379" s="28"/>
      <c r="N379" s="28"/>
      <c r="O379" s="28"/>
      <c r="P379" s="28"/>
      <c r="Q379" s="28">
        <v>2023</v>
      </c>
      <c r="R379" s="28" t="s">
        <v>2994</v>
      </c>
      <c r="S379" s="86">
        <f t="shared" si="9"/>
        <v>511000</v>
      </c>
      <c r="T379" s="28"/>
    </row>
    <row r="380" spans="1:20" x14ac:dyDescent="0.25">
      <c r="A380" s="28" t="s">
        <v>3122</v>
      </c>
      <c r="B380" s="28" t="s">
        <v>65</v>
      </c>
      <c r="C380" s="28" t="s">
        <v>3123</v>
      </c>
      <c r="D380" s="28" t="s">
        <v>1532</v>
      </c>
      <c r="E380" s="28" t="s">
        <v>3124</v>
      </c>
      <c r="F380" s="28" t="s">
        <v>3125</v>
      </c>
      <c r="G380" s="28" t="s">
        <v>1285</v>
      </c>
      <c r="H380" s="28" t="s">
        <v>1286</v>
      </c>
      <c r="I380" s="28" t="s">
        <v>30</v>
      </c>
      <c r="J380" s="28" t="s">
        <v>2</v>
      </c>
      <c r="K380" s="28" t="s">
        <v>1533</v>
      </c>
      <c r="L380" s="28">
        <v>5.8</v>
      </c>
      <c r="M380" s="28"/>
      <c r="N380" s="28"/>
      <c r="O380" s="28"/>
      <c r="P380" s="28"/>
      <c r="Q380" s="28">
        <v>2023</v>
      </c>
      <c r="R380" s="28" t="s">
        <v>2994</v>
      </c>
      <c r="S380" s="86">
        <f t="shared" si="9"/>
        <v>553000</v>
      </c>
      <c r="T380" s="28"/>
    </row>
    <row r="381" spans="1:20" x14ac:dyDescent="0.25">
      <c r="A381" s="28" t="s">
        <v>3126</v>
      </c>
      <c r="B381" s="28" t="s">
        <v>65</v>
      </c>
      <c r="C381" s="28" t="s">
        <v>3127</v>
      </c>
      <c r="D381" s="28" t="s">
        <v>1532</v>
      </c>
      <c r="E381" s="28" t="s">
        <v>3128</v>
      </c>
      <c r="F381" s="28" t="s">
        <v>3129</v>
      </c>
      <c r="G381" s="28" t="s">
        <v>1293</v>
      </c>
      <c r="H381" s="28" t="s">
        <v>1294</v>
      </c>
      <c r="I381" s="28" t="s">
        <v>30</v>
      </c>
      <c r="J381" s="28" t="s">
        <v>2</v>
      </c>
      <c r="K381" s="28" t="s">
        <v>1533</v>
      </c>
      <c r="L381" s="28">
        <v>6.2</v>
      </c>
      <c r="M381" s="28"/>
      <c r="N381" s="28"/>
      <c r="O381" s="28"/>
      <c r="P381" s="28"/>
      <c r="Q381" s="28">
        <v>2023</v>
      </c>
      <c r="R381" s="28" t="s">
        <v>2994</v>
      </c>
      <c r="S381" s="86">
        <f t="shared" si="9"/>
        <v>567000</v>
      </c>
      <c r="T381" s="28"/>
    </row>
    <row r="382" spans="1:20" x14ac:dyDescent="0.25">
      <c r="A382" s="28" t="s">
        <v>3130</v>
      </c>
      <c r="B382" s="28" t="s">
        <v>65</v>
      </c>
      <c r="C382" s="28" t="s">
        <v>3127</v>
      </c>
      <c r="D382" s="28" t="s">
        <v>1532</v>
      </c>
      <c r="E382" s="28" t="s">
        <v>3131</v>
      </c>
      <c r="F382" s="28" t="s">
        <v>3132</v>
      </c>
      <c r="G382" s="28" t="s">
        <v>1295</v>
      </c>
      <c r="H382" s="28" t="s">
        <v>1296</v>
      </c>
      <c r="I382" s="28" t="s">
        <v>30</v>
      </c>
      <c r="J382" s="28" t="s">
        <v>2</v>
      </c>
      <c r="K382" s="28" t="s">
        <v>1533</v>
      </c>
      <c r="L382" s="28">
        <v>6</v>
      </c>
      <c r="M382" s="28"/>
      <c r="N382" s="28"/>
      <c r="O382" s="28"/>
      <c r="P382" s="28"/>
      <c r="Q382" s="28">
        <v>2023</v>
      </c>
      <c r="R382" s="28" t="s">
        <v>2994</v>
      </c>
      <c r="S382" s="86">
        <f t="shared" si="9"/>
        <v>560000</v>
      </c>
      <c r="T382" s="28"/>
    </row>
    <row r="383" spans="1:20" x14ac:dyDescent="0.25">
      <c r="A383" s="28" t="s">
        <v>3133</v>
      </c>
      <c r="B383" s="28" t="s">
        <v>65</v>
      </c>
      <c r="C383" s="28" t="s">
        <v>3134</v>
      </c>
      <c r="D383" s="28" t="s">
        <v>1532</v>
      </c>
      <c r="E383" s="28" t="s">
        <v>3135</v>
      </c>
      <c r="F383" s="28" t="s">
        <v>3136</v>
      </c>
      <c r="G383" s="28" t="s">
        <v>1291</v>
      </c>
      <c r="H383" s="28" t="s">
        <v>1292</v>
      </c>
      <c r="I383" s="28" t="s">
        <v>30</v>
      </c>
      <c r="J383" s="28" t="s">
        <v>2</v>
      </c>
      <c r="K383" s="28" t="s">
        <v>1533</v>
      </c>
      <c r="L383" s="28">
        <v>5.6</v>
      </c>
      <c r="M383" s="28"/>
      <c r="N383" s="28"/>
      <c r="O383" s="28"/>
      <c r="P383" s="28"/>
      <c r="Q383" s="28">
        <v>2023</v>
      </c>
      <c r="R383" s="28" t="s">
        <v>2994</v>
      </c>
      <c r="S383" s="86">
        <f t="shared" si="9"/>
        <v>546000</v>
      </c>
      <c r="T383" s="28"/>
    </row>
    <row r="384" spans="1:20" x14ac:dyDescent="0.25">
      <c r="A384" s="28" t="s">
        <v>3137</v>
      </c>
      <c r="B384" s="28" t="s">
        <v>65</v>
      </c>
      <c r="C384" s="28" t="s">
        <v>3138</v>
      </c>
      <c r="D384" s="28" t="s">
        <v>1532</v>
      </c>
      <c r="E384" s="28" t="s">
        <v>3139</v>
      </c>
      <c r="F384" s="28" t="s">
        <v>3140</v>
      </c>
      <c r="G384" s="28" t="s">
        <v>1297</v>
      </c>
      <c r="H384" s="28" t="s">
        <v>1298</v>
      </c>
      <c r="I384" s="28" t="s">
        <v>30</v>
      </c>
      <c r="J384" s="28" t="s">
        <v>2</v>
      </c>
      <c r="K384" s="28" t="s">
        <v>1533</v>
      </c>
      <c r="L384" s="28">
        <v>8.5</v>
      </c>
      <c r="M384" s="28"/>
      <c r="N384" s="28"/>
      <c r="O384" s="28"/>
      <c r="P384" s="28"/>
      <c r="Q384" s="28">
        <v>2023</v>
      </c>
      <c r="R384" s="28" t="s">
        <v>2994</v>
      </c>
      <c r="S384" s="86">
        <f t="shared" si="9"/>
        <v>647500</v>
      </c>
      <c r="T384" s="28"/>
    </row>
    <row r="385" spans="1:20" x14ac:dyDescent="0.25">
      <c r="A385" s="28" t="s">
        <v>3141</v>
      </c>
      <c r="B385" s="28" t="s">
        <v>65</v>
      </c>
      <c r="C385" s="28" t="s">
        <v>3142</v>
      </c>
      <c r="D385" s="28" t="s">
        <v>1532</v>
      </c>
      <c r="E385" s="28" t="s">
        <v>3143</v>
      </c>
      <c r="F385" s="28" t="s">
        <v>3144</v>
      </c>
      <c r="G385" s="28" t="s">
        <v>1289</v>
      </c>
      <c r="H385" s="28" t="s">
        <v>1290</v>
      </c>
      <c r="I385" s="28" t="s">
        <v>30</v>
      </c>
      <c r="J385" s="28" t="s">
        <v>2</v>
      </c>
      <c r="K385" s="28" t="s">
        <v>1533</v>
      </c>
      <c r="L385" s="28">
        <v>3.4</v>
      </c>
      <c r="M385" s="28"/>
      <c r="N385" s="28"/>
      <c r="O385" s="28"/>
      <c r="P385" s="28"/>
      <c r="Q385" s="28">
        <v>2023</v>
      </c>
      <c r="R385" s="28" t="s">
        <v>2994</v>
      </c>
      <c r="S385" s="86">
        <f t="shared" si="9"/>
        <v>469000</v>
      </c>
      <c r="T385" s="28"/>
    </row>
    <row r="386" spans="1:20" x14ac:dyDescent="0.25">
      <c r="A386" s="28" t="s">
        <v>3145</v>
      </c>
      <c r="B386" s="28" t="s">
        <v>65</v>
      </c>
      <c r="C386" s="28" t="s">
        <v>3146</v>
      </c>
      <c r="D386" s="28" t="s">
        <v>1532</v>
      </c>
      <c r="E386" s="28" t="s">
        <v>3147</v>
      </c>
      <c r="F386" s="28" t="s">
        <v>3148</v>
      </c>
      <c r="G386" s="28" t="s">
        <v>1287</v>
      </c>
      <c r="H386" s="28" t="s">
        <v>1288</v>
      </c>
      <c r="I386" s="28" t="s">
        <v>30</v>
      </c>
      <c r="J386" s="28" t="s">
        <v>2</v>
      </c>
      <c r="K386" s="28" t="s">
        <v>1533</v>
      </c>
      <c r="L386" s="28">
        <v>4.0999999999999996</v>
      </c>
      <c r="M386" s="28"/>
      <c r="N386" s="28"/>
      <c r="O386" s="28"/>
      <c r="P386" s="28"/>
      <c r="Q386" s="28">
        <v>2023</v>
      </c>
      <c r="R386" s="28" t="s">
        <v>2994</v>
      </c>
      <c r="S386" s="86">
        <f t="shared" si="9"/>
        <v>493500</v>
      </c>
      <c r="T386" s="28"/>
    </row>
    <row r="387" spans="1:20" x14ac:dyDescent="0.25">
      <c r="A387" s="28" t="s">
        <v>3149</v>
      </c>
      <c r="B387" s="28" t="s">
        <v>65</v>
      </c>
      <c r="C387" s="28" t="s">
        <v>3150</v>
      </c>
      <c r="D387" s="28" t="s">
        <v>1532</v>
      </c>
      <c r="E387" s="28" t="s">
        <v>3151</v>
      </c>
      <c r="F387" s="28" t="s">
        <v>3152</v>
      </c>
      <c r="G387" s="28" t="s">
        <v>1307</v>
      </c>
      <c r="H387" s="28" t="s">
        <v>1308</v>
      </c>
      <c r="I387" s="28" t="s">
        <v>30</v>
      </c>
      <c r="J387" s="28" t="s">
        <v>2</v>
      </c>
      <c r="K387" s="28" t="s">
        <v>1533</v>
      </c>
      <c r="L387" s="28">
        <v>3.8</v>
      </c>
      <c r="M387" s="28"/>
      <c r="N387" s="28"/>
      <c r="O387" s="28"/>
      <c r="P387" s="28"/>
      <c r="Q387" s="28">
        <v>2023</v>
      </c>
      <c r="R387" s="28" t="s">
        <v>2994</v>
      </c>
      <c r="S387" s="86">
        <f t="shared" si="9"/>
        <v>483000</v>
      </c>
      <c r="T387" s="28"/>
    </row>
    <row r="388" spans="1:20" x14ac:dyDescent="0.25">
      <c r="A388" s="28" t="s">
        <v>3153</v>
      </c>
      <c r="B388" s="28" t="s">
        <v>65</v>
      </c>
      <c r="C388" s="28" t="s">
        <v>3154</v>
      </c>
      <c r="D388" s="28" t="s">
        <v>1532</v>
      </c>
      <c r="E388" s="28" t="s">
        <v>3155</v>
      </c>
      <c r="F388" s="28" t="s">
        <v>3156</v>
      </c>
      <c r="G388" s="28" t="s">
        <v>1311</v>
      </c>
      <c r="H388" s="28" t="s">
        <v>1312</v>
      </c>
      <c r="I388" s="28" t="s">
        <v>30</v>
      </c>
      <c r="J388" s="28" t="s">
        <v>2</v>
      </c>
      <c r="K388" s="28" t="s">
        <v>1533</v>
      </c>
      <c r="L388" s="28">
        <v>9.3000000000000007</v>
      </c>
      <c r="M388" s="28"/>
      <c r="N388" s="28"/>
      <c r="O388" s="28"/>
      <c r="P388" s="28"/>
      <c r="Q388" s="28">
        <v>2023</v>
      </c>
      <c r="R388" s="28" t="s">
        <v>2994</v>
      </c>
      <c r="S388" s="86">
        <f t="shared" si="9"/>
        <v>675500</v>
      </c>
      <c r="T388" s="28"/>
    </row>
    <row r="389" spans="1:20" x14ac:dyDescent="0.25">
      <c r="A389" s="28" t="s">
        <v>3157</v>
      </c>
      <c r="B389" s="28" t="s">
        <v>65</v>
      </c>
      <c r="C389" s="28" t="s">
        <v>3158</v>
      </c>
      <c r="D389" s="28" t="s">
        <v>1532</v>
      </c>
      <c r="E389" s="28" t="s">
        <v>3159</v>
      </c>
      <c r="F389" s="28" t="s">
        <v>3160</v>
      </c>
      <c r="G389" s="28" t="s">
        <v>1309</v>
      </c>
      <c r="H389" s="28" t="s">
        <v>1310</v>
      </c>
      <c r="I389" s="28" t="s">
        <v>30</v>
      </c>
      <c r="J389" s="28" t="s">
        <v>2</v>
      </c>
      <c r="K389" s="28" t="s">
        <v>1533</v>
      </c>
      <c r="L389" s="28">
        <v>8</v>
      </c>
      <c r="M389" s="28"/>
      <c r="N389" s="28"/>
      <c r="O389" s="28"/>
      <c r="P389" s="28"/>
      <c r="Q389" s="28">
        <v>2023</v>
      </c>
      <c r="R389" s="28" t="s">
        <v>2994</v>
      </c>
      <c r="S389" s="86">
        <f t="shared" si="9"/>
        <v>630000</v>
      </c>
      <c r="T389" s="28"/>
    </row>
    <row r="390" spans="1:20" x14ac:dyDescent="0.25">
      <c r="A390" s="28" t="s">
        <v>3161</v>
      </c>
      <c r="B390" s="28" t="s">
        <v>65</v>
      </c>
      <c r="C390" s="28" t="s">
        <v>3162</v>
      </c>
      <c r="D390" s="28" t="s">
        <v>1532</v>
      </c>
      <c r="E390" s="28" t="s">
        <v>3163</v>
      </c>
      <c r="F390" s="28" t="s">
        <v>3164</v>
      </c>
      <c r="G390" s="28" t="s">
        <v>1315</v>
      </c>
      <c r="H390" s="28" t="s">
        <v>1316</v>
      </c>
      <c r="I390" s="28" t="s">
        <v>30</v>
      </c>
      <c r="J390" s="28" t="s">
        <v>2</v>
      </c>
      <c r="K390" s="28" t="s">
        <v>1533</v>
      </c>
      <c r="L390" s="28">
        <v>11.7</v>
      </c>
      <c r="M390" s="28"/>
      <c r="N390" s="28"/>
      <c r="O390" s="28"/>
      <c r="P390" s="28"/>
      <c r="Q390" s="28">
        <v>2023</v>
      </c>
      <c r="R390" s="28" t="s">
        <v>2994</v>
      </c>
      <c r="S390" s="86">
        <f t="shared" si="9"/>
        <v>759500</v>
      </c>
      <c r="T390" s="28"/>
    </row>
    <row r="391" spans="1:20" x14ac:dyDescent="0.25">
      <c r="A391" s="28" t="s">
        <v>3165</v>
      </c>
      <c r="B391" s="28" t="s">
        <v>65</v>
      </c>
      <c r="C391" s="28" t="s">
        <v>3166</v>
      </c>
      <c r="D391" s="28" t="s">
        <v>1532</v>
      </c>
      <c r="E391" s="28" t="s">
        <v>3167</v>
      </c>
      <c r="F391" s="28" t="s">
        <v>3168</v>
      </c>
      <c r="G391" s="28" t="s">
        <v>3169</v>
      </c>
      <c r="H391" s="28" t="s">
        <v>3170</v>
      </c>
      <c r="I391" s="28" t="s">
        <v>30</v>
      </c>
      <c r="J391" s="28" t="s">
        <v>2</v>
      </c>
      <c r="K391" s="28" t="s">
        <v>1533</v>
      </c>
      <c r="L391" s="28">
        <v>11.3</v>
      </c>
      <c r="M391" s="28"/>
      <c r="N391" s="28"/>
      <c r="O391" s="28"/>
      <c r="P391" s="28"/>
      <c r="Q391" s="28">
        <v>2023</v>
      </c>
      <c r="R391" s="28" t="s">
        <v>2994</v>
      </c>
      <c r="S391" s="86">
        <f t="shared" si="9"/>
        <v>745500</v>
      </c>
      <c r="T391" s="28" t="s">
        <v>71</v>
      </c>
    </row>
    <row r="392" spans="1:20" x14ac:dyDescent="0.25">
      <c r="A392" s="28" t="s">
        <v>3171</v>
      </c>
      <c r="B392" s="28" t="s">
        <v>65</v>
      </c>
      <c r="C392" s="28" t="s">
        <v>3172</v>
      </c>
      <c r="D392" s="28" t="s">
        <v>1532</v>
      </c>
      <c r="E392" s="28" t="s">
        <v>3173</v>
      </c>
      <c r="F392" s="28" t="s">
        <v>3174</v>
      </c>
      <c r="G392" s="28" t="s">
        <v>3175</v>
      </c>
      <c r="H392" s="28" t="s">
        <v>3176</v>
      </c>
      <c r="I392" s="28" t="s">
        <v>30</v>
      </c>
      <c r="J392" s="28" t="s">
        <v>2</v>
      </c>
      <c r="K392" s="28" t="s">
        <v>1533</v>
      </c>
      <c r="L392" s="28">
        <v>4.9000000000000004</v>
      </c>
      <c r="M392" s="28"/>
      <c r="N392" s="28"/>
      <c r="O392" s="28"/>
      <c r="P392" s="28"/>
      <c r="Q392" s="28">
        <v>2023</v>
      </c>
      <c r="R392" s="28" t="s">
        <v>2994</v>
      </c>
      <c r="S392" s="86">
        <f t="shared" si="9"/>
        <v>521500</v>
      </c>
      <c r="T392" s="28" t="s">
        <v>72</v>
      </c>
    </row>
    <row r="393" spans="1:20" x14ac:dyDescent="0.25">
      <c r="A393" s="28" t="s">
        <v>3177</v>
      </c>
      <c r="B393" s="28" t="s">
        <v>65</v>
      </c>
      <c r="C393" s="28" t="s">
        <v>3178</v>
      </c>
      <c r="D393" s="28" t="s">
        <v>1532</v>
      </c>
      <c r="E393" s="28" t="s">
        <v>3179</v>
      </c>
      <c r="F393" s="28" t="s">
        <v>3180</v>
      </c>
      <c r="G393" s="28" t="s">
        <v>3181</v>
      </c>
      <c r="H393" s="28" t="s">
        <v>3182</v>
      </c>
      <c r="I393" s="28" t="s">
        <v>30</v>
      </c>
      <c r="J393" s="28" t="s">
        <v>2</v>
      </c>
      <c r="K393" s="28" t="s">
        <v>1533</v>
      </c>
      <c r="L393" s="28">
        <v>7.5</v>
      </c>
      <c r="M393" s="28"/>
      <c r="N393" s="28"/>
      <c r="O393" s="28"/>
      <c r="P393" s="28"/>
      <c r="Q393" s="28">
        <v>2023</v>
      </c>
      <c r="R393" s="28" t="s">
        <v>2994</v>
      </c>
      <c r="S393" s="86">
        <f t="shared" si="9"/>
        <v>612500</v>
      </c>
      <c r="T393" s="28"/>
    </row>
    <row r="394" spans="1:20" x14ac:dyDescent="0.25">
      <c r="A394" s="28" t="s">
        <v>3183</v>
      </c>
      <c r="B394" s="28" t="s">
        <v>65</v>
      </c>
      <c r="C394" s="28" t="s">
        <v>3184</v>
      </c>
      <c r="D394" s="28" t="s">
        <v>1532</v>
      </c>
      <c r="E394" s="28" t="s">
        <v>3185</v>
      </c>
      <c r="F394" s="28" t="s">
        <v>3186</v>
      </c>
      <c r="G394" s="28" t="s">
        <v>3187</v>
      </c>
      <c r="H394" s="28" t="s">
        <v>3188</v>
      </c>
      <c r="I394" s="28" t="s">
        <v>30</v>
      </c>
      <c r="J394" s="28" t="s">
        <v>2</v>
      </c>
      <c r="K394" s="28" t="s">
        <v>1533</v>
      </c>
      <c r="L394" s="28">
        <v>5.0999999999999996</v>
      </c>
      <c r="M394" s="28"/>
      <c r="N394" s="28"/>
      <c r="O394" s="28"/>
      <c r="P394" s="28"/>
      <c r="Q394" s="28">
        <v>2023</v>
      </c>
      <c r="R394" s="28" t="s">
        <v>2994</v>
      </c>
      <c r="S394" s="86">
        <f t="shared" si="9"/>
        <v>528500</v>
      </c>
      <c r="T394" s="28"/>
    </row>
    <row r="395" spans="1:20" x14ac:dyDescent="0.25">
      <c r="A395" s="28" t="s">
        <v>3189</v>
      </c>
      <c r="B395" s="28" t="s">
        <v>65</v>
      </c>
      <c r="C395" s="28" t="s">
        <v>3190</v>
      </c>
      <c r="D395" s="28" t="s">
        <v>1532</v>
      </c>
      <c r="E395" s="28" t="s">
        <v>3191</v>
      </c>
      <c r="F395" s="28" t="s">
        <v>3192</v>
      </c>
      <c r="G395" s="28" t="s">
        <v>3193</v>
      </c>
      <c r="H395" s="28" t="s">
        <v>3194</v>
      </c>
      <c r="I395" s="28" t="s">
        <v>30</v>
      </c>
      <c r="J395" s="28" t="s">
        <v>2</v>
      </c>
      <c r="K395" s="28" t="s">
        <v>1533</v>
      </c>
      <c r="L395" s="28">
        <v>7</v>
      </c>
      <c r="M395" s="28"/>
      <c r="N395" s="28"/>
      <c r="O395" s="28"/>
      <c r="P395" s="28"/>
      <c r="Q395" s="28">
        <v>2023</v>
      </c>
      <c r="R395" s="28" t="s">
        <v>2994</v>
      </c>
      <c r="S395" s="86">
        <f t="shared" si="9"/>
        <v>595000</v>
      </c>
      <c r="T395" s="28"/>
    </row>
    <row r="396" spans="1:20" x14ac:dyDescent="0.25">
      <c r="A396" s="28" t="s">
        <v>3195</v>
      </c>
      <c r="B396" s="28" t="s">
        <v>65</v>
      </c>
      <c r="C396" s="28" t="s">
        <v>3196</v>
      </c>
      <c r="D396" s="28" t="s">
        <v>1532</v>
      </c>
      <c r="E396" s="28" t="s">
        <v>3197</v>
      </c>
      <c r="F396" s="28" t="s">
        <v>3198</v>
      </c>
      <c r="G396" s="28" t="s">
        <v>3199</v>
      </c>
      <c r="H396" s="28" t="s">
        <v>3200</v>
      </c>
      <c r="I396" s="28" t="s">
        <v>30</v>
      </c>
      <c r="J396" s="28" t="s">
        <v>2</v>
      </c>
      <c r="K396" s="28" t="s">
        <v>1533</v>
      </c>
      <c r="L396" s="28">
        <v>7.3</v>
      </c>
      <c r="M396" s="28"/>
      <c r="N396" s="28"/>
      <c r="O396" s="28"/>
      <c r="P396" s="28"/>
      <c r="Q396" s="28">
        <v>2023</v>
      </c>
      <c r="R396" s="28" t="s">
        <v>2994</v>
      </c>
      <c r="S396" s="86">
        <f t="shared" si="9"/>
        <v>605500</v>
      </c>
      <c r="T396" s="28"/>
    </row>
    <row r="397" spans="1:20" x14ac:dyDescent="0.25">
      <c r="A397" s="28" t="s">
        <v>3201</v>
      </c>
      <c r="B397" s="28" t="s">
        <v>65</v>
      </c>
      <c r="C397" s="28" t="s">
        <v>3202</v>
      </c>
      <c r="D397" s="28" t="s">
        <v>1532</v>
      </c>
      <c r="E397" s="28" t="s">
        <v>3203</v>
      </c>
      <c r="F397" s="28" t="s">
        <v>3204</v>
      </c>
      <c r="G397" s="28" t="s">
        <v>3205</v>
      </c>
      <c r="H397" s="28" t="s">
        <v>3206</v>
      </c>
      <c r="I397" s="28" t="s">
        <v>30</v>
      </c>
      <c r="J397" s="28" t="s">
        <v>2</v>
      </c>
      <c r="K397" s="28" t="s">
        <v>1533</v>
      </c>
      <c r="L397" s="28">
        <v>6.1</v>
      </c>
      <c r="M397" s="28"/>
      <c r="N397" s="28"/>
      <c r="O397" s="28"/>
      <c r="P397" s="28"/>
      <c r="Q397" s="28">
        <v>2023</v>
      </c>
      <c r="R397" s="28" t="s">
        <v>2994</v>
      </c>
      <c r="S397" s="86">
        <f t="shared" si="9"/>
        <v>563500</v>
      </c>
      <c r="T397" s="28"/>
    </row>
    <row r="398" spans="1:20" x14ac:dyDescent="0.25">
      <c r="A398" s="28" t="s">
        <v>3207</v>
      </c>
      <c r="B398" s="28" t="s">
        <v>65</v>
      </c>
      <c r="C398" s="28" t="s">
        <v>3208</v>
      </c>
      <c r="D398" s="28" t="s">
        <v>1532</v>
      </c>
      <c r="E398" s="28" t="s">
        <v>3209</v>
      </c>
      <c r="F398" s="28" t="s">
        <v>3210</v>
      </c>
      <c r="G398" s="28" t="s">
        <v>3211</v>
      </c>
      <c r="H398" s="28" t="s">
        <v>3212</v>
      </c>
      <c r="I398" s="28" t="s">
        <v>30</v>
      </c>
      <c r="J398" s="28" t="s">
        <v>2</v>
      </c>
      <c r="K398" s="28" t="s">
        <v>1533</v>
      </c>
      <c r="L398" s="28">
        <v>5.8</v>
      </c>
      <c r="M398" s="28"/>
      <c r="N398" s="28"/>
      <c r="O398" s="28"/>
      <c r="P398" s="28"/>
      <c r="Q398" s="28">
        <v>2023</v>
      </c>
      <c r="R398" s="28" t="s">
        <v>2994</v>
      </c>
      <c r="S398" s="86">
        <f t="shared" si="9"/>
        <v>553000</v>
      </c>
      <c r="T398" s="28"/>
    </row>
    <row r="399" spans="1:20" x14ac:dyDescent="0.25">
      <c r="A399" s="28" t="s">
        <v>3213</v>
      </c>
      <c r="B399" s="28" t="s">
        <v>65</v>
      </c>
      <c r="C399" s="28" t="s">
        <v>3214</v>
      </c>
      <c r="D399" s="28" t="s">
        <v>1532</v>
      </c>
      <c r="E399" s="28" t="s">
        <v>3215</v>
      </c>
      <c r="F399" s="28" t="s">
        <v>3216</v>
      </c>
      <c r="G399" s="28" t="s">
        <v>3217</v>
      </c>
      <c r="H399" s="28" t="s">
        <v>3218</v>
      </c>
      <c r="I399" s="28" t="s">
        <v>30</v>
      </c>
      <c r="J399" s="28" t="s">
        <v>2</v>
      </c>
      <c r="K399" s="28" t="s">
        <v>1533</v>
      </c>
      <c r="L399" s="28">
        <v>5.5</v>
      </c>
      <c r="M399" s="28"/>
      <c r="N399" s="28"/>
      <c r="O399" s="28"/>
      <c r="P399" s="28"/>
      <c r="Q399" s="28">
        <v>2023</v>
      </c>
      <c r="R399" s="28" t="s">
        <v>2994</v>
      </c>
      <c r="S399" s="86">
        <f t="shared" si="9"/>
        <v>542500</v>
      </c>
      <c r="T399" s="28"/>
    </row>
    <row r="400" spans="1:20" x14ac:dyDescent="0.25">
      <c r="A400" s="28" t="s">
        <v>3219</v>
      </c>
      <c r="B400" s="28" t="s">
        <v>65</v>
      </c>
      <c r="C400" s="28" t="s">
        <v>3214</v>
      </c>
      <c r="D400" s="28" t="s">
        <v>1532</v>
      </c>
      <c r="E400" s="28" t="s">
        <v>3220</v>
      </c>
      <c r="F400" s="28" t="s">
        <v>3221</v>
      </c>
      <c r="G400" s="28" t="s">
        <v>3222</v>
      </c>
      <c r="H400" s="28" t="s">
        <v>3223</v>
      </c>
      <c r="I400" s="28" t="s">
        <v>30</v>
      </c>
      <c r="J400" s="28" t="s">
        <v>2</v>
      </c>
      <c r="K400" s="28" t="s">
        <v>1533</v>
      </c>
      <c r="L400" s="28">
        <v>7.4</v>
      </c>
      <c r="M400" s="28"/>
      <c r="N400" s="28"/>
      <c r="O400" s="28"/>
      <c r="P400" s="28"/>
      <c r="Q400" s="28">
        <v>2023</v>
      </c>
      <c r="R400" s="28" t="s">
        <v>2994</v>
      </c>
      <c r="S400" s="86">
        <f t="shared" si="9"/>
        <v>609000</v>
      </c>
      <c r="T400" s="28"/>
    </row>
    <row r="401" spans="1:20" x14ac:dyDescent="0.25">
      <c r="A401" s="28" t="s">
        <v>3224</v>
      </c>
      <c r="B401" s="28" t="s">
        <v>65</v>
      </c>
      <c r="C401" s="28" t="s">
        <v>3225</v>
      </c>
      <c r="D401" s="28" t="s">
        <v>1532</v>
      </c>
      <c r="E401" s="28" t="s">
        <v>3226</v>
      </c>
      <c r="F401" s="28" t="s">
        <v>3227</v>
      </c>
      <c r="G401" s="28" t="s">
        <v>3228</v>
      </c>
      <c r="H401" s="28" t="s">
        <v>3229</v>
      </c>
      <c r="I401" s="28" t="s">
        <v>30</v>
      </c>
      <c r="J401" s="28" t="s">
        <v>2</v>
      </c>
      <c r="K401" s="28" t="s">
        <v>1533</v>
      </c>
      <c r="L401" s="28">
        <v>10.199999999999999</v>
      </c>
      <c r="M401" s="28"/>
      <c r="N401" s="28"/>
      <c r="O401" s="28"/>
      <c r="P401" s="28"/>
      <c r="Q401" s="28">
        <v>2023</v>
      </c>
      <c r="R401" s="28" t="s">
        <v>2994</v>
      </c>
      <c r="S401" s="86">
        <f t="shared" si="9"/>
        <v>707000</v>
      </c>
      <c r="T401" s="28"/>
    </row>
    <row r="402" spans="1:20" x14ac:dyDescent="0.25">
      <c r="A402" s="28" t="s">
        <v>3230</v>
      </c>
      <c r="B402" s="28" t="s">
        <v>65</v>
      </c>
      <c r="C402" s="28" t="s">
        <v>3231</v>
      </c>
      <c r="D402" s="28" t="s">
        <v>1532</v>
      </c>
      <c r="E402" s="28" t="s">
        <v>3232</v>
      </c>
      <c r="F402" s="28" t="s">
        <v>3233</v>
      </c>
      <c r="G402" s="28" t="s">
        <v>3234</v>
      </c>
      <c r="H402" s="28" t="s">
        <v>3235</v>
      </c>
      <c r="I402" s="28" t="s">
        <v>30</v>
      </c>
      <c r="J402" s="28" t="s">
        <v>2</v>
      </c>
      <c r="K402" s="28" t="s">
        <v>1533</v>
      </c>
      <c r="L402" s="28">
        <v>0.9</v>
      </c>
      <c r="M402" s="28"/>
      <c r="N402" s="28"/>
      <c r="O402" s="28"/>
      <c r="P402" s="28"/>
      <c r="Q402" s="28">
        <v>2023</v>
      </c>
      <c r="R402" s="28" t="s">
        <v>2994</v>
      </c>
      <c r="S402" s="86">
        <f t="shared" si="9"/>
        <v>381500</v>
      </c>
      <c r="T402" s="28"/>
    </row>
    <row r="403" spans="1:20" x14ac:dyDescent="0.25">
      <c r="A403" s="28" t="s">
        <v>3236</v>
      </c>
      <c r="B403" s="28" t="s">
        <v>65</v>
      </c>
      <c r="C403" s="28" t="s">
        <v>3237</v>
      </c>
      <c r="D403" s="28" t="s">
        <v>1532</v>
      </c>
      <c r="E403" s="28" t="s">
        <v>3238</v>
      </c>
      <c r="F403" s="28" t="s">
        <v>3239</v>
      </c>
      <c r="G403" s="28" t="s">
        <v>1513</v>
      </c>
      <c r="H403" s="28" t="s">
        <v>1514</v>
      </c>
      <c r="I403" s="28" t="s">
        <v>30</v>
      </c>
      <c r="J403" s="28" t="s">
        <v>2</v>
      </c>
      <c r="K403" s="28" t="s">
        <v>1533</v>
      </c>
      <c r="L403" s="28">
        <v>5.4</v>
      </c>
      <c r="M403" s="28"/>
      <c r="N403" s="28"/>
      <c r="O403" s="28"/>
      <c r="P403" s="28"/>
      <c r="Q403" s="28">
        <v>2023</v>
      </c>
      <c r="R403" s="28" t="s">
        <v>2994</v>
      </c>
      <c r="S403" s="86">
        <f t="shared" si="9"/>
        <v>539000</v>
      </c>
      <c r="T403" s="28"/>
    </row>
    <row r="404" spans="1:20" x14ac:dyDescent="0.25">
      <c r="A404" s="28" t="s">
        <v>3240</v>
      </c>
      <c r="B404" s="28" t="s">
        <v>65</v>
      </c>
      <c r="C404" s="28" t="s">
        <v>3241</v>
      </c>
      <c r="D404" s="28" t="s">
        <v>1532</v>
      </c>
      <c r="E404" s="28" t="s">
        <v>3242</v>
      </c>
      <c r="F404" s="28" t="s">
        <v>3243</v>
      </c>
      <c r="G404" s="28" t="s">
        <v>1265</v>
      </c>
      <c r="H404" s="28" t="s">
        <v>1266</v>
      </c>
      <c r="I404" s="28" t="s">
        <v>30</v>
      </c>
      <c r="J404" s="28" t="s">
        <v>2</v>
      </c>
      <c r="K404" s="28" t="s">
        <v>1533</v>
      </c>
      <c r="L404" s="28">
        <v>3.8</v>
      </c>
      <c r="M404" s="28"/>
      <c r="N404" s="28"/>
      <c r="O404" s="28"/>
      <c r="P404" s="28"/>
      <c r="Q404" s="28">
        <v>2023</v>
      </c>
      <c r="R404" s="28" t="s">
        <v>2994</v>
      </c>
      <c r="S404" s="86">
        <f t="shared" si="9"/>
        <v>483000</v>
      </c>
      <c r="T404" s="28"/>
    </row>
    <row r="405" spans="1:20" x14ac:dyDescent="0.25">
      <c r="A405" s="28" t="s">
        <v>3244</v>
      </c>
      <c r="B405" s="28" t="s">
        <v>65</v>
      </c>
      <c r="C405" s="28" t="s">
        <v>3245</v>
      </c>
      <c r="D405" s="28" t="s">
        <v>1532</v>
      </c>
      <c r="E405" s="28" t="s">
        <v>3246</v>
      </c>
      <c r="F405" s="28" t="s">
        <v>3247</v>
      </c>
      <c r="G405" s="28" t="s">
        <v>3248</v>
      </c>
      <c r="H405" s="28" t="s">
        <v>3249</v>
      </c>
      <c r="I405" s="28" t="s">
        <v>30</v>
      </c>
      <c r="J405" s="28" t="s">
        <v>2</v>
      </c>
      <c r="K405" s="28" t="s">
        <v>1533</v>
      </c>
      <c r="L405" s="28">
        <v>11.6</v>
      </c>
      <c r="M405" s="28"/>
      <c r="N405" s="28"/>
      <c r="O405" s="28"/>
      <c r="P405" s="28"/>
      <c r="Q405" s="28">
        <v>2023</v>
      </c>
      <c r="R405" s="28" t="s">
        <v>2994</v>
      </c>
      <c r="S405" s="86">
        <f t="shared" si="9"/>
        <v>756000</v>
      </c>
      <c r="T405" s="28"/>
    </row>
    <row r="406" spans="1:20" x14ac:dyDescent="0.25">
      <c r="A406" s="28" t="s">
        <v>3250</v>
      </c>
      <c r="B406" s="28" t="s">
        <v>65</v>
      </c>
      <c r="C406" s="28" t="s">
        <v>3251</v>
      </c>
      <c r="D406" s="28" t="s">
        <v>1532</v>
      </c>
      <c r="E406" s="28" t="s">
        <v>3252</v>
      </c>
      <c r="F406" s="28" t="s">
        <v>3253</v>
      </c>
      <c r="G406" s="28" t="s">
        <v>1267</v>
      </c>
      <c r="H406" s="28" t="s">
        <v>1268</v>
      </c>
      <c r="I406" s="28" t="s">
        <v>30</v>
      </c>
      <c r="J406" s="28" t="s">
        <v>2</v>
      </c>
      <c r="K406" s="28" t="s">
        <v>1533</v>
      </c>
      <c r="L406" s="28">
        <v>6.2</v>
      </c>
      <c r="M406" s="28"/>
      <c r="N406" s="28"/>
      <c r="O406" s="28"/>
      <c r="P406" s="28"/>
      <c r="Q406" s="28">
        <v>2023</v>
      </c>
      <c r="R406" s="28" t="s">
        <v>2994</v>
      </c>
      <c r="S406" s="86">
        <f t="shared" si="9"/>
        <v>567000</v>
      </c>
      <c r="T406" s="28"/>
    </row>
    <row r="407" spans="1:20" x14ac:dyDescent="0.25">
      <c r="A407" s="28" t="s">
        <v>3254</v>
      </c>
      <c r="B407" s="28" t="s">
        <v>65</v>
      </c>
      <c r="C407" s="28" t="s">
        <v>3255</v>
      </c>
      <c r="D407" s="28" t="s">
        <v>1532</v>
      </c>
      <c r="E407" s="28" t="s">
        <v>3256</v>
      </c>
      <c r="F407" s="28" t="s">
        <v>3257</v>
      </c>
      <c r="G407" s="28" t="s">
        <v>3258</v>
      </c>
      <c r="H407" s="28" t="s">
        <v>3259</v>
      </c>
      <c r="I407" s="28" t="s">
        <v>30</v>
      </c>
      <c r="J407" s="28" t="s">
        <v>2</v>
      </c>
      <c r="K407" s="28" t="s">
        <v>1533</v>
      </c>
      <c r="L407" s="28">
        <v>4.2</v>
      </c>
      <c r="M407" s="28"/>
      <c r="N407" s="28"/>
      <c r="O407" s="28"/>
      <c r="P407" s="28"/>
      <c r="Q407" s="28">
        <v>2023</v>
      </c>
      <c r="R407" s="28" t="s">
        <v>2994</v>
      </c>
      <c r="S407" s="86">
        <f t="shared" si="9"/>
        <v>497000</v>
      </c>
      <c r="T407" s="28"/>
    </row>
    <row r="408" spans="1:20" x14ac:dyDescent="0.25">
      <c r="A408" s="28" t="s">
        <v>3260</v>
      </c>
      <c r="B408" s="28" t="s">
        <v>65</v>
      </c>
      <c r="C408" s="28" t="s">
        <v>3255</v>
      </c>
      <c r="D408" s="28" t="s">
        <v>1532</v>
      </c>
      <c r="E408" s="28" t="s">
        <v>3261</v>
      </c>
      <c r="F408" s="28" t="s">
        <v>3262</v>
      </c>
      <c r="G408" s="28" t="s">
        <v>3263</v>
      </c>
      <c r="H408" s="28" t="s">
        <v>3264</v>
      </c>
      <c r="I408" s="28" t="s">
        <v>30</v>
      </c>
      <c r="J408" s="28" t="s">
        <v>2</v>
      </c>
      <c r="K408" s="28" t="s">
        <v>1533</v>
      </c>
      <c r="L408" s="28">
        <v>13.2</v>
      </c>
      <c r="M408" s="28"/>
      <c r="N408" s="28"/>
      <c r="O408" s="28"/>
      <c r="P408" s="28"/>
      <c r="Q408" s="28">
        <v>2023</v>
      </c>
      <c r="R408" s="28" t="s">
        <v>2994</v>
      </c>
      <c r="S408" s="86">
        <f t="shared" si="9"/>
        <v>812000</v>
      </c>
      <c r="T408" s="28"/>
    </row>
    <row r="409" spans="1:20" x14ac:dyDescent="0.25">
      <c r="A409" s="28" t="s">
        <v>3265</v>
      </c>
      <c r="B409" s="28" t="s">
        <v>65</v>
      </c>
      <c r="C409" s="28" t="s">
        <v>3266</v>
      </c>
      <c r="D409" s="28" t="s">
        <v>1532</v>
      </c>
      <c r="E409" s="28" t="s">
        <v>3267</v>
      </c>
      <c r="F409" s="28" t="s">
        <v>3268</v>
      </c>
      <c r="G409" s="28" t="s">
        <v>1511</v>
      </c>
      <c r="H409" s="28" t="s">
        <v>1512</v>
      </c>
      <c r="I409" s="28" t="s">
        <v>30</v>
      </c>
      <c r="J409" s="28" t="s">
        <v>2</v>
      </c>
      <c r="K409" s="28" t="s">
        <v>1533</v>
      </c>
      <c r="L409" s="28">
        <v>5.3</v>
      </c>
      <c r="M409" s="28"/>
      <c r="N409" s="28"/>
      <c r="O409" s="28"/>
      <c r="P409" s="28"/>
      <c r="Q409" s="28">
        <v>2023</v>
      </c>
      <c r="R409" s="28" t="s">
        <v>2994</v>
      </c>
      <c r="S409" s="86">
        <f t="shared" si="9"/>
        <v>535500</v>
      </c>
      <c r="T409" s="28"/>
    </row>
    <row r="410" spans="1:20" x14ac:dyDescent="0.25">
      <c r="A410" s="28" t="s">
        <v>3269</v>
      </c>
      <c r="B410" s="28" t="s">
        <v>65</v>
      </c>
      <c r="C410" s="28" t="s">
        <v>3270</v>
      </c>
      <c r="D410" s="28" t="s">
        <v>1532</v>
      </c>
      <c r="E410" s="28" t="s">
        <v>3271</v>
      </c>
      <c r="F410" s="28" t="s">
        <v>3272</v>
      </c>
      <c r="G410" s="28" t="s">
        <v>3273</v>
      </c>
      <c r="H410" s="28" t="s">
        <v>3274</v>
      </c>
      <c r="I410" s="28" t="s">
        <v>30</v>
      </c>
      <c r="J410" s="28" t="s">
        <v>2</v>
      </c>
      <c r="K410" s="28" t="s">
        <v>1533</v>
      </c>
      <c r="L410" s="28">
        <v>12.3</v>
      </c>
      <c r="M410" s="28"/>
      <c r="N410" s="28"/>
      <c r="O410" s="28"/>
      <c r="P410" s="28"/>
      <c r="Q410" s="28">
        <v>2023</v>
      </c>
      <c r="R410" s="28" t="s">
        <v>2994</v>
      </c>
      <c r="S410" s="86">
        <f t="shared" si="9"/>
        <v>780500</v>
      </c>
      <c r="T410" s="28"/>
    </row>
    <row r="411" spans="1:20" x14ac:dyDescent="0.25">
      <c r="A411" s="28" t="s">
        <v>3275</v>
      </c>
      <c r="B411" s="28" t="s">
        <v>65</v>
      </c>
      <c r="C411" s="28" t="s">
        <v>3276</v>
      </c>
      <c r="D411" s="28" t="s">
        <v>1532</v>
      </c>
      <c r="E411" s="28" t="s">
        <v>3277</v>
      </c>
      <c r="F411" s="28" t="s">
        <v>3278</v>
      </c>
      <c r="G411" s="28" t="s">
        <v>3279</v>
      </c>
      <c r="H411" s="28" t="s">
        <v>3280</v>
      </c>
      <c r="I411" s="28" t="s">
        <v>30</v>
      </c>
      <c r="J411" s="28" t="s">
        <v>2</v>
      </c>
      <c r="K411" s="28" t="s">
        <v>1533</v>
      </c>
      <c r="L411" s="28">
        <v>5.4</v>
      </c>
      <c r="M411" s="28"/>
      <c r="N411" s="28"/>
      <c r="O411" s="28"/>
      <c r="P411" s="28"/>
      <c r="Q411" s="28">
        <v>2023</v>
      </c>
      <c r="R411" s="28" t="s">
        <v>2994</v>
      </c>
      <c r="S411" s="86">
        <f t="shared" si="9"/>
        <v>539000</v>
      </c>
      <c r="T411" s="28"/>
    </row>
    <row r="412" spans="1:20" x14ac:dyDescent="0.25">
      <c r="A412" s="28" t="s">
        <v>3281</v>
      </c>
      <c r="B412" s="28" t="s">
        <v>65</v>
      </c>
      <c r="C412" s="28" t="s">
        <v>3282</v>
      </c>
      <c r="D412" s="28" t="s">
        <v>1532</v>
      </c>
      <c r="E412" s="28" t="s">
        <v>3169</v>
      </c>
      <c r="F412" s="28" t="s">
        <v>3283</v>
      </c>
      <c r="G412" s="28" t="s">
        <v>3284</v>
      </c>
      <c r="H412" s="28" t="s">
        <v>3285</v>
      </c>
      <c r="I412" s="28" t="s">
        <v>30</v>
      </c>
      <c r="J412" s="28" t="s">
        <v>2</v>
      </c>
      <c r="K412" s="28" t="s">
        <v>1533</v>
      </c>
      <c r="L412" s="28">
        <v>2</v>
      </c>
      <c r="M412" s="28"/>
      <c r="N412" s="28"/>
      <c r="O412" s="28"/>
      <c r="P412" s="28"/>
      <c r="Q412" s="28">
        <v>2023</v>
      </c>
      <c r="R412" s="28" t="s">
        <v>2994</v>
      </c>
      <c r="S412" s="86">
        <f t="shared" ref="S412:S475" si="10">L412*$X$5+$Y$5</f>
        <v>420000</v>
      </c>
      <c r="T412" s="28"/>
    </row>
    <row r="413" spans="1:20" x14ac:dyDescent="0.25">
      <c r="A413" s="28" t="s">
        <v>3286</v>
      </c>
      <c r="B413" s="28" t="s">
        <v>65</v>
      </c>
      <c r="C413" s="28" t="s">
        <v>3196</v>
      </c>
      <c r="D413" s="28" t="s">
        <v>1532</v>
      </c>
      <c r="E413" s="28" t="s">
        <v>3287</v>
      </c>
      <c r="F413" s="28" t="s">
        <v>3288</v>
      </c>
      <c r="G413" s="28" t="s">
        <v>3289</v>
      </c>
      <c r="H413" s="28" t="s">
        <v>3290</v>
      </c>
      <c r="I413" s="28" t="s">
        <v>30</v>
      </c>
      <c r="J413" s="28" t="s">
        <v>2</v>
      </c>
      <c r="K413" s="28" t="s">
        <v>1533</v>
      </c>
      <c r="L413" s="28">
        <v>10.3</v>
      </c>
      <c r="M413" s="28"/>
      <c r="N413" s="28"/>
      <c r="O413" s="28"/>
      <c r="P413" s="28"/>
      <c r="Q413" s="28">
        <v>2023</v>
      </c>
      <c r="R413" s="28" t="s">
        <v>2994</v>
      </c>
      <c r="S413" s="86">
        <f t="shared" si="10"/>
        <v>710500</v>
      </c>
      <c r="T413" s="28"/>
    </row>
    <row r="414" spans="1:20" x14ac:dyDescent="0.25">
      <c r="A414" s="28" t="s">
        <v>3291</v>
      </c>
      <c r="B414" s="28" t="s">
        <v>65</v>
      </c>
      <c r="C414" s="28" t="s">
        <v>3292</v>
      </c>
      <c r="D414" s="28" t="s">
        <v>1532</v>
      </c>
      <c r="E414" s="28" t="s">
        <v>3293</v>
      </c>
      <c r="F414" s="28" t="s">
        <v>3294</v>
      </c>
      <c r="G414" s="28" t="s">
        <v>3295</v>
      </c>
      <c r="H414" s="28" t="s">
        <v>3296</v>
      </c>
      <c r="I414" s="28" t="s">
        <v>30</v>
      </c>
      <c r="J414" s="28" t="s">
        <v>2</v>
      </c>
      <c r="K414" s="28" t="s">
        <v>1533</v>
      </c>
      <c r="L414" s="28">
        <v>15.7</v>
      </c>
      <c r="M414" s="28"/>
      <c r="N414" s="28"/>
      <c r="O414" s="28"/>
      <c r="P414" s="28"/>
      <c r="Q414" s="28">
        <v>2023</v>
      </c>
      <c r="R414" s="28" t="s">
        <v>2994</v>
      </c>
      <c r="S414" s="86">
        <f t="shared" si="10"/>
        <v>899500</v>
      </c>
      <c r="T414" s="28"/>
    </row>
    <row r="415" spans="1:20" x14ac:dyDescent="0.25">
      <c r="A415" s="28" t="s">
        <v>3297</v>
      </c>
      <c r="B415" s="28" t="s">
        <v>65</v>
      </c>
      <c r="C415" s="28" t="s">
        <v>3298</v>
      </c>
      <c r="D415" s="28" t="s">
        <v>1532</v>
      </c>
      <c r="E415" s="28" t="s">
        <v>3299</v>
      </c>
      <c r="F415" s="28" t="s">
        <v>3300</v>
      </c>
      <c r="G415" s="28" t="s">
        <v>3301</v>
      </c>
      <c r="H415" s="28" t="s">
        <v>3302</v>
      </c>
      <c r="I415" s="28" t="s">
        <v>30</v>
      </c>
      <c r="J415" s="28" t="s">
        <v>2</v>
      </c>
      <c r="K415" s="28" t="s">
        <v>1533</v>
      </c>
      <c r="L415" s="28">
        <v>8.5</v>
      </c>
      <c r="M415" s="28"/>
      <c r="N415" s="28"/>
      <c r="O415" s="28"/>
      <c r="P415" s="28"/>
      <c r="Q415" s="28">
        <v>2023</v>
      </c>
      <c r="R415" s="28" t="s">
        <v>2994</v>
      </c>
      <c r="S415" s="86">
        <f t="shared" si="10"/>
        <v>647500</v>
      </c>
      <c r="T415" s="28"/>
    </row>
    <row r="416" spans="1:20" x14ac:dyDescent="0.25">
      <c r="A416" s="28" t="s">
        <v>3303</v>
      </c>
      <c r="B416" s="28" t="s">
        <v>65</v>
      </c>
      <c r="C416" s="28" t="s">
        <v>3304</v>
      </c>
      <c r="D416" s="28" t="s">
        <v>1532</v>
      </c>
      <c r="E416" s="28" t="s">
        <v>3228</v>
      </c>
      <c r="F416" s="28" t="s">
        <v>3229</v>
      </c>
      <c r="G416" s="28" t="s">
        <v>3305</v>
      </c>
      <c r="H416" s="28" t="s">
        <v>3306</v>
      </c>
      <c r="I416" s="28" t="s">
        <v>30</v>
      </c>
      <c r="J416" s="28" t="s">
        <v>2</v>
      </c>
      <c r="K416" s="28" t="s">
        <v>1533</v>
      </c>
      <c r="L416" s="28">
        <v>7.3</v>
      </c>
      <c r="M416" s="28"/>
      <c r="N416" s="28"/>
      <c r="O416" s="28"/>
      <c r="P416" s="28"/>
      <c r="Q416" s="28">
        <v>2023</v>
      </c>
      <c r="R416" s="28" t="s">
        <v>2994</v>
      </c>
      <c r="S416" s="86">
        <f t="shared" si="10"/>
        <v>605500</v>
      </c>
      <c r="T416" s="28"/>
    </row>
    <row r="417" spans="1:20" x14ac:dyDescent="0.25">
      <c r="A417" s="28" t="s">
        <v>3307</v>
      </c>
      <c r="B417" s="28" t="s">
        <v>65</v>
      </c>
      <c r="C417" s="28" t="s">
        <v>3308</v>
      </c>
      <c r="D417" s="28" t="s">
        <v>1532</v>
      </c>
      <c r="E417" s="28" t="s">
        <v>3309</v>
      </c>
      <c r="F417" s="28" t="s">
        <v>3310</v>
      </c>
      <c r="G417" s="28" t="s">
        <v>3311</v>
      </c>
      <c r="H417" s="28" t="s">
        <v>3312</v>
      </c>
      <c r="I417" s="28" t="s">
        <v>30</v>
      </c>
      <c r="J417" s="28" t="s">
        <v>2</v>
      </c>
      <c r="K417" s="28" t="s">
        <v>1533</v>
      </c>
      <c r="L417" s="28">
        <v>7.7</v>
      </c>
      <c r="M417" s="28"/>
      <c r="N417" s="28"/>
      <c r="O417" s="28"/>
      <c r="P417" s="28"/>
      <c r="Q417" s="28">
        <v>2023</v>
      </c>
      <c r="R417" s="28" t="s">
        <v>2994</v>
      </c>
      <c r="S417" s="86">
        <f t="shared" si="10"/>
        <v>619500</v>
      </c>
      <c r="T417" s="28"/>
    </row>
    <row r="418" spans="1:20" x14ac:dyDescent="0.25">
      <c r="A418" s="28" t="s">
        <v>3313</v>
      </c>
      <c r="B418" s="28" t="s">
        <v>65</v>
      </c>
      <c r="C418" s="28" t="s">
        <v>3314</v>
      </c>
      <c r="D418" s="28" t="s">
        <v>1532</v>
      </c>
      <c r="E418" s="28" t="s">
        <v>3315</v>
      </c>
      <c r="F418" s="28" t="s">
        <v>3316</v>
      </c>
      <c r="G418" s="28" t="s">
        <v>3317</v>
      </c>
      <c r="H418" s="28" t="s">
        <v>3318</v>
      </c>
      <c r="I418" s="28" t="s">
        <v>30</v>
      </c>
      <c r="J418" s="28" t="s">
        <v>2</v>
      </c>
      <c r="K418" s="28" t="s">
        <v>1533</v>
      </c>
      <c r="L418" s="28">
        <v>7</v>
      </c>
      <c r="M418" s="28"/>
      <c r="N418" s="28"/>
      <c r="O418" s="28"/>
      <c r="P418" s="28"/>
      <c r="Q418" s="28">
        <v>2023</v>
      </c>
      <c r="R418" s="28" t="s">
        <v>2994</v>
      </c>
      <c r="S418" s="86">
        <f t="shared" si="10"/>
        <v>595000</v>
      </c>
      <c r="T418" s="28"/>
    </row>
    <row r="419" spans="1:20" x14ac:dyDescent="0.25">
      <c r="A419" s="28" t="s">
        <v>3319</v>
      </c>
      <c r="B419" s="28" t="s">
        <v>65</v>
      </c>
      <c r="C419" s="28" t="s">
        <v>3320</v>
      </c>
      <c r="D419" s="28" t="s">
        <v>1532</v>
      </c>
      <c r="E419" s="28" t="s">
        <v>3321</v>
      </c>
      <c r="F419" s="28" t="s">
        <v>3322</v>
      </c>
      <c r="G419" s="28" t="s">
        <v>3323</v>
      </c>
      <c r="H419" s="28" t="s">
        <v>3324</v>
      </c>
      <c r="I419" s="28" t="s">
        <v>30</v>
      </c>
      <c r="J419" s="28" t="s">
        <v>2</v>
      </c>
      <c r="K419" s="28" t="s">
        <v>1533</v>
      </c>
      <c r="L419" s="28">
        <v>6.3</v>
      </c>
      <c r="M419" s="28"/>
      <c r="N419" s="28"/>
      <c r="O419" s="28"/>
      <c r="P419" s="28"/>
      <c r="Q419" s="28">
        <v>2023</v>
      </c>
      <c r="R419" s="28" t="s">
        <v>2994</v>
      </c>
      <c r="S419" s="86">
        <f t="shared" si="10"/>
        <v>570500</v>
      </c>
      <c r="T419" s="28"/>
    </row>
    <row r="420" spans="1:20" x14ac:dyDescent="0.25">
      <c r="A420" s="28" t="s">
        <v>3325</v>
      </c>
      <c r="B420" s="28" t="s">
        <v>65</v>
      </c>
      <c r="C420" s="28" t="s">
        <v>3326</v>
      </c>
      <c r="D420" s="28" t="s">
        <v>1532</v>
      </c>
      <c r="E420" s="28" t="s">
        <v>3327</v>
      </c>
      <c r="F420" s="28" t="s">
        <v>3328</v>
      </c>
      <c r="G420" s="28" t="s">
        <v>3329</v>
      </c>
      <c r="H420" s="28" t="s">
        <v>3330</v>
      </c>
      <c r="I420" s="28" t="s">
        <v>30</v>
      </c>
      <c r="J420" s="28" t="s">
        <v>2</v>
      </c>
      <c r="K420" s="28" t="s">
        <v>1533</v>
      </c>
      <c r="L420" s="28">
        <v>5.6</v>
      </c>
      <c r="M420" s="28"/>
      <c r="N420" s="28"/>
      <c r="O420" s="28"/>
      <c r="P420" s="28"/>
      <c r="Q420" s="28">
        <v>2023</v>
      </c>
      <c r="R420" s="28" t="s">
        <v>2994</v>
      </c>
      <c r="S420" s="86">
        <f t="shared" si="10"/>
        <v>546000</v>
      </c>
      <c r="T420" s="28"/>
    </row>
    <row r="421" spans="1:20" x14ac:dyDescent="0.25">
      <c r="A421" s="28" t="s">
        <v>3331</v>
      </c>
      <c r="B421" s="28" t="s">
        <v>65</v>
      </c>
      <c r="C421" s="28" t="s">
        <v>3332</v>
      </c>
      <c r="D421" s="28" t="s">
        <v>1532</v>
      </c>
      <c r="E421" s="28" t="s">
        <v>3333</v>
      </c>
      <c r="F421" s="28" t="s">
        <v>3334</v>
      </c>
      <c r="G421" s="28" t="s">
        <v>3335</v>
      </c>
      <c r="H421" s="28" t="s">
        <v>3336</v>
      </c>
      <c r="I421" s="28" t="s">
        <v>30</v>
      </c>
      <c r="J421" s="28" t="s">
        <v>2</v>
      </c>
      <c r="K421" s="28" t="s">
        <v>1533</v>
      </c>
      <c r="L421" s="28">
        <v>6.1</v>
      </c>
      <c r="M421" s="28"/>
      <c r="N421" s="28"/>
      <c r="O421" s="28"/>
      <c r="P421" s="28"/>
      <c r="Q421" s="28">
        <v>2023</v>
      </c>
      <c r="R421" s="28" t="s">
        <v>2994</v>
      </c>
      <c r="S421" s="86">
        <f t="shared" si="10"/>
        <v>563500</v>
      </c>
      <c r="T421" s="28"/>
    </row>
    <row r="422" spans="1:20" x14ac:dyDescent="0.25">
      <c r="A422" s="28" t="s">
        <v>3337</v>
      </c>
      <c r="B422" s="28" t="s">
        <v>65</v>
      </c>
      <c r="C422" s="28" t="s">
        <v>3338</v>
      </c>
      <c r="D422" s="28" t="s">
        <v>1532</v>
      </c>
      <c r="E422" s="28" t="s">
        <v>3339</v>
      </c>
      <c r="F422" s="28" t="s">
        <v>3340</v>
      </c>
      <c r="G422" s="28" t="s">
        <v>3341</v>
      </c>
      <c r="H422" s="28" t="s">
        <v>3342</v>
      </c>
      <c r="I422" s="28" t="s">
        <v>30</v>
      </c>
      <c r="J422" s="28" t="s">
        <v>2</v>
      </c>
      <c r="K422" s="28" t="s">
        <v>1533</v>
      </c>
      <c r="L422" s="28">
        <v>5.5</v>
      </c>
      <c r="M422" s="28"/>
      <c r="N422" s="28"/>
      <c r="O422" s="28"/>
      <c r="P422" s="28"/>
      <c r="Q422" s="28">
        <v>2023</v>
      </c>
      <c r="R422" s="28" t="s">
        <v>2994</v>
      </c>
      <c r="S422" s="86">
        <f t="shared" si="10"/>
        <v>542500</v>
      </c>
      <c r="T422" s="28"/>
    </row>
    <row r="423" spans="1:20" x14ac:dyDescent="0.25">
      <c r="A423" s="28" t="s">
        <v>3343</v>
      </c>
      <c r="B423" s="28" t="s">
        <v>65</v>
      </c>
      <c r="C423" s="28" t="s">
        <v>3344</v>
      </c>
      <c r="D423" s="28" t="s">
        <v>1532</v>
      </c>
      <c r="E423" s="28" t="s">
        <v>3345</v>
      </c>
      <c r="F423" s="28" t="s">
        <v>3346</v>
      </c>
      <c r="G423" s="28" t="s">
        <v>3347</v>
      </c>
      <c r="H423" s="28" t="s">
        <v>3348</v>
      </c>
      <c r="I423" s="28" t="s">
        <v>30</v>
      </c>
      <c r="J423" s="28" t="s">
        <v>2</v>
      </c>
      <c r="K423" s="28" t="s">
        <v>1533</v>
      </c>
      <c r="L423" s="28">
        <v>5.0999999999999996</v>
      </c>
      <c r="M423" s="28"/>
      <c r="N423" s="28"/>
      <c r="O423" s="28"/>
      <c r="P423" s="28"/>
      <c r="Q423" s="28">
        <v>2023</v>
      </c>
      <c r="R423" s="28" t="s">
        <v>2994</v>
      </c>
      <c r="S423" s="86">
        <f t="shared" si="10"/>
        <v>528500</v>
      </c>
      <c r="T423" s="28"/>
    </row>
    <row r="424" spans="1:20" x14ac:dyDescent="0.25">
      <c r="A424" s="28" t="s">
        <v>3349</v>
      </c>
      <c r="B424" s="28" t="s">
        <v>65</v>
      </c>
      <c r="C424" s="28" t="s">
        <v>3350</v>
      </c>
      <c r="D424" s="28" t="s">
        <v>1532</v>
      </c>
      <c r="E424" s="28" t="s">
        <v>3351</v>
      </c>
      <c r="F424" s="28" t="s">
        <v>3352</v>
      </c>
      <c r="G424" s="28" t="s">
        <v>3353</v>
      </c>
      <c r="H424" s="28" t="s">
        <v>3354</v>
      </c>
      <c r="I424" s="28" t="s">
        <v>30</v>
      </c>
      <c r="J424" s="28" t="s">
        <v>2</v>
      </c>
      <c r="K424" s="28" t="s">
        <v>1533</v>
      </c>
      <c r="L424" s="28">
        <v>9.5</v>
      </c>
      <c r="M424" s="28"/>
      <c r="N424" s="28"/>
      <c r="O424" s="28"/>
      <c r="P424" s="28"/>
      <c r="Q424" s="28">
        <v>2023</v>
      </c>
      <c r="R424" s="28" t="s">
        <v>2994</v>
      </c>
      <c r="S424" s="86">
        <f t="shared" si="10"/>
        <v>682500</v>
      </c>
      <c r="T424" s="28"/>
    </row>
    <row r="425" spans="1:20" x14ac:dyDescent="0.25">
      <c r="A425" s="28" t="s">
        <v>3355</v>
      </c>
      <c r="B425" s="28" t="s">
        <v>65</v>
      </c>
      <c r="C425" s="28" t="s">
        <v>3356</v>
      </c>
      <c r="D425" s="28" t="s">
        <v>1532</v>
      </c>
      <c r="E425" s="28" t="s">
        <v>3357</v>
      </c>
      <c r="F425" s="28" t="s">
        <v>3358</v>
      </c>
      <c r="G425" s="28" t="s">
        <v>3359</v>
      </c>
      <c r="H425" s="28" t="s">
        <v>3360</v>
      </c>
      <c r="I425" s="28" t="s">
        <v>30</v>
      </c>
      <c r="J425" s="28" t="s">
        <v>2</v>
      </c>
      <c r="K425" s="28" t="s">
        <v>1533</v>
      </c>
      <c r="L425" s="28">
        <v>8.8000000000000007</v>
      </c>
      <c r="M425" s="28"/>
      <c r="N425" s="28"/>
      <c r="O425" s="28"/>
      <c r="P425" s="28"/>
      <c r="Q425" s="28">
        <v>2023</v>
      </c>
      <c r="R425" s="28" t="s">
        <v>2994</v>
      </c>
      <c r="S425" s="86">
        <f t="shared" si="10"/>
        <v>658000</v>
      </c>
      <c r="T425" s="28"/>
    </row>
    <row r="426" spans="1:20" x14ac:dyDescent="0.25">
      <c r="A426" s="28" t="s">
        <v>3361</v>
      </c>
      <c r="B426" s="28" t="s">
        <v>65</v>
      </c>
      <c r="C426" s="28" t="s">
        <v>3362</v>
      </c>
      <c r="D426" s="28" t="s">
        <v>1532</v>
      </c>
      <c r="E426" s="28" t="s">
        <v>3363</v>
      </c>
      <c r="F426" s="28" t="s">
        <v>3364</v>
      </c>
      <c r="G426" s="28" t="s">
        <v>3295</v>
      </c>
      <c r="H426" s="28" t="s">
        <v>3296</v>
      </c>
      <c r="I426" s="28" t="s">
        <v>30</v>
      </c>
      <c r="J426" s="28" t="s">
        <v>2</v>
      </c>
      <c r="K426" s="28" t="s">
        <v>1533</v>
      </c>
      <c r="L426" s="28">
        <v>9.1999999999999993</v>
      </c>
      <c r="M426" s="28"/>
      <c r="N426" s="28"/>
      <c r="O426" s="28"/>
      <c r="P426" s="28"/>
      <c r="Q426" s="28">
        <v>2023</v>
      </c>
      <c r="R426" s="28" t="s">
        <v>2994</v>
      </c>
      <c r="S426" s="86">
        <f t="shared" si="10"/>
        <v>672000</v>
      </c>
      <c r="T426" s="28"/>
    </row>
    <row r="427" spans="1:20" x14ac:dyDescent="0.25">
      <c r="A427" s="28" t="s">
        <v>3365</v>
      </c>
      <c r="B427" s="28" t="s">
        <v>65</v>
      </c>
      <c r="C427" s="28" t="s">
        <v>3366</v>
      </c>
      <c r="D427" s="28" t="s">
        <v>1532</v>
      </c>
      <c r="E427" s="28" t="s">
        <v>3367</v>
      </c>
      <c r="F427" s="28" t="s">
        <v>3368</v>
      </c>
      <c r="G427" s="28" t="s">
        <v>3277</v>
      </c>
      <c r="H427" s="28" t="s">
        <v>3278</v>
      </c>
      <c r="I427" s="28" t="s">
        <v>30</v>
      </c>
      <c r="J427" s="28" t="s">
        <v>2</v>
      </c>
      <c r="K427" s="28" t="s">
        <v>1533</v>
      </c>
      <c r="L427" s="28">
        <v>3.3</v>
      </c>
      <c r="M427" s="28"/>
      <c r="N427" s="28"/>
      <c r="O427" s="28"/>
      <c r="P427" s="28"/>
      <c r="Q427" s="28">
        <v>2023</v>
      </c>
      <c r="R427" s="28" t="s">
        <v>2994</v>
      </c>
      <c r="S427" s="86">
        <f t="shared" si="10"/>
        <v>465500</v>
      </c>
      <c r="T427" s="28"/>
    </row>
    <row r="428" spans="1:20" x14ac:dyDescent="0.25">
      <c r="A428" s="28" t="s">
        <v>3369</v>
      </c>
      <c r="B428" s="28" t="s">
        <v>65</v>
      </c>
      <c r="C428" s="28" t="s">
        <v>3370</v>
      </c>
      <c r="D428" s="28" t="s">
        <v>1532</v>
      </c>
      <c r="E428" s="28" t="s">
        <v>3371</v>
      </c>
      <c r="F428" s="28" t="s">
        <v>3372</v>
      </c>
      <c r="G428" s="28" t="s">
        <v>3373</v>
      </c>
      <c r="H428" s="28" t="s">
        <v>3374</v>
      </c>
      <c r="I428" s="28" t="s">
        <v>30</v>
      </c>
      <c r="J428" s="28" t="s">
        <v>2</v>
      </c>
      <c r="K428" s="28" t="s">
        <v>1533</v>
      </c>
      <c r="L428" s="28">
        <v>7.9</v>
      </c>
      <c r="M428" s="28"/>
      <c r="N428" s="28"/>
      <c r="O428" s="28"/>
      <c r="P428" s="28"/>
      <c r="Q428" s="28">
        <v>2023</v>
      </c>
      <c r="R428" s="28" t="s">
        <v>2994</v>
      </c>
      <c r="S428" s="86">
        <f t="shared" si="10"/>
        <v>626500</v>
      </c>
      <c r="T428" s="28"/>
    </row>
    <row r="429" spans="1:20" x14ac:dyDescent="0.25">
      <c r="A429" s="28" t="s">
        <v>3375</v>
      </c>
      <c r="B429" s="28" t="s">
        <v>65</v>
      </c>
      <c r="C429" s="28" t="s">
        <v>3376</v>
      </c>
      <c r="D429" s="28" t="s">
        <v>1532</v>
      </c>
      <c r="E429" s="28" t="s">
        <v>3377</v>
      </c>
      <c r="F429" s="28" t="s">
        <v>3378</v>
      </c>
      <c r="G429" s="28" t="s">
        <v>3379</v>
      </c>
      <c r="H429" s="28" t="s">
        <v>3380</v>
      </c>
      <c r="I429" s="28" t="s">
        <v>30</v>
      </c>
      <c r="J429" s="28" t="s">
        <v>349</v>
      </c>
      <c r="K429" s="28" t="s">
        <v>1613</v>
      </c>
      <c r="L429" s="28">
        <v>96.1</v>
      </c>
      <c r="M429" s="28"/>
      <c r="N429" s="28"/>
      <c r="O429" s="28"/>
      <c r="P429" s="28"/>
      <c r="Q429" s="28">
        <v>2023</v>
      </c>
      <c r="R429" s="28" t="s">
        <v>2994</v>
      </c>
      <c r="S429" s="86">
        <f t="shared" si="10"/>
        <v>3713500</v>
      </c>
      <c r="T429" s="28"/>
    </row>
    <row r="430" spans="1:20" x14ac:dyDescent="0.25">
      <c r="A430" s="28" t="s">
        <v>3381</v>
      </c>
      <c r="B430" s="28" t="s">
        <v>65</v>
      </c>
      <c r="C430" s="28" t="s">
        <v>3382</v>
      </c>
      <c r="D430" s="28" t="s">
        <v>1532</v>
      </c>
      <c r="E430" s="28" t="s">
        <v>3383</v>
      </c>
      <c r="F430" s="28" t="s">
        <v>3384</v>
      </c>
      <c r="G430" s="28" t="s">
        <v>3385</v>
      </c>
      <c r="H430" s="28" t="s">
        <v>3386</v>
      </c>
      <c r="I430" s="28" t="s">
        <v>30</v>
      </c>
      <c r="J430" s="28" t="s">
        <v>349</v>
      </c>
      <c r="K430" s="28" t="s">
        <v>1613</v>
      </c>
      <c r="L430" s="28">
        <v>79.2</v>
      </c>
      <c r="M430" s="28"/>
      <c r="N430" s="28"/>
      <c r="O430" s="28"/>
      <c r="P430" s="28"/>
      <c r="Q430" s="28">
        <v>2023</v>
      </c>
      <c r="R430" s="28" t="s">
        <v>2994</v>
      </c>
      <c r="S430" s="86">
        <f t="shared" si="10"/>
        <v>3122000</v>
      </c>
      <c r="T430" s="28"/>
    </row>
    <row r="431" spans="1:20" x14ac:dyDescent="0.25">
      <c r="A431" s="28" t="s">
        <v>3387</v>
      </c>
      <c r="B431" s="28" t="s">
        <v>65</v>
      </c>
      <c r="C431" s="28" t="s">
        <v>3388</v>
      </c>
      <c r="D431" s="28" t="s">
        <v>1532</v>
      </c>
      <c r="E431" s="28" t="s">
        <v>3389</v>
      </c>
      <c r="F431" s="28" t="s">
        <v>3390</v>
      </c>
      <c r="G431" s="28" t="s">
        <v>3379</v>
      </c>
      <c r="H431" s="28" t="s">
        <v>3380</v>
      </c>
      <c r="I431" s="28" t="s">
        <v>30</v>
      </c>
      <c r="J431" s="28" t="s">
        <v>349</v>
      </c>
      <c r="K431" s="28" t="s">
        <v>1613</v>
      </c>
      <c r="L431" s="28">
        <v>94.4</v>
      </c>
      <c r="M431" s="28"/>
      <c r="N431" s="28"/>
      <c r="O431" s="28"/>
      <c r="P431" s="28"/>
      <c r="Q431" s="28">
        <v>2023</v>
      </c>
      <c r="R431" s="28" t="s">
        <v>2994</v>
      </c>
      <c r="S431" s="86">
        <f t="shared" si="10"/>
        <v>3654000</v>
      </c>
      <c r="T431" s="28"/>
    </row>
    <row r="432" spans="1:20" x14ac:dyDescent="0.25">
      <c r="A432" s="28" t="s">
        <v>3391</v>
      </c>
      <c r="B432" s="28" t="s">
        <v>65</v>
      </c>
      <c r="C432" s="28" t="s">
        <v>3392</v>
      </c>
      <c r="D432" s="28" t="s">
        <v>3393</v>
      </c>
      <c r="E432" s="28" t="s">
        <v>3248</v>
      </c>
      <c r="F432" s="28" t="s">
        <v>3249</v>
      </c>
      <c r="G432" s="28" t="s">
        <v>3394</v>
      </c>
      <c r="H432" s="28" t="s">
        <v>3395</v>
      </c>
      <c r="I432" s="28" t="s">
        <v>30</v>
      </c>
      <c r="J432" s="28" t="s">
        <v>2</v>
      </c>
      <c r="K432" s="28" t="s">
        <v>1564</v>
      </c>
      <c r="L432" s="28">
        <v>54</v>
      </c>
      <c r="M432" s="28"/>
      <c r="N432" s="28"/>
      <c r="O432" s="28"/>
      <c r="P432" s="28"/>
      <c r="Q432" s="28">
        <v>2023</v>
      </c>
      <c r="R432" s="28" t="s">
        <v>2994</v>
      </c>
      <c r="S432" s="86">
        <f t="shared" si="10"/>
        <v>2240000</v>
      </c>
      <c r="T432" s="28"/>
    </row>
    <row r="433" spans="1:20" x14ac:dyDescent="0.25">
      <c r="A433" s="28" t="s">
        <v>3396</v>
      </c>
      <c r="B433" s="28" t="s">
        <v>65</v>
      </c>
      <c r="C433" s="28" t="s">
        <v>3397</v>
      </c>
      <c r="D433" s="28" t="s">
        <v>1532</v>
      </c>
      <c r="E433" s="28" t="s">
        <v>3398</v>
      </c>
      <c r="F433" s="28" t="s">
        <v>3399</v>
      </c>
      <c r="G433" s="28" t="s">
        <v>1327</v>
      </c>
      <c r="H433" s="28" t="s">
        <v>1328</v>
      </c>
      <c r="I433" s="28" t="s">
        <v>30</v>
      </c>
      <c r="J433" s="28" t="s">
        <v>2</v>
      </c>
      <c r="K433" s="28" t="s">
        <v>1533</v>
      </c>
      <c r="L433" s="28">
        <v>4.4000000000000004</v>
      </c>
      <c r="M433" s="28"/>
      <c r="N433" s="28"/>
      <c r="O433" s="28"/>
      <c r="P433" s="28"/>
      <c r="Q433" s="28">
        <v>2023</v>
      </c>
      <c r="R433" s="28" t="s">
        <v>2994</v>
      </c>
      <c r="S433" s="86">
        <f t="shared" si="10"/>
        <v>504000</v>
      </c>
      <c r="T433" s="28" t="s">
        <v>70</v>
      </c>
    </row>
    <row r="434" spans="1:20" x14ac:dyDescent="0.25">
      <c r="A434" s="28" t="s">
        <v>3400</v>
      </c>
      <c r="B434" s="28" t="s">
        <v>65</v>
      </c>
      <c r="C434" s="28" t="s">
        <v>3401</v>
      </c>
      <c r="D434" s="28" t="s">
        <v>1532</v>
      </c>
      <c r="E434" s="28" t="s">
        <v>3402</v>
      </c>
      <c r="F434" s="28" t="s">
        <v>3403</v>
      </c>
      <c r="G434" s="28" t="s">
        <v>1337</v>
      </c>
      <c r="H434" s="28" t="s">
        <v>1338</v>
      </c>
      <c r="I434" s="28" t="s">
        <v>30</v>
      </c>
      <c r="J434" s="28" t="s">
        <v>2</v>
      </c>
      <c r="K434" s="28" t="s">
        <v>1533</v>
      </c>
      <c r="L434" s="28">
        <v>2.7</v>
      </c>
      <c r="M434" s="28"/>
      <c r="N434" s="28"/>
      <c r="O434" s="28"/>
      <c r="P434" s="28"/>
      <c r="Q434" s="28">
        <v>2023</v>
      </c>
      <c r="R434" s="28" t="s">
        <v>2994</v>
      </c>
      <c r="S434" s="86">
        <f t="shared" si="10"/>
        <v>444500</v>
      </c>
      <c r="T434" s="28"/>
    </row>
    <row r="435" spans="1:20" x14ac:dyDescent="0.25">
      <c r="A435" s="28" t="s">
        <v>3404</v>
      </c>
      <c r="B435" s="28" t="s">
        <v>65</v>
      </c>
      <c r="C435" s="28" t="s">
        <v>3405</v>
      </c>
      <c r="D435" s="28" t="s">
        <v>1532</v>
      </c>
      <c r="E435" s="28" t="s">
        <v>3406</v>
      </c>
      <c r="F435" s="28" t="s">
        <v>3407</v>
      </c>
      <c r="G435" s="28" t="s">
        <v>1335</v>
      </c>
      <c r="H435" s="28" t="s">
        <v>1336</v>
      </c>
      <c r="I435" s="28" t="s">
        <v>30</v>
      </c>
      <c r="J435" s="28" t="s">
        <v>2</v>
      </c>
      <c r="K435" s="28" t="s">
        <v>1533</v>
      </c>
      <c r="L435" s="28">
        <v>4.4000000000000004</v>
      </c>
      <c r="M435" s="28"/>
      <c r="N435" s="28"/>
      <c r="O435" s="28"/>
      <c r="P435" s="28"/>
      <c r="Q435" s="28">
        <v>2023</v>
      </c>
      <c r="R435" s="28" t="s">
        <v>2994</v>
      </c>
      <c r="S435" s="86">
        <f t="shared" si="10"/>
        <v>504000</v>
      </c>
      <c r="T435" s="28"/>
    </row>
    <row r="436" spans="1:20" x14ac:dyDescent="0.25">
      <c r="A436" s="28" t="s">
        <v>3408</v>
      </c>
      <c r="B436" s="28" t="s">
        <v>65</v>
      </c>
      <c r="C436" s="28" t="s">
        <v>3397</v>
      </c>
      <c r="D436" s="28" t="s">
        <v>1532</v>
      </c>
      <c r="E436" s="28" t="s">
        <v>3409</v>
      </c>
      <c r="F436" s="28" t="s">
        <v>3410</v>
      </c>
      <c r="G436" s="28" t="s">
        <v>3398</v>
      </c>
      <c r="H436" s="28" t="s">
        <v>3399</v>
      </c>
      <c r="I436" s="28" t="s">
        <v>30</v>
      </c>
      <c r="J436" s="28" t="s">
        <v>2</v>
      </c>
      <c r="K436" s="28" t="s">
        <v>1533</v>
      </c>
      <c r="L436" s="28">
        <v>35.200000000000003</v>
      </c>
      <c r="M436" s="28"/>
      <c r="N436" s="28"/>
      <c r="O436" s="28"/>
      <c r="P436" s="28"/>
      <c r="Q436" s="28">
        <v>2023</v>
      </c>
      <c r="R436" s="28" t="s">
        <v>2994</v>
      </c>
      <c r="S436" s="86">
        <f t="shared" si="10"/>
        <v>1582000</v>
      </c>
      <c r="T436" s="28"/>
    </row>
    <row r="437" spans="1:20" x14ac:dyDescent="0.25">
      <c r="A437" s="28" t="s">
        <v>3411</v>
      </c>
      <c r="B437" s="28" t="s">
        <v>65</v>
      </c>
      <c r="C437" s="28" t="s">
        <v>3412</v>
      </c>
      <c r="D437" s="28" t="s">
        <v>1532</v>
      </c>
      <c r="E437" s="28" t="s">
        <v>3413</v>
      </c>
      <c r="F437" s="28" t="s">
        <v>3414</v>
      </c>
      <c r="G437" s="28" t="s">
        <v>1236</v>
      </c>
      <c r="H437" s="28" t="s">
        <v>1237</v>
      </c>
      <c r="I437" s="28" t="s">
        <v>30</v>
      </c>
      <c r="J437" s="28" t="s">
        <v>2</v>
      </c>
      <c r="K437" s="28" t="s">
        <v>1533</v>
      </c>
      <c r="L437" s="28">
        <v>1.9</v>
      </c>
      <c r="M437" s="28"/>
      <c r="N437" s="28"/>
      <c r="O437" s="28"/>
      <c r="P437" s="28"/>
      <c r="Q437" s="28">
        <v>2023</v>
      </c>
      <c r="R437" s="28" t="s">
        <v>2994</v>
      </c>
      <c r="S437" s="86">
        <f t="shared" si="10"/>
        <v>416500</v>
      </c>
      <c r="T437" s="28"/>
    </row>
    <row r="438" spans="1:20" x14ac:dyDescent="0.25">
      <c r="A438" s="28" t="s">
        <v>3415</v>
      </c>
      <c r="B438" s="28" t="s">
        <v>65</v>
      </c>
      <c r="C438" s="28" t="s">
        <v>3416</v>
      </c>
      <c r="D438" s="28" t="s">
        <v>1532</v>
      </c>
      <c r="E438" s="28" t="s">
        <v>3417</v>
      </c>
      <c r="F438" s="28" t="s">
        <v>3418</v>
      </c>
      <c r="G438" s="28" t="s">
        <v>1234</v>
      </c>
      <c r="H438" s="28" t="s">
        <v>1235</v>
      </c>
      <c r="I438" s="28" t="s">
        <v>30</v>
      </c>
      <c r="J438" s="28" t="s">
        <v>2</v>
      </c>
      <c r="K438" s="28" t="s">
        <v>1533</v>
      </c>
      <c r="L438" s="28">
        <v>5.7</v>
      </c>
      <c r="M438" s="28"/>
      <c r="N438" s="28"/>
      <c r="O438" s="28"/>
      <c r="P438" s="28"/>
      <c r="Q438" s="28">
        <v>2023</v>
      </c>
      <c r="R438" s="28" t="s">
        <v>2994</v>
      </c>
      <c r="S438" s="86">
        <f t="shared" si="10"/>
        <v>549500</v>
      </c>
      <c r="T438" s="28"/>
    </row>
    <row r="439" spans="1:20" x14ac:dyDescent="0.25">
      <c r="A439" s="28" t="s">
        <v>3419</v>
      </c>
      <c r="B439" s="28" t="s">
        <v>65</v>
      </c>
      <c r="C439" s="28" t="s">
        <v>3420</v>
      </c>
      <c r="D439" s="28" t="s">
        <v>1532</v>
      </c>
      <c r="E439" s="28" t="s">
        <v>3421</v>
      </c>
      <c r="F439" s="28" t="s">
        <v>3422</v>
      </c>
      <c r="G439" s="28" t="s">
        <v>1333</v>
      </c>
      <c r="H439" s="28" t="s">
        <v>1334</v>
      </c>
      <c r="I439" s="28" t="s">
        <v>30</v>
      </c>
      <c r="J439" s="28" t="s">
        <v>2</v>
      </c>
      <c r="K439" s="28" t="s">
        <v>1533</v>
      </c>
      <c r="L439" s="28">
        <v>3</v>
      </c>
      <c r="M439" s="28"/>
      <c r="N439" s="28"/>
      <c r="O439" s="28"/>
      <c r="P439" s="28"/>
      <c r="Q439" s="28">
        <v>2023</v>
      </c>
      <c r="R439" s="28" t="s">
        <v>2994</v>
      </c>
      <c r="S439" s="86">
        <f t="shared" si="10"/>
        <v>455000</v>
      </c>
      <c r="T439" s="28"/>
    </row>
    <row r="440" spans="1:20" x14ac:dyDescent="0.25">
      <c r="A440" s="28" t="s">
        <v>3423</v>
      </c>
      <c r="B440" s="28" t="s">
        <v>65</v>
      </c>
      <c r="C440" s="28" t="s">
        <v>3424</v>
      </c>
      <c r="D440" s="28" t="s">
        <v>1532</v>
      </c>
      <c r="E440" s="28" t="s">
        <v>3425</v>
      </c>
      <c r="F440" s="28" t="s">
        <v>3426</v>
      </c>
      <c r="G440" s="28" t="s">
        <v>3427</v>
      </c>
      <c r="H440" s="28" t="s">
        <v>3428</v>
      </c>
      <c r="I440" s="28" t="s">
        <v>30</v>
      </c>
      <c r="J440" s="28" t="s">
        <v>2</v>
      </c>
      <c r="K440" s="28" t="s">
        <v>1533</v>
      </c>
      <c r="L440" s="28">
        <v>24.4</v>
      </c>
      <c r="M440" s="28"/>
      <c r="N440" s="28"/>
      <c r="O440" s="28"/>
      <c r="P440" s="28"/>
      <c r="Q440" s="28">
        <v>2023</v>
      </c>
      <c r="R440" s="28" t="s">
        <v>2994</v>
      </c>
      <c r="S440" s="86">
        <f t="shared" si="10"/>
        <v>1204000</v>
      </c>
      <c r="T440" s="28"/>
    </row>
    <row r="441" spans="1:20" x14ac:dyDescent="0.25">
      <c r="A441" s="28" t="s">
        <v>3429</v>
      </c>
      <c r="B441" s="28" t="s">
        <v>65</v>
      </c>
      <c r="C441" s="28" t="s">
        <v>3430</v>
      </c>
      <c r="D441" s="28" t="s">
        <v>1532</v>
      </c>
      <c r="E441" s="28" t="s">
        <v>3431</v>
      </c>
      <c r="F441" s="28" t="s">
        <v>3432</v>
      </c>
      <c r="G441" s="28" t="s">
        <v>3433</v>
      </c>
      <c r="H441" s="28" t="s">
        <v>3434</v>
      </c>
      <c r="I441" s="28" t="s">
        <v>30</v>
      </c>
      <c r="J441" s="28" t="s">
        <v>2</v>
      </c>
      <c r="K441" s="28" t="s">
        <v>1533</v>
      </c>
      <c r="L441" s="28">
        <v>4.0999999999999996</v>
      </c>
      <c r="M441" s="28"/>
      <c r="N441" s="28"/>
      <c r="O441" s="28"/>
      <c r="P441" s="28"/>
      <c r="Q441" s="28">
        <v>2023</v>
      </c>
      <c r="R441" s="28" t="s">
        <v>2994</v>
      </c>
      <c r="S441" s="86">
        <f t="shared" si="10"/>
        <v>493500</v>
      </c>
      <c r="T441" s="28"/>
    </row>
    <row r="442" spans="1:20" x14ac:dyDescent="0.25">
      <c r="A442" s="28" t="s">
        <v>3435</v>
      </c>
      <c r="B442" s="28" t="s">
        <v>65</v>
      </c>
      <c r="C442" s="28" t="s">
        <v>3436</v>
      </c>
      <c r="D442" s="28" t="s">
        <v>1532</v>
      </c>
      <c r="E442" s="28" t="s">
        <v>3437</v>
      </c>
      <c r="F442" s="28" t="s">
        <v>3438</v>
      </c>
      <c r="G442" s="28" t="s">
        <v>3439</v>
      </c>
      <c r="H442" s="28" t="s">
        <v>3440</v>
      </c>
      <c r="I442" s="28" t="s">
        <v>30</v>
      </c>
      <c r="J442" s="28" t="s">
        <v>2</v>
      </c>
      <c r="K442" s="28" t="s">
        <v>1533</v>
      </c>
      <c r="L442" s="28">
        <v>21.7</v>
      </c>
      <c r="M442" s="28"/>
      <c r="N442" s="28"/>
      <c r="O442" s="28"/>
      <c r="P442" s="28"/>
      <c r="Q442" s="28">
        <v>2023</v>
      </c>
      <c r="R442" s="28" t="s">
        <v>2994</v>
      </c>
      <c r="S442" s="86">
        <f t="shared" si="10"/>
        <v>1109500</v>
      </c>
      <c r="T442" s="28"/>
    </row>
    <row r="443" spans="1:20" x14ac:dyDescent="0.25">
      <c r="A443" s="28" t="s">
        <v>3441</v>
      </c>
      <c r="B443" s="28" t="s">
        <v>65</v>
      </c>
      <c r="C443" s="28" t="s">
        <v>3442</v>
      </c>
      <c r="D443" s="28" t="s">
        <v>1532</v>
      </c>
      <c r="E443" s="28" t="s">
        <v>3425</v>
      </c>
      <c r="F443" s="28" t="s">
        <v>3426</v>
      </c>
      <c r="G443" s="28" t="s">
        <v>3443</v>
      </c>
      <c r="H443" s="28" t="s">
        <v>3444</v>
      </c>
      <c r="I443" s="28" t="s">
        <v>30</v>
      </c>
      <c r="J443" s="28" t="s">
        <v>2</v>
      </c>
      <c r="K443" s="28" t="s">
        <v>1533</v>
      </c>
      <c r="L443" s="28">
        <v>13.9</v>
      </c>
      <c r="M443" s="28"/>
      <c r="N443" s="28"/>
      <c r="O443" s="28"/>
      <c r="P443" s="28"/>
      <c r="Q443" s="28">
        <v>2023</v>
      </c>
      <c r="R443" s="28" t="s">
        <v>2994</v>
      </c>
      <c r="S443" s="86">
        <f t="shared" si="10"/>
        <v>836500</v>
      </c>
      <c r="T443" s="28"/>
    </row>
    <row r="444" spans="1:20" x14ac:dyDescent="0.25">
      <c r="A444" s="28" t="s">
        <v>3445</v>
      </c>
      <c r="B444" s="28" t="s">
        <v>65</v>
      </c>
      <c r="C444" s="28" t="s">
        <v>3446</v>
      </c>
      <c r="D444" s="28" t="s">
        <v>1532</v>
      </c>
      <c r="E444" s="28" t="s">
        <v>3447</v>
      </c>
      <c r="F444" s="28" t="s">
        <v>3448</v>
      </c>
      <c r="G444" s="28" t="s">
        <v>3449</v>
      </c>
      <c r="H444" s="28" t="s">
        <v>3450</v>
      </c>
      <c r="I444" s="28" t="s">
        <v>30</v>
      </c>
      <c r="J444" s="28" t="s">
        <v>2</v>
      </c>
      <c r="K444" s="28" t="s">
        <v>1533</v>
      </c>
      <c r="L444" s="28">
        <v>2.2000000000000002</v>
      </c>
      <c r="M444" s="28"/>
      <c r="N444" s="28"/>
      <c r="O444" s="28"/>
      <c r="P444" s="28"/>
      <c r="Q444" s="28">
        <v>2023</v>
      </c>
      <c r="R444" s="28" t="s">
        <v>2994</v>
      </c>
      <c r="S444" s="86">
        <f t="shared" si="10"/>
        <v>427000</v>
      </c>
      <c r="T444" s="28"/>
    </row>
    <row r="445" spans="1:20" x14ac:dyDescent="0.25">
      <c r="A445" s="28" t="s">
        <v>3451</v>
      </c>
      <c r="B445" s="28" t="s">
        <v>65</v>
      </c>
      <c r="C445" s="28" t="s">
        <v>3452</v>
      </c>
      <c r="D445" s="28" t="s">
        <v>1532</v>
      </c>
      <c r="E445" s="28" t="s">
        <v>3453</v>
      </c>
      <c r="F445" s="28" t="s">
        <v>3454</v>
      </c>
      <c r="G445" s="28" t="s">
        <v>3447</v>
      </c>
      <c r="H445" s="28" t="s">
        <v>3448</v>
      </c>
      <c r="I445" s="28" t="s">
        <v>30</v>
      </c>
      <c r="J445" s="28" t="s">
        <v>2</v>
      </c>
      <c r="K445" s="28" t="s">
        <v>1533</v>
      </c>
      <c r="L445" s="28">
        <v>2</v>
      </c>
      <c r="M445" s="28"/>
      <c r="N445" s="28"/>
      <c r="O445" s="28"/>
      <c r="P445" s="28"/>
      <c r="Q445" s="28">
        <v>2023</v>
      </c>
      <c r="R445" s="28" t="s">
        <v>2994</v>
      </c>
      <c r="S445" s="86">
        <f t="shared" si="10"/>
        <v>420000</v>
      </c>
      <c r="T445" s="28"/>
    </row>
    <row r="446" spans="1:20" x14ac:dyDescent="0.25">
      <c r="A446" s="28" t="s">
        <v>3455</v>
      </c>
      <c r="B446" s="28" t="s">
        <v>65</v>
      </c>
      <c r="C446" s="28" t="s">
        <v>3456</v>
      </c>
      <c r="D446" s="28" t="s">
        <v>1532</v>
      </c>
      <c r="E446" s="28" t="s">
        <v>3457</v>
      </c>
      <c r="F446" s="28" t="s">
        <v>3458</v>
      </c>
      <c r="G446" s="28" t="s">
        <v>3459</v>
      </c>
      <c r="H446" s="28" t="s">
        <v>3460</v>
      </c>
      <c r="I446" s="28" t="s">
        <v>30</v>
      </c>
      <c r="J446" s="28" t="s">
        <v>2</v>
      </c>
      <c r="K446" s="28" t="s">
        <v>1533</v>
      </c>
      <c r="L446" s="28">
        <v>10.7</v>
      </c>
      <c r="M446" s="28"/>
      <c r="N446" s="28"/>
      <c r="O446" s="28"/>
      <c r="P446" s="28"/>
      <c r="Q446" s="28">
        <v>2023</v>
      </c>
      <c r="R446" s="28" t="s">
        <v>2994</v>
      </c>
      <c r="S446" s="86">
        <f t="shared" si="10"/>
        <v>724500</v>
      </c>
      <c r="T446" s="28"/>
    </row>
    <row r="447" spans="1:20" x14ac:dyDescent="0.25">
      <c r="A447" s="28" t="s">
        <v>3461</v>
      </c>
      <c r="B447" s="28" t="s">
        <v>65</v>
      </c>
      <c r="C447" s="28" t="s">
        <v>3462</v>
      </c>
      <c r="D447" s="28" t="s">
        <v>1532</v>
      </c>
      <c r="E447" s="28" t="s">
        <v>3463</v>
      </c>
      <c r="F447" s="28" t="s">
        <v>3464</v>
      </c>
      <c r="G447" s="28" t="s">
        <v>3465</v>
      </c>
      <c r="H447" s="28" t="s">
        <v>3466</v>
      </c>
      <c r="I447" s="28" t="s">
        <v>30</v>
      </c>
      <c r="J447" s="28" t="s">
        <v>2</v>
      </c>
      <c r="K447" s="28" t="s">
        <v>1533</v>
      </c>
      <c r="L447" s="28">
        <v>4.3</v>
      </c>
      <c r="M447" s="28"/>
      <c r="N447" s="28"/>
      <c r="O447" s="28"/>
      <c r="P447" s="28"/>
      <c r="Q447" s="28">
        <v>2023</v>
      </c>
      <c r="R447" s="28" t="s">
        <v>2994</v>
      </c>
      <c r="S447" s="86">
        <f t="shared" si="10"/>
        <v>500500</v>
      </c>
      <c r="T447" s="28"/>
    </row>
    <row r="448" spans="1:20" x14ac:dyDescent="0.25">
      <c r="A448" s="28" t="s">
        <v>3467</v>
      </c>
      <c r="B448" s="28" t="s">
        <v>65</v>
      </c>
      <c r="C448" s="28" t="s">
        <v>3468</v>
      </c>
      <c r="D448" s="28" t="s">
        <v>1532</v>
      </c>
      <c r="E448" s="28" t="s">
        <v>3469</v>
      </c>
      <c r="F448" s="28" t="s">
        <v>3470</v>
      </c>
      <c r="G448" s="28" t="s">
        <v>3471</v>
      </c>
      <c r="H448" s="28" t="s">
        <v>3472</v>
      </c>
      <c r="I448" s="28" t="s">
        <v>30</v>
      </c>
      <c r="J448" s="28" t="s">
        <v>2</v>
      </c>
      <c r="K448" s="28" t="s">
        <v>1533</v>
      </c>
      <c r="L448" s="28">
        <v>1.8</v>
      </c>
      <c r="M448" s="28"/>
      <c r="N448" s="28"/>
      <c r="O448" s="28"/>
      <c r="P448" s="28"/>
      <c r="Q448" s="28">
        <v>2023</v>
      </c>
      <c r="R448" s="28" t="s">
        <v>2994</v>
      </c>
      <c r="S448" s="86">
        <f t="shared" si="10"/>
        <v>413000</v>
      </c>
      <c r="T448" s="28"/>
    </row>
    <row r="449" spans="1:20" x14ac:dyDescent="0.25">
      <c r="A449" s="28" t="s">
        <v>3473</v>
      </c>
      <c r="B449" s="28" t="s">
        <v>65</v>
      </c>
      <c r="C449" s="28" t="s">
        <v>3474</v>
      </c>
      <c r="D449" s="28" t="s">
        <v>1532</v>
      </c>
      <c r="E449" s="28" t="s">
        <v>3475</v>
      </c>
      <c r="F449" s="28" t="s">
        <v>3476</v>
      </c>
      <c r="G449" s="28" t="s">
        <v>3477</v>
      </c>
      <c r="H449" s="28" t="s">
        <v>3478</v>
      </c>
      <c r="I449" s="28" t="s">
        <v>30</v>
      </c>
      <c r="J449" s="28" t="s">
        <v>2</v>
      </c>
      <c r="K449" s="28" t="s">
        <v>1533</v>
      </c>
      <c r="L449" s="28">
        <v>1.6</v>
      </c>
      <c r="M449" s="28"/>
      <c r="N449" s="28"/>
      <c r="O449" s="28"/>
      <c r="P449" s="28"/>
      <c r="Q449" s="28">
        <v>2023</v>
      </c>
      <c r="R449" s="28" t="s">
        <v>2994</v>
      </c>
      <c r="S449" s="86">
        <f t="shared" si="10"/>
        <v>406000</v>
      </c>
      <c r="T449" s="28"/>
    </row>
    <row r="450" spans="1:20" x14ac:dyDescent="0.25">
      <c r="A450" s="28" t="s">
        <v>3479</v>
      </c>
      <c r="B450" s="28" t="s">
        <v>65</v>
      </c>
      <c r="C450" s="28" t="s">
        <v>3480</v>
      </c>
      <c r="D450" s="28" t="s">
        <v>1532</v>
      </c>
      <c r="E450" s="28" t="s">
        <v>3481</v>
      </c>
      <c r="F450" s="28" t="s">
        <v>3482</v>
      </c>
      <c r="G450" s="28" t="s">
        <v>3483</v>
      </c>
      <c r="H450" s="28" t="s">
        <v>3484</v>
      </c>
      <c r="I450" s="28" t="s">
        <v>30</v>
      </c>
      <c r="J450" s="28" t="s">
        <v>2</v>
      </c>
      <c r="K450" s="28" t="s">
        <v>1533</v>
      </c>
      <c r="L450" s="28">
        <v>24.5</v>
      </c>
      <c r="M450" s="28"/>
      <c r="N450" s="28"/>
      <c r="O450" s="28"/>
      <c r="P450" s="28"/>
      <c r="Q450" s="28">
        <v>2023</v>
      </c>
      <c r="R450" s="28" t="s">
        <v>2994</v>
      </c>
      <c r="S450" s="86">
        <f t="shared" si="10"/>
        <v>1207500</v>
      </c>
      <c r="T450" s="28"/>
    </row>
    <row r="451" spans="1:20" x14ac:dyDescent="0.25">
      <c r="A451" s="28" t="s">
        <v>3485</v>
      </c>
      <c r="B451" s="28" t="s">
        <v>65</v>
      </c>
      <c r="C451" s="28" t="s">
        <v>3486</v>
      </c>
      <c r="D451" s="28" t="s">
        <v>1532</v>
      </c>
      <c r="E451" s="28" t="s">
        <v>3487</v>
      </c>
      <c r="F451" s="28" t="s">
        <v>3488</v>
      </c>
      <c r="G451" s="28" t="s">
        <v>3489</v>
      </c>
      <c r="H451" s="28" t="s">
        <v>3490</v>
      </c>
      <c r="I451" s="28" t="s">
        <v>30</v>
      </c>
      <c r="J451" s="28" t="s">
        <v>2</v>
      </c>
      <c r="K451" s="28" t="s">
        <v>1533</v>
      </c>
      <c r="L451" s="28">
        <v>1.7</v>
      </c>
      <c r="M451" s="28"/>
      <c r="N451" s="28"/>
      <c r="O451" s="28"/>
      <c r="P451" s="28"/>
      <c r="Q451" s="28">
        <v>2023</v>
      </c>
      <c r="R451" s="28" t="s">
        <v>2994</v>
      </c>
      <c r="S451" s="86">
        <f t="shared" si="10"/>
        <v>409500</v>
      </c>
      <c r="T451" s="28"/>
    </row>
    <row r="452" spans="1:20" x14ac:dyDescent="0.25">
      <c r="A452" s="28" t="s">
        <v>3491</v>
      </c>
      <c r="B452" s="28" t="s">
        <v>65</v>
      </c>
      <c r="C452" s="28" t="s">
        <v>3492</v>
      </c>
      <c r="D452" s="28" t="s">
        <v>1532</v>
      </c>
      <c r="E452" s="28" t="s">
        <v>3493</v>
      </c>
      <c r="F452" s="28" t="s">
        <v>3494</v>
      </c>
      <c r="G452" s="28" t="s">
        <v>3487</v>
      </c>
      <c r="H452" s="28" t="s">
        <v>3488</v>
      </c>
      <c r="I452" s="28" t="s">
        <v>30</v>
      </c>
      <c r="J452" s="28" t="s">
        <v>2</v>
      </c>
      <c r="K452" s="28" t="s">
        <v>1533</v>
      </c>
      <c r="L452" s="28">
        <v>3.5</v>
      </c>
      <c r="M452" s="28"/>
      <c r="N452" s="28"/>
      <c r="O452" s="28"/>
      <c r="P452" s="28"/>
      <c r="Q452" s="28">
        <v>2023</v>
      </c>
      <c r="R452" s="28" t="s">
        <v>2994</v>
      </c>
      <c r="S452" s="86">
        <f t="shared" si="10"/>
        <v>472500</v>
      </c>
      <c r="T452" s="28"/>
    </row>
    <row r="453" spans="1:20" x14ac:dyDescent="0.25">
      <c r="A453" s="28" t="s">
        <v>3495</v>
      </c>
      <c r="B453" s="28" t="s">
        <v>65</v>
      </c>
      <c r="C453" s="28" t="s">
        <v>3496</v>
      </c>
      <c r="D453" s="28" t="s">
        <v>1532</v>
      </c>
      <c r="E453" s="28" t="s">
        <v>3497</v>
      </c>
      <c r="F453" s="28" t="s">
        <v>3498</v>
      </c>
      <c r="G453" s="28" t="s">
        <v>3499</v>
      </c>
      <c r="H453" s="28" t="s">
        <v>3500</v>
      </c>
      <c r="I453" s="28" t="s">
        <v>30</v>
      </c>
      <c r="J453" s="28" t="s">
        <v>2</v>
      </c>
      <c r="K453" s="28" t="s">
        <v>1533</v>
      </c>
      <c r="L453" s="28">
        <v>6.7</v>
      </c>
      <c r="M453" s="28"/>
      <c r="N453" s="28"/>
      <c r="O453" s="28"/>
      <c r="P453" s="28"/>
      <c r="Q453" s="28">
        <v>2023</v>
      </c>
      <c r="R453" s="28" t="s">
        <v>2994</v>
      </c>
      <c r="S453" s="86">
        <f t="shared" si="10"/>
        <v>584500</v>
      </c>
      <c r="T453" s="28"/>
    </row>
    <row r="454" spans="1:20" x14ac:dyDescent="0.25">
      <c r="A454" s="28" t="s">
        <v>3501</v>
      </c>
      <c r="B454" s="28" t="s">
        <v>65</v>
      </c>
      <c r="C454" s="28" t="s">
        <v>3502</v>
      </c>
      <c r="D454" s="28" t="s">
        <v>1532</v>
      </c>
      <c r="E454" s="28" t="s">
        <v>3503</v>
      </c>
      <c r="F454" s="28" t="s">
        <v>3504</v>
      </c>
      <c r="G454" s="28" t="s">
        <v>3505</v>
      </c>
      <c r="H454" s="28" t="s">
        <v>3506</v>
      </c>
      <c r="I454" s="28" t="s">
        <v>30</v>
      </c>
      <c r="J454" s="28" t="s">
        <v>2</v>
      </c>
      <c r="K454" s="28" t="s">
        <v>1533</v>
      </c>
      <c r="L454" s="28">
        <v>3.7</v>
      </c>
      <c r="M454" s="28"/>
      <c r="N454" s="28"/>
      <c r="O454" s="28"/>
      <c r="P454" s="28"/>
      <c r="Q454" s="28">
        <v>2023</v>
      </c>
      <c r="R454" s="28" t="s">
        <v>2994</v>
      </c>
      <c r="S454" s="86">
        <f t="shared" si="10"/>
        <v>479500</v>
      </c>
      <c r="T454" s="28"/>
    </row>
    <row r="455" spans="1:20" x14ac:dyDescent="0.25">
      <c r="A455" s="28" t="s">
        <v>3507</v>
      </c>
      <c r="B455" s="28" t="s">
        <v>65</v>
      </c>
      <c r="C455" s="28" t="s">
        <v>3508</v>
      </c>
      <c r="D455" s="28" t="s">
        <v>1532</v>
      </c>
      <c r="E455" s="28" t="s">
        <v>3509</v>
      </c>
      <c r="F455" s="28" t="s">
        <v>3510</v>
      </c>
      <c r="G455" s="28" t="s">
        <v>3497</v>
      </c>
      <c r="H455" s="28" t="s">
        <v>3498</v>
      </c>
      <c r="I455" s="28" t="s">
        <v>30</v>
      </c>
      <c r="J455" s="28" t="s">
        <v>2</v>
      </c>
      <c r="K455" s="28" t="s">
        <v>1533</v>
      </c>
      <c r="L455" s="28">
        <v>15.9</v>
      </c>
      <c r="M455" s="28"/>
      <c r="N455" s="28"/>
      <c r="O455" s="28"/>
      <c r="P455" s="28"/>
      <c r="Q455" s="28">
        <v>2023</v>
      </c>
      <c r="R455" s="28" t="s">
        <v>2994</v>
      </c>
      <c r="S455" s="86">
        <f t="shared" si="10"/>
        <v>906500</v>
      </c>
      <c r="T455" s="28"/>
    </row>
    <row r="456" spans="1:20" x14ac:dyDescent="0.25">
      <c r="A456" s="28" t="s">
        <v>3511</v>
      </c>
      <c r="B456" s="28" t="s">
        <v>65</v>
      </c>
      <c r="C456" s="28" t="s">
        <v>3512</v>
      </c>
      <c r="D456" s="28" t="s">
        <v>1532</v>
      </c>
      <c r="E456" s="28" t="s">
        <v>3513</v>
      </c>
      <c r="F456" s="28" t="s">
        <v>3514</v>
      </c>
      <c r="G456" s="28" t="s">
        <v>3497</v>
      </c>
      <c r="H456" s="28" t="s">
        <v>3498</v>
      </c>
      <c r="I456" s="28" t="s">
        <v>30</v>
      </c>
      <c r="J456" s="28" t="s">
        <v>2</v>
      </c>
      <c r="K456" s="28" t="s">
        <v>1533</v>
      </c>
      <c r="L456" s="28">
        <v>9.3000000000000007</v>
      </c>
      <c r="M456" s="28"/>
      <c r="N456" s="28"/>
      <c r="O456" s="28"/>
      <c r="P456" s="28"/>
      <c r="Q456" s="28">
        <v>2023</v>
      </c>
      <c r="R456" s="28" t="s">
        <v>2994</v>
      </c>
      <c r="S456" s="86">
        <f t="shared" si="10"/>
        <v>675500</v>
      </c>
      <c r="T456" s="28"/>
    </row>
    <row r="457" spans="1:20" x14ac:dyDescent="0.25">
      <c r="A457" s="28" t="s">
        <v>3515</v>
      </c>
      <c r="B457" s="28" t="s">
        <v>65</v>
      </c>
      <c r="C457" s="28" t="s">
        <v>3516</v>
      </c>
      <c r="D457" s="28" t="s">
        <v>1532</v>
      </c>
      <c r="E457" s="28" t="s">
        <v>3517</v>
      </c>
      <c r="F457" s="28" t="s">
        <v>3518</v>
      </c>
      <c r="G457" s="28" t="s">
        <v>3519</v>
      </c>
      <c r="H457" s="28" t="s">
        <v>3520</v>
      </c>
      <c r="I457" s="28" t="s">
        <v>30</v>
      </c>
      <c r="J457" s="28" t="s">
        <v>2</v>
      </c>
      <c r="K457" s="28" t="s">
        <v>1533</v>
      </c>
      <c r="L457" s="28">
        <v>7.5</v>
      </c>
      <c r="M457" s="28"/>
      <c r="N457" s="28"/>
      <c r="O457" s="28"/>
      <c r="P457" s="28"/>
      <c r="Q457" s="28">
        <v>2023</v>
      </c>
      <c r="R457" s="28" t="s">
        <v>2994</v>
      </c>
      <c r="S457" s="86">
        <f t="shared" si="10"/>
        <v>612500</v>
      </c>
      <c r="T457" s="28"/>
    </row>
    <row r="458" spans="1:20" x14ac:dyDescent="0.25">
      <c r="A458" s="28" t="s">
        <v>3521</v>
      </c>
      <c r="B458" s="28" t="s">
        <v>65</v>
      </c>
      <c r="C458" s="28" t="s">
        <v>3502</v>
      </c>
      <c r="D458" s="28" t="s">
        <v>1532</v>
      </c>
      <c r="E458" s="28" t="s">
        <v>3522</v>
      </c>
      <c r="F458" s="28" t="s">
        <v>3523</v>
      </c>
      <c r="G458" s="28" t="s">
        <v>3524</v>
      </c>
      <c r="H458" s="28" t="s">
        <v>3525</v>
      </c>
      <c r="I458" s="28" t="s">
        <v>30</v>
      </c>
      <c r="J458" s="28" t="s">
        <v>2</v>
      </c>
      <c r="K458" s="28" t="s">
        <v>1533</v>
      </c>
      <c r="L458" s="28">
        <v>3.6</v>
      </c>
      <c r="M458" s="28"/>
      <c r="N458" s="28"/>
      <c r="O458" s="28"/>
      <c r="P458" s="28"/>
      <c r="Q458" s="28">
        <v>2023</v>
      </c>
      <c r="R458" s="28" t="s">
        <v>2994</v>
      </c>
      <c r="S458" s="86">
        <f t="shared" si="10"/>
        <v>476000</v>
      </c>
      <c r="T458" s="28"/>
    </row>
    <row r="459" spans="1:20" x14ac:dyDescent="0.25">
      <c r="A459" s="28" t="s">
        <v>3526</v>
      </c>
      <c r="B459" s="28" t="s">
        <v>65</v>
      </c>
      <c r="C459" s="28" t="s">
        <v>3527</v>
      </c>
      <c r="D459" s="28" t="s">
        <v>1532</v>
      </c>
      <c r="E459" s="28" t="s">
        <v>3528</v>
      </c>
      <c r="F459" s="28" t="s">
        <v>3529</v>
      </c>
      <c r="G459" s="28" t="s">
        <v>3505</v>
      </c>
      <c r="H459" s="28" t="s">
        <v>3506</v>
      </c>
      <c r="I459" s="28" t="s">
        <v>30</v>
      </c>
      <c r="J459" s="28" t="s">
        <v>2</v>
      </c>
      <c r="K459" s="28" t="s">
        <v>1533</v>
      </c>
      <c r="L459" s="28">
        <v>6</v>
      </c>
      <c r="M459" s="28"/>
      <c r="N459" s="28"/>
      <c r="O459" s="28"/>
      <c r="P459" s="28"/>
      <c r="Q459" s="28">
        <v>2023</v>
      </c>
      <c r="R459" s="28" t="s">
        <v>2994</v>
      </c>
      <c r="S459" s="86">
        <f t="shared" si="10"/>
        <v>560000</v>
      </c>
      <c r="T459" s="28"/>
    </row>
    <row r="460" spans="1:20" x14ac:dyDescent="0.25">
      <c r="A460" s="28" t="s">
        <v>3530</v>
      </c>
      <c r="B460" s="28" t="s">
        <v>65</v>
      </c>
      <c r="C460" s="28" t="s">
        <v>3531</v>
      </c>
      <c r="D460" s="28" t="s">
        <v>1532</v>
      </c>
      <c r="E460" s="28" t="s">
        <v>3532</v>
      </c>
      <c r="F460" s="28" t="s">
        <v>3533</v>
      </c>
      <c r="G460" s="28" t="s">
        <v>3534</v>
      </c>
      <c r="H460" s="28" t="s">
        <v>3535</v>
      </c>
      <c r="I460" s="28" t="s">
        <v>30</v>
      </c>
      <c r="J460" s="28" t="s">
        <v>2</v>
      </c>
      <c r="K460" s="28" t="s">
        <v>1533</v>
      </c>
      <c r="L460" s="28">
        <v>7.5</v>
      </c>
      <c r="M460" s="28"/>
      <c r="N460" s="28"/>
      <c r="O460" s="28"/>
      <c r="P460" s="28"/>
      <c r="Q460" s="28">
        <v>2023</v>
      </c>
      <c r="R460" s="28" t="s">
        <v>2994</v>
      </c>
      <c r="S460" s="86">
        <f t="shared" si="10"/>
        <v>612500</v>
      </c>
      <c r="T460" s="28"/>
    </row>
    <row r="461" spans="1:20" x14ac:dyDescent="0.25">
      <c r="A461" s="28" t="s">
        <v>3536</v>
      </c>
      <c r="B461" s="28" t="s">
        <v>65</v>
      </c>
      <c r="C461" s="28" t="s">
        <v>3531</v>
      </c>
      <c r="D461" s="28" t="s">
        <v>1532</v>
      </c>
      <c r="E461" s="28" t="s">
        <v>3537</v>
      </c>
      <c r="F461" s="28" t="s">
        <v>3538</v>
      </c>
      <c r="G461" s="28" t="s">
        <v>3539</v>
      </c>
      <c r="H461" s="28" t="s">
        <v>3540</v>
      </c>
      <c r="I461" s="28" t="s">
        <v>30</v>
      </c>
      <c r="J461" s="28" t="s">
        <v>2</v>
      </c>
      <c r="K461" s="28" t="s">
        <v>1533</v>
      </c>
      <c r="L461" s="28">
        <v>5.0999999999999996</v>
      </c>
      <c r="M461" s="28"/>
      <c r="N461" s="28"/>
      <c r="O461" s="28"/>
      <c r="P461" s="28"/>
      <c r="Q461" s="28">
        <v>2023</v>
      </c>
      <c r="R461" s="28" t="s">
        <v>2994</v>
      </c>
      <c r="S461" s="86">
        <f t="shared" si="10"/>
        <v>528500</v>
      </c>
      <c r="T461" s="28"/>
    </row>
    <row r="462" spans="1:20" x14ac:dyDescent="0.25">
      <c r="A462" s="28" t="s">
        <v>3541</v>
      </c>
      <c r="B462" s="28" t="s">
        <v>65</v>
      </c>
      <c r="C462" s="28" t="s">
        <v>3542</v>
      </c>
      <c r="D462" s="28" t="s">
        <v>1532</v>
      </c>
      <c r="E462" s="28" t="s">
        <v>3543</v>
      </c>
      <c r="F462" s="28" t="s">
        <v>3544</v>
      </c>
      <c r="G462" s="28" t="s">
        <v>3545</v>
      </c>
      <c r="H462" s="28" t="s">
        <v>3546</v>
      </c>
      <c r="I462" s="28" t="s">
        <v>30</v>
      </c>
      <c r="J462" s="28" t="s">
        <v>2</v>
      </c>
      <c r="K462" s="28" t="s">
        <v>1533</v>
      </c>
      <c r="L462" s="28">
        <v>2</v>
      </c>
      <c r="M462" s="28"/>
      <c r="N462" s="28"/>
      <c r="O462" s="28"/>
      <c r="P462" s="28"/>
      <c r="Q462" s="28">
        <v>2023</v>
      </c>
      <c r="R462" s="28" t="s">
        <v>2994</v>
      </c>
      <c r="S462" s="86">
        <f t="shared" si="10"/>
        <v>420000</v>
      </c>
      <c r="T462" s="28"/>
    </row>
    <row r="463" spans="1:20" x14ac:dyDescent="0.25">
      <c r="A463" s="28" t="s">
        <v>3547</v>
      </c>
      <c r="B463" s="28" t="s">
        <v>65</v>
      </c>
      <c r="C463" s="28" t="s">
        <v>3548</v>
      </c>
      <c r="D463" s="28" t="s">
        <v>1532</v>
      </c>
      <c r="E463" s="28" t="s">
        <v>3549</v>
      </c>
      <c r="F463" s="28" t="s">
        <v>3550</v>
      </c>
      <c r="G463" s="28" t="s">
        <v>3551</v>
      </c>
      <c r="H463" s="28" t="s">
        <v>3552</v>
      </c>
      <c r="I463" s="28" t="s">
        <v>30</v>
      </c>
      <c r="J463" s="28" t="s">
        <v>2</v>
      </c>
      <c r="K463" s="28" t="s">
        <v>1533</v>
      </c>
      <c r="L463" s="28">
        <v>4.3</v>
      </c>
      <c r="M463" s="28"/>
      <c r="N463" s="28"/>
      <c r="O463" s="28"/>
      <c r="P463" s="28"/>
      <c r="Q463" s="28">
        <v>2023</v>
      </c>
      <c r="R463" s="28" t="s">
        <v>2994</v>
      </c>
      <c r="S463" s="86">
        <f t="shared" si="10"/>
        <v>500500</v>
      </c>
      <c r="T463" s="28"/>
    </row>
    <row r="464" spans="1:20" x14ac:dyDescent="0.25">
      <c r="A464" s="28" t="s">
        <v>3553</v>
      </c>
      <c r="B464" s="28" t="s">
        <v>65</v>
      </c>
      <c r="C464" s="28" t="s">
        <v>3554</v>
      </c>
      <c r="D464" s="28" t="s">
        <v>1532</v>
      </c>
      <c r="E464" s="28" t="s">
        <v>3555</v>
      </c>
      <c r="F464" s="28" t="s">
        <v>3556</v>
      </c>
      <c r="G464" s="28" t="s">
        <v>3557</v>
      </c>
      <c r="H464" s="28" t="s">
        <v>3558</v>
      </c>
      <c r="I464" s="28" t="s">
        <v>30</v>
      </c>
      <c r="J464" s="28" t="s">
        <v>2</v>
      </c>
      <c r="K464" s="28" t="s">
        <v>1533</v>
      </c>
      <c r="L464" s="28">
        <v>6</v>
      </c>
      <c r="M464" s="28"/>
      <c r="N464" s="28"/>
      <c r="O464" s="28"/>
      <c r="P464" s="28"/>
      <c r="Q464" s="28">
        <v>2023</v>
      </c>
      <c r="R464" s="28" t="s">
        <v>2994</v>
      </c>
      <c r="S464" s="86">
        <f t="shared" si="10"/>
        <v>560000</v>
      </c>
      <c r="T464" s="28"/>
    </row>
    <row r="465" spans="1:20" x14ac:dyDescent="0.25">
      <c r="A465" s="28" t="s">
        <v>3559</v>
      </c>
      <c r="B465" s="28" t="s">
        <v>65</v>
      </c>
      <c r="C465" s="28" t="s">
        <v>3560</v>
      </c>
      <c r="D465" s="28" t="s">
        <v>1532</v>
      </c>
      <c r="E465" s="28" t="s">
        <v>3561</v>
      </c>
      <c r="F465" s="28" t="s">
        <v>3562</v>
      </c>
      <c r="G465" s="28" t="s">
        <v>3563</v>
      </c>
      <c r="H465" s="28" t="s">
        <v>3564</v>
      </c>
      <c r="I465" s="28" t="s">
        <v>30</v>
      </c>
      <c r="J465" s="28" t="s">
        <v>2</v>
      </c>
      <c r="K465" s="28" t="s">
        <v>1533</v>
      </c>
      <c r="L465" s="28">
        <v>4.4000000000000004</v>
      </c>
      <c r="M465" s="28"/>
      <c r="N465" s="28"/>
      <c r="O465" s="28"/>
      <c r="P465" s="28"/>
      <c r="Q465" s="28">
        <v>2023</v>
      </c>
      <c r="R465" s="28" t="s">
        <v>2994</v>
      </c>
      <c r="S465" s="86">
        <f t="shared" si="10"/>
        <v>504000</v>
      </c>
      <c r="T465" s="28"/>
    </row>
    <row r="466" spans="1:20" x14ac:dyDescent="0.25">
      <c r="A466" s="28" t="s">
        <v>3565</v>
      </c>
      <c r="B466" s="28" t="s">
        <v>65</v>
      </c>
      <c r="C466" s="28" t="s">
        <v>3566</v>
      </c>
      <c r="D466" s="28" t="s">
        <v>1532</v>
      </c>
      <c r="E466" s="28" t="s">
        <v>3567</v>
      </c>
      <c r="F466" s="28" t="s">
        <v>3568</v>
      </c>
      <c r="G466" s="28" t="s">
        <v>3569</v>
      </c>
      <c r="H466" s="28" t="s">
        <v>3570</v>
      </c>
      <c r="I466" s="28" t="s">
        <v>30</v>
      </c>
      <c r="J466" s="28" t="s">
        <v>2</v>
      </c>
      <c r="K466" s="28" t="s">
        <v>1533</v>
      </c>
      <c r="L466" s="28">
        <v>3.5</v>
      </c>
      <c r="M466" s="28"/>
      <c r="N466" s="28"/>
      <c r="O466" s="28"/>
      <c r="P466" s="28"/>
      <c r="Q466" s="28">
        <v>2023</v>
      </c>
      <c r="R466" s="28" t="s">
        <v>2994</v>
      </c>
      <c r="S466" s="86">
        <f t="shared" si="10"/>
        <v>472500</v>
      </c>
      <c r="T466" s="28"/>
    </row>
    <row r="467" spans="1:20" x14ac:dyDescent="0.25">
      <c r="A467" s="28" t="s">
        <v>3571</v>
      </c>
      <c r="B467" s="28" t="s">
        <v>65</v>
      </c>
      <c r="C467" s="28" t="s">
        <v>3572</v>
      </c>
      <c r="D467" s="28" t="s">
        <v>1532</v>
      </c>
      <c r="E467" s="28" t="s">
        <v>3573</v>
      </c>
      <c r="F467" s="28" t="s">
        <v>3574</v>
      </c>
      <c r="G467" s="28" t="s">
        <v>3575</v>
      </c>
      <c r="H467" s="28" t="s">
        <v>3576</v>
      </c>
      <c r="I467" s="28" t="s">
        <v>30</v>
      </c>
      <c r="J467" s="28" t="s">
        <v>2</v>
      </c>
      <c r="K467" s="28" t="s">
        <v>1533</v>
      </c>
      <c r="L467" s="28">
        <v>5.9</v>
      </c>
      <c r="M467" s="28"/>
      <c r="N467" s="28"/>
      <c r="O467" s="28"/>
      <c r="P467" s="28"/>
      <c r="Q467" s="28">
        <v>2023</v>
      </c>
      <c r="R467" s="28" t="s">
        <v>2994</v>
      </c>
      <c r="S467" s="86">
        <f t="shared" si="10"/>
        <v>556500</v>
      </c>
      <c r="T467" s="28"/>
    </row>
    <row r="468" spans="1:20" x14ac:dyDescent="0.25">
      <c r="A468" s="28" t="s">
        <v>3577</v>
      </c>
      <c r="B468" s="28" t="s">
        <v>65</v>
      </c>
      <c r="C468" s="28" t="s">
        <v>3578</v>
      </c>
      <c r="D468" s="28" t="s">
        <v>1532</v>
      </c>
      <c r="E468" s="28" t="s">
        <v>3579</v>
      </c>
      <c r="F468" s="28" t="s">
        <v>3580</v>
      </c>
      <c r="G468" s="28" t="s">
        <v>3581</v>
      </c>
      <c r="H468" s="28" t="s">
        <v>3582</v>
      </c>
      <c r="I468" s="28" t="s">
        <v>30</v>
      </c>
      <c r="J468" s="28" t="s">
        <v>2</v>
      </c>
      <c r="K468" s="28" t="s">
        <v>1533</v>
      </c>
      <c r="L468" s="28">
        <v>2.8</v>
      </c>
      <c r="M468" s="28"/>
      <c r="N468" s="28"/>
      <c r="O468" s="28"/>
      <c r="P468" s="28"/>
      <c r="Q468" s="28">
        <v>2023</v>
      </c>
      <c r="R468" s="28" t="s">
        <v>2994</v>
      </c>
      <c r="S468" s="86">
        <f t="shared" si="10"/>
        <v>448000</v>
      </c>
      <c r="T468" s="28"/>
    </row>
    <row r="469" spans="1:20" x14ac:dyDescent="0.25">
      <c r="A469" s="28" t="s">
        <v>3583</v>
      </c>
      <c r="B469" s="28" t="s">
        <v>65</v>
      </c>
      <c r="C469" s="28" t="s">
        <v>3584</v>
      </c>
      <c r="D469" s="28" t="s">
        <v>1532</v>
      </c>
      <c r="E469" s="28" t="s">
        <v>3585</v>
      </c>
      <c r="F469" s="28" t="s">
        <v>3586</v>
      </c>
      <c r="G469" s="28" t="s">
        <v>3587</v>
      </c>
      <c r="H469" s="28" t="s">
        <v>3588</v>
      </c>
      <c r="I469" s="28" t="s">
        <v>30</v>
      </c>
      <c r="J469" s="28" t="s">
        <v>2</v>
      </c>
      <c r="K469" s="28" t="s">
        <v>1533</v>
      </c>
      <c r="L469" s="28">
        <v>2.7</v>
      </c>
      <c r="M469" s="28"/>
      <c r="N469" s="28"/>
      <c r="O469" s="28"/>
      <c r="P469" s="28"/>
      <c r="Q469" s="28">
        <v>2023</v>
      </c>
      <c r="R469" s="28" t="s">
        <v>2994</v>
      </c>
      <c r="S469" s="86">
        <f t="shared" si="10"/>
        <v>444500</v>
      </c>
      <c r="T469" s="28"/>
    </row>
    <row r="470" spans="1:20" x14ac:dyDescent="0.25">
      <c r="A470" s="28" t="s">
        <v>3589</v>
      </c>
      <c r="B470" s="28" t="s">
        <v>65</v>
      </c>
      <c r="C470" s="28" t="s">
        <v>3590</v>
      </c>
      <c r="D470" s="28" t="s">
        <v>1532</v>
      </c>
      <c r="E470" s="28" t="s">
        <v>3591</v>
      </c>
      <c r="F470" s="28" t="s">
        <v>3592</v>
      </c>
      <c r="G470" s="28" t="s">
        <v>3593</v>
      </c>
      <c r="H470" s="28" t="s">
        <v>3594</v>
      </c>
      <c r="I470" s="28" t="s">
        <v>30</v>
      </c>
      <c r="J470" s="28" t="s">
        <v>2</v>
      </c>
      <c r="K470" s="28" t="s">
        <v>1533</v>
      </c>
      <c r="L470" s="28">
        <v>2.9</v>
      </c>
      <c r="M470" s="28"/>
      <c r="N470" s="28"/>
      <c r="O470" s="28"/>
      <c r="P470" s="28"/>
      <c r="Q470" s="28">
        <v>2023</v>
      </c>
      <c r="R470" s="28" t="s">
        <v>2994</v>
      </c>
      <c r="S470" s="86">
        <f t="shared" si="10"/>
        <v>451500</v>
      </c>
      <c r="T470" s="28"/>
    </row>
    <row r="471" spans="1:20" x14ac:dyDescent="0.25">
      <c r="A471" s="28" t="s">
        <v>3595</v>
      </c>
      <c r="B471" s="28" t="s">
        <v>65</v>
      </c>
      <c r="C471" s="28" t="s">
        <v>3596</v>
      </c>
      <c r="D471" s="28" t="s">
        <v>1532</v>
      </c>
      <c r="E471" s="28" t="s">
        <v>3597</v>
      </c>
      <c r="F471" s="28" t="s">
        <v>3598</v>
      </c>
      <c r="G471" s="28" t="s">
        <v>3599</v>
      </c>
      <c r="H471" s="28" t="s">
        <v>3600</v>
      </c>
      <c r="I471" s="28" t="s">
        <v>30</v>
      </c>
      <c r="J471" s="28" t="s">
        <v>2</v>
      </c>
      <c r="K471" s="28" t="s">
        <v>1533</v>
      </c>
      <c r="L471" s="28">
        <v>6.2</v>
      </c>
      <c r="M471" s="28"/>
      <c r="N471" s="28"/>
      <c r="O471" s="28"/>
      <c r="P471" s="28"/>
      <c r="Q471" s="28">
        <v>2023</v>
      </c>
      <c r="R471" s="28" t="s">
        <v>2994</v>
      </c>
      <c r="S471" s="86">
        <f t="shared" si="10"/>
        <v>567000</v>
      </c>
      <c r="T471" s="28"/>
    </row>
    <row r="472" spans="1:20" x14ac:dyDescent="0.25">
      <c r="A472" s="28" t="s">
        <v>3601</v>
      </c>
      <c r="B472" s="28" t="s">
        <v>65</v>
      </c>
      <c r="C472" s="28" t="s">
        <v>3602</v>
      </c>
      <c r="D472" s="28" t="s">
        <v>1532</v>
      </c>
      <c r="E472" s="28" t="s">
        <v>3603</v>
      </c>
      <c r="F472" s="28" t="s">
        <v>3604</v>
      </c>
      <c r="G472" s="28" t="s">
        <v>3605</v>
      </c>
      <c r="H472" s="28" t="s">
        <v>3606</v>
      </c>
      <c r="I472" s="28" t="s">
        <v>30</v>
      </c>
      <c r="J472" s="28" t="s">
        <v>2</v>
      </c>
      <c r="K472" s="28" t="s">
        <v>1533</v>
      </c>
      <c r="L472" s="28">
        <v>5.5</v>
      </c>
      <c r="M472" s="28"/>
      <c r="N472" s="28"/>
      <c r="O472" s="28"/>
      <c r="P472" s="28"/>
      <c r="Q472" s="28">
        <v>2023</v>
      </c>
      <c r="R472" s="28" t="s">
        <v>2994</v>
      </c>
      <c r="S472" s="86">
        <f t="shared" si="10"/>
        <v>542500</v>
      </c>
      <c r="T472" s="28"/>
    </row>
    <row r="473" spans="1:20" x14ac:dyDescent="0.25">
      <c r="A473" s="28" t="s">
        <v>3607</v>
      </c>
      <c r="B473" s="28" t="s">
        <v>65</v>
      </c>
      <c r="C473" s="28" t="s">
        <v>3608</v>
      </c>
      <c r="D473" s="28" t="s">
        <v>1532</v>
      </c>
      <c r="E473" s="28" t="s">
        <v>3609</v>
      </c>
      <c r="F473" s="28" t="s">
        <v>3610</v>
      </c>
      <c r="G473" s="28" t="s">
        <v>3611</v>
      </c>
      <c r="H473" s="28" t="s">
        <v>3612</v>
      </c>
      <c r="I473" s="28" t="s">
        <v>30</v>
      </c>
      <c r="J473" s="28" t="s">
        <v>2</v>
      </c>
      <c r="K473" s="28" t="s">
        <v>1533</v>
      </c>
      <c r="L473" s="28">
        <v>6.1</v>
      </c>
      <c r="M473" s="28"/>
      <c r="N473" s="28"/>
      <c r="O473" s="28"/>
      <c r="P473" s="28"/>
      <c r="Q473" s="28">
        <v>2023</v>
      </c>
      <c r="R473" s="28" t="s">
        <v>2994</v>
      </c>
      <c r="S473" s="86">
        <f t="shared" si="10"/>
        <v>563500</v>
      </c>
      <c r="T473" s="28"/>
    </row>
    <row r="474" spans="1:20" x14ac:dyDescent="0.25">
      <c r="A474" s="28" t="s">
        <v>3613</v>
      </c>
      <c r="B474" s="28" t="s">
        <v>65</v>
      </c>
      <c r="C474" s="28" t="s">
        <v>3614</v>
      </c>
      <c r="D474" s="28" t="s">
        <v>1532</v>
      </c>
      <c r="E474" s="28" t="s">
        <v>3615</v>
      </c>
      <c r="F474" s="28" t="s">
        <v>3616</v>
      </c>
      <c r="G474" s="28" t="s">
        <v>3617</v>
      </c>
      <c r="H474" s="28" t="s">
        <v>3618</v>
      </c>
      <c r="I474" s="28" t="s">
        <v>30</v>
      </c>
      <c r="J474" s="28" t="s">
        <v>2</v>
      </c>
      <c r="K474" s="28" t="s">
        <v>1533</v>
      </c>
      <c r="L474" s="28">
        <v>3.8</v>
      </c>
      <c r="M474" s="28"/>
      <c r="N474" s="28"/>
      <c r="O474" s="28"/>
      <c r="P474" s="28"/>
      <c r="Q474" s="28">
        <v>2023</v>
      </c>
      <c r="R474" s="28" t="s">
        <v>2994</v>
      </c>
      <c r="S474" s="86">
        <f t="shared" si="10"/>
        <v>483000</v>
      </c>
      <c r="T474" s="28"/>
    </row>
    <row r="475" spans="1:20" x14ac:dyDescent="0.25">
      <c r="A475" s="28" t="s">
        <v>3619</v>
      </c>
      <c r="B475" s="28" t="s">
        <v>65</v>
      </c>
      <c r="C475" s="28" t="s">
        <v>3620</v>
      </c>
      <c r="D475" s="28" t="s">
        <v>1532</v>
      </c>
      <c r="E475" s="28" t="s">
        <v>3621</v>
      </c>
      <c r="F475" s="28" t="s">
        <v>3622</v>
      </c>
      <c r="G475" s="28" t="s">
        <v>3623</v>
      </c>
      <c r="H475" s="28" t="s">
        <v>3624</v>
      </c>
      <c r="I475" s="28" t="s">
        <v>30</v>
      </c>
      <c r="J475" s="28" t="s">
        <v>2</v>
      </c>
      <c r="K475" s="28" t="s">
        <v>1533</v>
      </c>
      <c r="L475" s="28">
        <v>6.9</v>
      </c>
      <c r="M475" s="28"/>
      <c r="N475" s="28"/>
      <c r="O475" s="28"/>
      <c r="P475" s="28"/>
      <c r="Q475" s="28">
        <v>2023</v>
      </c>
      <c r="R475" s="28" t="s">
        <v>2994</v>
      </c>
      <c r="S475" s="86">
        <f t="shared" si="10"/>
        <v>591500</v>
      </c>
      <c r="T475" s="28"/>
    </row>
    <row r="476" spans="1:20" x14ac:dyDescent="0.25">
      <c r="A476" s="28" t="s">
        <v>3625</v>
      </c>
      <c r="B476" s="28" t="s">
        <v>65</v>
      </c>
      <c r="C476" s="28" t="s">
        <v>3626</v>
      </c>
      <c r="D476" s="28" t="s">
        <v>1532</v>
      </c>
      <c r="E476" s="28" t="s">
        <v>3627</v>
      </c>
      <c r="F476" s="28" t="s">
        <v>3628</v>
      </c>
      <c r="G476" s="28" t="s">
        <v>3629</v>
      </c>
      <c r="H476" s="28" t="s">
        <v>3630</v>
      </c>
      <c r="I476" s="28" t="s">
        <v>30</v>
      </c>
      <c r="J476" s="28" t="s">
        <v>2</v>
      </c>
      <c r="K476" s="28" t="s">
        <v>1533</v>
      </c>
      <c r="L476" s="28">
        <v>5.9</v>
      </c>
      <c r="M476" s="28"/>
      <c r="N476" s="28"/>
      <c r="O476" s="28"/>
      <c r="P476" s="28"/>
      <c r="Q476" s="28">
        <v>2023</v>
      </c>
      <c r="R476" s="28" t="s">
        <v>2994</v>
      </c>
      <c r="S476" s="86">
        <f t="shared" ref="S476:S539" si="11">L476*$X$5+$Y$5</f>
        <v>556500</v>
      </c>
      <c r="T476" s="28"/>
    </row>
    <row r="477" spans="1:20" x14ac:dyDescent="0.25">
      <c r="A477" s="28" t="s">
        <v>3631</v>
      </c>
      <c r="B477" s="28" t="s">
        <v>65</v>
      </c>
      <c r="C477" s="28" t="s">
        <v>3632</v>
      </c>
      <c r="D477" s="28" t="s">
        <v>1532</v>
      </c>
      <c r="E477" s="28" t="s">
        <v>3633</v>
      </c>
      <c r="F477" s="28" t="s">
        <v>3634</v>
      </c>
      <c r="G477" s="28" t="s">
        <v>3635</v>
      </c>
      <c r="H477" s="28" t="s">
        <v>3636</v>
      </c>
      <c r="I477" s="28" t="s">
        <v>30</v>
      </c>
      <c r="J477" s="28" t="s">
        <v>2</v>
      </c>
      <c r="K477" s="28" t="s">
        <v>1533</v>
      </c>
      <c r="L477" s="28">
        <v>5.0999999999999996</v>
      </c>
      <c r="M477" s="28"/>
      <c r="N477" s="28"/>
      <c r="O477" s="28"/>
      <c r="P477" s="28"/>
      <c r="Q477" s="28">
        <v>2023</v>
      </c>
      <c r="R477" s="28" t="s">
        <v>2994</v>
      </c>
      <c r="S477" s="86">
        <f t="shared" si="11"/>
        <v>528500</v>
      </c>
      <c r="T477" s="28"/>
    </row>
    <row r="478" spans="1:20" x14ac:dyDescent="0.25">
      <c r="A478" s="28" t="s">
        <v>3637</v>
      </c>
      <c r="B478" s="28" t="s">
        <v>65</v>
      </c>
      <c r="C478" s="28" t="s">
        <v>3638</v>
      </c>
      <c r="D478" s="28" t="s">
        <v>1532</v>
      </c>
      <c r="E478" s="28" t="s">
        <v>3639</v>
      </c>
      <c r="F478" s="28" t="s">
        <v>3640</v>
      </c>
      <c r="G478" s="28" t="s">
        <v>3641</v>
      </c>
      <c r="H478" s="28" t="s">
        <v>3642</v>
      </c>
      <c r="I478" s="28" t="s">
        <v>30</v>
      </c>
      <c r="J478" s="28" t="s">
        <v>2</v>
      </c>
      <c r="K478" s="28" t="s">
        <v>1533</v>
      </c>
      <c r="L478" s="28">
        <v>5.2</v>
      </c>
      <c r="M478" s="28"/>
      <c r="N478" s="28"/>
      <c r="O478" s="28"/>
      <c r="P478" s="28"/>
      <c r="Q478" s="28">
        <v>2023</v>
      </c>
      <c r="R478" s="28" t="s">
        <v>2994</v>
      </c>
      <c r="S478" s="86">
        <f t="shared" si="11"/>
        <v>532000</v>
      </c>
      <c r="T478" s="28"/>
    </row>
    <row r="479" spans="1:20" x14ac:dyDescent="0.25">
      <c r="A479" s="28" t="s">
        <v>3643</v>
      </c>
      <c r="B479" s="28" t="s">
        <v>65</v>
      </c>
      <c r="C479" s="28" t="s">
        <v>3644</v>
      </c>
      <c r="D479" s="28" t="s">
        <v>1532</v>
      </c>
      <c r="E479" s="28" t="s">
        <v>3645</v>
      </c>
      <c r="F479" s="28" t="s">
        <v>3646</v>
      </c>
      <c r="G479" s="28" t="s">
        <v>3647</v>
      </c>
      <c r="H479" s="28" t="s">
        <v>3648</v>
      </c>
      <c r="I479" s="28" t="s">
        <v>30</v>
      </c>
      <c r="J479" s="28" t="s">
        <v>2</v>
      </c>
      <c r="K479" s="28" t="s">
        <v>1533</v>
      </c>
      <c r="L479" s="28">
        <v>3.5</v>
      </c>
      <c r="M479" s="28"/>
      <c r="N479" s="28"/>
      <c r="O479" s="28"/>
      <c r="P479" s="28"/>
      <c r="Q479" s="28">
        <v>2023</v>
      </c>
      <c r="R479" s="28" t="s">
        <v>2994</v>
      </c>
      <c r="S479" s="86">
        <f t="shared" si="11"/>
        <v>472500</v>
      </c>
      <c r="T479" s="28"/>
    </row>
    <row r="480" spans="1:20" x14ac:dyDescent="0.25">
      <c r="A480" s="28" t="s">
        <v>3649</v>
      </c>
      <c r="B480" s="28" t="s">
        <v>65</v>
      </c>
      <c r="C480" s="28" t="s">
        <v>3650</v>
      </c>
      <c r="D480" s="28" t="s">
        <v>1532</v>
      </c>
      <c r="E480" s="28" t="s">
        <v>3651</v>
      </c>
      <c r="F480" s="28" t="s">
        <v>3652</v>
      </c>
      <c r="G480" s="28" t="s">
        <v>3653</v>
      </c>
      <c r="H480" s="28" t="s">
        <v>3654</v>
      </c>
      <c r="I480" s="28" t="s">
        <v>30</v>
      </c>
      <c r="J480" s="28" t="s">
        <v>2</v>
      </c>
      <c r="K480" s="28" t="s">
        <v>1533</v>
      </c>
      <c r="L480" s="28">
        <v>5.2</v>
      </c>
      <c r="M480" s="28"/>
      <c r="N480" s="28"/>
      <c r="O480" s="28"/>
      <c r="P480" s="28"/>
      <c r="Q480" s="28">
        <v>2023</v>
      </c>
      <c r="R480" s="28" t="s">
        <v>2994</v>
      </c>
      <c r="S480" s="86">
        <f t="shared" si="11"/>
        <v>532000</v>
      </c>
      <c r="T480" s="28"/>
    </row>
    <row r="481" spans="1:20" x14ac:dyDescent="0.25">
      <c r="A481" s="28" t="s">
        <v>3655</v>
      </c>
      <c r="B481" s="28" t="s">
        <v>65</v>
      </c>
      <c r="C481" s="28" t="s">
        <v>3656</v>
      </c>
      <c r="D481" s="28" t="s">
        <v>1532</v>
      </c>
      <c r="E481" s="28" t="s">
        <v>3657</v>
      </c>
      <c r="F481" s="28" t="s">
        <v>3658</v>
      </c>
      <c r="G481" s="28" t="s">
        <v>3659</v>
      </c>
      <c r="H481" s="28" t="s">
        <v>3660</v>
      </c>
      <c r="I481" s="28" t="s">
        <v>30</v>
      </c>
      <c r="J481" s="28" t="s">
        <v>2</v>
      </c>
      <c r="K481" s="28" t="s">
        <v>1533</v>
      </c>
      <c r="L481" s="28">
        <v>8.6999999999999993</v>
      </c>
      <c r="M481" s="28"/>
      <c r="N481" s="28"/>
      <c r="O481" s="28"/>
      <c r="P481" s="28"/>
      <c r="Q481" s="28">
        <v>2023</v>
      </c>
      <c r="R481" s="28" t="s">
        <v>2994</v>
      </c>
      <c r="S481" s="86">
        <f t="shared" si="11"/>
        <v>654500</v>
      </c>
      <c r="T481" s="28"/>
    </row>
    <row r="482" spans="1:20" x14ac:dyDescent="0.25">
      <c r="A482" s="28" t="s">
        <v>3661</v>
      </c>
      <c r="B482" s="28" t="s">
        <v>65</v>
      </c>
      <c r="C482" s="28" t="s">
        <v>3662</v>
      </c>
      <c r="D482" s="28" t="s">
        <v>1532</v>
      </c>
      <c r="E482" s="28" t="s">
        <v>3663</v>
      </c>
      <c r="F482" s="28" t="s">
        <v>3664</v>
      </c>
      <c r="G482" s="28" t="s">
        <v>3665</v>
      </c>
      <c r="H482" s="28" t="s">
        <v>3666</v>
      </c>
      <c r="I482" s="28" t="s">
        <v>30</v>
      </c>
      <c r="J482" s="28" t="s">
        <v>2</v>
      </c>
      <c r="K482" s="28" t="s">
        <v>1533</v>
      </c>
      <c r="L482" s="28">
        <v>7.5</v>
      </c>
      <c r="M482" s="28"/>
      <c r="N482" s="28"/>
      <c r="O482" s="28"/>
      <c r="P482" s="28"/>
      <c r="Q482" s="28">
        <v>2023</v>
      </c>
      <c r="R482" s="28" t="s">
        <v>2994</v>
      </c>
      <c r="S482" s="86">
        <f t="shared" si="11"/>
        <v>612500</v>
      </c>
      <c r="T482" s="28"/>
    </row>
    <row r="483" spans="1:20" x14ac:dyDescent="0.25">
      <c r="A483" s="28" t="s">
        <v>3667</v>
      </c>
      <c r="B483" s="28" t="s">
        <v>65</v>
      </c>
      <c r="C483" s="28" t="s">
        <v>3668</v>
      </c>
      <c r="D483" s="28" t="s">
        <v>1532</v>
      </c>
      <c r="E483" s="28" t="s">
        <v>3669</v>
      </c>
      <c r="F483" s="28" t="s">
        <v>3670</v>
      </c>
      <c r="G483" s="28" t="s">
        <v>3671</v>
      </c>
      <c r="H483" s="28" t="s">
        <v>3672</v>
      </c>
      <c r="I483" s="28" t="s">
        <v>30</v>
      </c>
      <c r="J483" s="28" t="s">
        <v>2</v>
      </c>
      <c r="K483" s="28" t="s">
        <v>1533</v>
      </c>
      <c r="L483" s="28">
        <v>6</v>
      </c>
      <c r="M483" s="28"/>
      <c r="N483" s="28"/>
      <c r="O483" s="28"/>
      <c r="P483" s="28"/>
      <c r="Q483" s="28">
        <v>2023</v>
      </c>
      <c r="R483" s="28" t="s">
        <v>2994</v>
      </c>
      <c r="S483" s="86">
        <f t="shared" si="11"/>
        <v>560000</v>
      </c>
      <c r="T483" s="28"/>
    </row>
    <row r="484" spans="1:20" x14ac:dyDescent="0.25">
      <c r="A484" s="28" t="s">
        <v>3673</v>
      </c>
      <c r="B484" s="28" t="s">
        <v>65</v>
      </c>
      <c r="C484" s="28" t="s">
        <v>3674</v>
      </c>
      <c r="D484" s="28" t="s">
        <v>1532</v>
      </c>
      <c r="E484" s="28" t="s">
        <v>3675</v>
      </c>
      <c r="F484" s="28" t="s">
        <v>3676</v>
      </c>
      <c r="G484" s="28" t="s">
        <v>3677</v>
      </c>
      <c r="H484" s="28" t="s">
        <v>3678</v>
      </c>
      <c r="I484" s="28" t="s">
        <v>30</v>
      </c>
      <c r="J484" s="28" t="s">
        <v>2</v>
      </c>
      <c r="K484" s="28" t="s">
        <v>1533</v>
      </c>
      <c r="L484" s="28">
        <v>7.3</v>
      </c>
      <c r="M484" s="28"/>
      <c r="N484" s="28"/>
      <c r="O484" s="28"/>
      <c r="P484" s="28"/>
      <c r="Q484" s="28">
        <v>2023</v>
      </c>
      <c r="R484" s="28" t="s">
        <v>2994</v>
      </c>
      <c r="S484" s="86">
        <f t="shared" si="11"/>
        <v>605500</v>
      </c>
      <c r="T484" s="28"/>
    </row>
    <row r="485" spans="1:20" x14ac:dyDescent="0.25">
      <c r="A485" s="28" t="s">
        <v>3679</v>
      </c>
      <c r="B485" s="28" t="s">
        <v>65</v>
      </c>
      <c r="C485" s="28" t="s">
        <v>3680</v>
      </c>
      <c r="D485" s="28" t="s">
        <v>1532</v>
      </c>
      <c r="E485" s="28" t="s">
        <v>3681</v>
      </c>
      <c r="F485" s="28" t="s">
        <v>3682</v>
      </c>
      <c r="G485" s="28" t="s">
        <v>3683</v>
      </c>
      <c r="H485" s="28" t="s">
        <v>3684</v>
      </c>
      <c r="I485" s="28" t="s">
        <v>30</v>
      </c>
      <c r="J485" s="28" t="s">
        <v>2</v>
      </c>
      <c r="K485" s="28" t="s">
        <v>1533</v>
      </c>
      <c r="L485" s="28">
        <v>5.4</v>
      </c>
      <c r="M485" s="28"/>
      <c r="N485" s="28"/>
      <c r="O485" s="28"/>
      <c r="P485" s="28"/>
      <c r="Q485" s="28">
        <v>2023</v>
      </c>
      <c r="R485" s="28" t="s">
        <v>2994</v>
      </c>
      <c r="S485" s="86">
        <f t="shared" si="11"/>
        <v>539000</v>
      </c>
      <c r="T485" s="28"/>
    </row>
    <row r="486" spans="1:20" x14ac:dyDescent="0.25">
      <c r="A486" s="28" t="s">
        <v>3685</v>
      </c>
      <c r="B486" s="28" t="s">
        <v>65</v>
      </c>
      <c r="C486" s="28" t="s">
        <v>3686</v>
      </c>
      <c r="D486" s="28" t="s">
        <v>1532</v>
      </c>
      <c r="E486" s="28" t="s">
        <v>3687</v>
      </c>
      <c r="F486" s="28" t="s">
        <v>3688</v>
      </c>
      <c r="G486" s="28" t="s">
        <v>3689</v>
      </c>
      <c r="H486" s="28" t="s">
        <v>3690</v>
      </c>
      <c r="I486" s="28" t="s">
        <v>30</v>
      </c>
      <c r="J486" s="28" t="s">
        <v>2</v>
      </c>
      <c r="K486" s="28" t="s">
        <v>1533</v>
      </c>
      <c r="L486" s="28">
        <v>4.5</v>
      </c>
      <c r="M486" s="28"/>
      <c r="N486" s="28"/>
      <c r="O486" s="28"/>
      <c r="P486" s="28"/>
      <c r="Q486" s="28">
        <v>2023</v>
      </c>
      <c r="R486" s="28" t="s">
        <v>2994</v>
      </c>
      <c r="S486" s="86">
        <f t="shared" si="11"/>
        <v>507500</v>
      </c>
      <c r="T486" s="28"/>
    </row>
    <row r="487" spans="1:20" x14ac:dyDescent="0.25">
      <c r="A487" s="28" t="s">
        <v>3691</v>
      </c>
      <c r="B487" s="28" t="s">
        <v>65</v>
      </c>
      <c r="C487" s="28" t="s">
        <v>3692</v>
      </c>
      <c r="D487" s="28" t="s">
        <v>1532</v>
      </c>
      <c r="E487" s="28" t="s">
        <v>3693</v>
      </c>
      <c r="F487" s="28" t="s">
        <v>3694</v>
      </c>
      <c r="G487" s="28" t="s">
        <v>3695</v>
      </c>
      <c r="H487" s="28" t="s">
        <v>3696</v>
      </c>
      <c r="I487" s="28" t="s">
        <v>30</v>
      </c>
      <c r="J487" s="28" t="s">
        <v>2</v>
      </c>
      <c r="K487" s="28" t="s">
        <v>1533</v>
      </c>
      <c r="L487" s="28">
        <v>5.3</v>
      </c>
      <c r="M487" s="28"/>
      <c r="N487" s="28"/>
      <c r="O487" s="28"/>
      <c r="P487" s="28"/>
      <c r="Q487" s="28">
        <v>2023</v>
      </c>
      <c r="R487" s="28" t="s">
        <v>2994</v>
      </c>
      <c r="S487" s="86">
        <f t="shared" si="11"/>
        <v>535500</v>
      </c>
      <c r="T487" s="28"/>
    </row>
    <row r="488" spans="1:20" x14ac:dyDescent="0.25">
      <c r="A488" s="28" t="s">
        <v>3697</v>
      </c>
      <c r="B488" s="28" t="s">
        <v>65</v>
      </c>
      <c r="C488" s="28" t="s">
        <v>3698</v>
      </c>
      <c r="D488" s="28" t="s">
        <v>1532</v>
      </c>
      <c r="E488" s="28" t="s">
        <v>3699</v>
      </c>
      <c r="F488" s="28" t="s">
        <v>3700</v>
      </c>
      <c r="G488" s="28" t="s">
        <v>3701</v>
      </c>
      <c r="H488" s="28" t="s">
        <v>3702</v>
      </c>
      <c r="I488" s="28" t="s">
        <v>30</v>
      </c>
      <c r="J488" s="28" t="s">
        <v>2</v>
      </c>
      <c r="K488" s="28" t="s">
        <v>1533</v>
      </c>
      <c r="L488" s="28">
        <v>4</v>
      </c>
      <c r="M488" s="28"/>
      <c r="N488" s="28"/>
      <c r="O488" s="28"/>
      <c r="P488" s="28"/>
      <c r="Q488" s="28">
        <v>2023</v>
      </c>
      <c r="R488" s="28" t="s">
        <v>2994</v>
      </c>
      <c r="S488" s="86">
        <f t="shared" si="11"/>
        <v>490000</v>
      </c>
      <c r="T488" s="28" t="s">
        <v>73</v>
      </c>
    </row>
    <row r="489" spans="1:20" x14ac:dyDescent="0.25">
      <c r="A489" s="28" t="s">
        <v>3703</v>
      </c>
      <c r="B489" s="28" t="s">
        <v>65</v>
      </c>
      <c r="C489" s="28" t="s">
        <v>3704</v>
      </c>
      <c r="D489" s="28" t="s">
        <v>1532</v>
      </c>
      <c r="E489" s="28" t="s">
        <v>3705</v>
      </c>
      <c r="F489" s="28" t="s">
        <v>3706</v>
      </c>
      <c r="G489" s="28" t="s">
        <v>3707</v>
      </c>
      <c r="H489" s="28" t="s">
        <v>3708</v>
      </c>
      <c r="I489" s="28" t="s">
        <v>30</v>
      </c>
      <c r="J489" s="28" t="s">
        <v>2</v>
      </c>
      <c r="K489" s="28" t="s">
        <v>1533</v>
      </c>
      <c r="L489" s="28">
        <v>4.2</v>
      </c>
      <c r="M489" s="28"/>
      <c r="N489" s="28"/>
      <c r="O489" s="28"/>
      <c r="P489" s="28"/>
      <c r="Q489" s="28">
        <v>2023</v>
      </c>
      <c r="R489" s="28" t="s">
        <v>2994</v>
      </c>
      <c r="S489" s="86">
        <f t="shared" si="11"/>
        <v>497000</v>
      </c>
      <c r="T489" s="28" t="s">
        <v>66</v>
      </c>
    </row>
    <row r="490" spans="1:20" x14ac:dyDescent="0.25">
      <c r="A490" s="28" t="s">
        <v>3709</v>
      </c>
      <c r="B490" s="28" t="s">
        <v>65</v>
      </c>
      <c r="C490" s="28" t="s">
        <v>3710</v>
      </c>
      <c r="D490" s="28" t="s">
        <v>1532</v>
      </c>
      <c r="E490" s="28" t="s">
        <v>3711</v>
      </c>
      <c r="F490" s="28" t="s">
        <v>3712</v>
      </c>
      <c r="G490" s="28" t="s">
        <v>3713</v>
      </c>
      <c r="H490" s="28" t="s">
        <v>3714</v>
      </c>
      <c r="I490" s="28" t="s">
        <v>30</v>
      </c>
      <c r="J490" s="28" t="s">
        <v>2</v>
      </c>
      <c r="K490" s="28" t="s">
        <v>1533</v>
      </c>
      <c r="L490" s="28">
        <v>4.7</v>
      </c>
      <c r="M490" s="28"/>
      <c r="N490" s="28"/>
      <c r="O490" s="28"/>
      <c r="P490" s="28"/>
      <c r="Q490" s="28">
        <v>2023</v>
      </c>
      <c r="R490" s="28" t="s">
        <v>2994</v>
      </c>
      <c r="S490" s="86">
        <f t="shared" si="11"/>
        <v>514500</v>
      </c>
      <c r="T490" s="28"/>
    </row>
    <row r="491" spans="1:20" x14ac:dyDescent="0.25">
      <c r="A491" s="28" t="s">
        <v>3715</v>
      </c>
      <c r="B491" s="28" t="s">
        <v>65</v>
      </c>
      <c r="C491" s="28" t="s">
        <v>3716</v>
      </c>
      <c r="D491" s="28" t="s">
        <v>1532</v>
      </c>
      <c r="E491" s="28" t="s">
        <v>3717</v>
      </c>
      <c r="F491" s="28" t="s">
        <v>3718</v>
      </c>
      <c r="G491" s="28" t="s">
        <v>3719</v>
      </c>
      <c r="H491" s="28" t="s">
        <v>3720</v>
      </c>
      <c r="I491" s="28" t="s">
        <v>30</v>
      </c>
      <c r="J491" s="28" t="s">
        <v>2</v>
      </c>
      <c r="K491" s="28" t="s">
        <v>1533</v>
      </c>
      <c r="L491" s="28">
        <v>4.8</v>
      </c>
      <c r="M491" s="28"/>
      <c r="N491" s="28"/>
      <c r="O491" s="28"/>
      <c r="P491" s="28"/>
      <c r="Q491" s="28">
        <v>2023</v>
      </c>
      <c r="R491" s="28" t="s">
        <v>2994</v>
      </c>
      <c r="S491" s="86">
        <f t="shared" si="11"/>
        <v>518000</v>
      </c>
      <c r="T491" s="28"/>
    </row>
    <row r="492" spans="1:20" x14ac:dyDescent="0.25">
      <c r="A492" s="28" t="s">
        <v>3721</v>
      </c>
      <c r="B492" s="28" t="s">
        <v>65</v>
      </c>
      <c r="C492" s="28" t="s">
        <v>3722</v>
      </c>
      <c r="D492" s="28" t="s">
        <v>1532</v>
      </c>
      <c r="E492" s="28" t="s">
        <v>3723</v>
      </c>
      <c r="F492" s="28" t="s">
        <v>3724</v>
      </c>
      <c r="G492" s="28" t="s">
        <v>3725</v>
      </c>
      <c r="H492" s="28" t="s">
        <v>3726</v>
      </c>
      <c r="I492" s="28" t="s">
        <v>30</v>
      </c>
      <c r="J492" s="28" t="s">
        <v>2</v>
      </c>
      <c r="K492" s="28" t="s">
        <v>1533</v>
      </c>
      <c r="L492" s="28">
        <v>5</v>
      </c>
      <c r="M492" s="28"/>
      <c r="N492" s="28"/>
      <c r="O492" s="28"/>
      <c r="P492" s="28"/>
      <c r="Q492" s="28">
        <v>2023</v>
      </c>
      <c r="R492" s="28" t="s">
        <v>2994</v>
      </c>
      <c r="S492" s="86">
        <f t="shared" si="11"/>
        <v>525000</v>
      </c>
      <c r="T492" s="28"/>
    </row>
    <row r="493" spans="1:20" x14ac:dyDescent="0.25">
      <c r="A493" s="28" t="s">
        <v>3727</v>
      </c>
      <c r="B493" s="28" t="s">
        <v>65</v>
      </c>
      <c r="C493" s="28" t="s">
        <v>3728</v>
      </c>
      <c r="D493" s="28" t="s">
        <v>1532</v>
      </c>
      <c r="E493" s="28" t="s">
        <v>3729</v>
      </c>
      <c r="F493" s="28" t="s">
        <v>3730</v>
      </c>
      <c r="G493" s="28" t="s">
        <v>3731</v>
      </c>
      <c r="H493" s="28" t="s">
        <v>3732</v>
      </c>
      <c r="I493" s="28" t="s">
        <v>30</v>
      </c>
      <c r="J493" s="28" t="s">
        <v>2</v>
      </c>
      <c r="K493" s="28" t="s">
        <v>1533</v>
      </c>
      <c r="L493" s="28">
        <v>4.5</v>
      </c>
      <c r="M493" s="28"/>
      <c r="N493" s="28"/>
      <c r="O493" s="28"/>
      <c r="P493" s="28"/>
      <c r="Q493" s="28">
        <v>2023</v>
      </c>
      <c r="R493" s="28" t="s">
        <v>2994</v>
      </c>
      <c r="S493" s="86">
        <f t="shared" si="11"/>
        <v>507500</v>
      </c>
      <c r="T493" s="28"/>
    </row>
    <row r="494" spans="1:20" x14ac:dyDescent="0.25">
      <c r="A494" s="28" t="s">
        <v>3733</v>
      </c>
      <c r="B494" s="28" t="s">
        <v>65</v>
      </c>
      <c r="C494" s="28" t="s">
        <v>3734</v>
      </c>
      <c r="D494" s="28" t="s">
        <v>1532</v>
      </c>
      <c r="E494" s="28" t="s">
        <v>3735</v>
      </c>
      <c r="F494" s="28" t="s">
        <v>3736</v>
      </c>
      <c r="G494" s="28" t="s">
        <v>3737</v>
      </c>
      <c r="H494" s="28" t="s">
        <v>3738</v>
      </c>
      <c r="I494" s="28" t="s">
        <v>30</v>
      </c>
      <c r="J494" s="28" t="s">
        <v>2</v>
      </c>
      <c r="K494" s="28" t="s">
        <v>1533</v>
      </c>
      <c r="L494" s="28">
        <v>4.3</v>
      </c>
      <c r="M494" s="28"/>
      <c r="N494" s="28"/>
      <c r="O494" s="28"/>
      <c r="P494" s="28"/>
      <c r="Q494" s="28">
        <v>2023</v>
      </c>
      <c r="R494" s="28" t="s">
        <v>2994</v>
      </c>
      <c r="S494" s="86">
        <f t="shared" si="11"/>
        <v>500500</v>
      </c>
      <c r="T494" s="28"/>
    </row>
    <row r="495" spans="1:20" x14ac:dyDescent="0.25">
      <c r="A495" s="28" t="s">
        <v>3739</v>
      </c>
      <c r="B495" s="28" t="s">
        <v>65</v>
      </c>
      <c r="C495" s="28" t="s">
        <v>3740</v>
      </c>
      <c r="D495" s="28" t="s">
        <v>1532</v>
      </c>
      <c r="E495" s="28" t="s">
        <v>3741</v>
      </c>
      <c r="F495" s="28" t="s">
        <v>3742</v>
      </c>
      <c r="G495" s="28" t="s">
        <v>3743</v>
      </c>
      <c r="H495" s="28" t="s">
        <v>3744</v>
      </c>
      <c r="I495" s="28" t="s">
        <v>30</v>
      </c>
      <c r="J495" s="28" t="s">
        <v>2</v>
      </c>
      <c r="K495" s="28" t="s">
        <v>1533</v>
      </c>
      <c r="L495" s="28">
        <v>4.5</v>
      </c>
      <c r="M495" s="28"/>
      <c r="N495" s="28"/>
      <c r="O495" s="28"/>
      <c r="P495" s="28"/>
      <c r="Q495" s="28">
        <v>2023</v>
      </c>
      <c r="R495" s="28" t="s">
        <v>2994</v>
      </c>
      <c r="S495" s="86">
        <f t="shared" si="11"/>
        <v>507500</v>
      </c>
      <c r="T495" s="28"/>
    </row>
    <row r="496" spans="1:20" x14ac:dyDescent="0.25">
      <c r="A496" s="28" t="s">
        <v>3745</v>
      </c>
      <c r="B496" s="28" t="s">
        <v>65</v>
      </c>
      <c r="C496" s="28" t="s">
        <v>3746</v>
      </c>
      <c r="D496" s="28" t="s">
        <v>1532</v>
      </c>
      <c r="E496" s="28" t="s">
        <v>3747</v>
      </c>
      <c r="F496" s="28" t="s">
        <v>3748</v>
      </c>
      <c r="G496" s="28" t="s">
        <v>3749</v>
      </c>
      <c r="H496" s="28" t="s">
        <v>3750</v>
      </c>
      <c r="I496" s="28" t="s">
        <v>30</v>
      </c>
      <c r="J496" s="28" t="s">
        <v>2</v>
      </c>
      <c r="K496" s="28" t="s">
        <v>1533</v>
      </c>
      <c r="L496" s="28">
        <v>4.5</v>
      </c>
      <c r="M496" s="28"/>
      <c r="N496" s="28"/>
      <c r="O496" s="28"/>
      <c r="P496" s="28"/>
      <c r="Q496" s="28">
        <v>2023</v>
      </c>
      <c r="R496" s="28" t="s">
        <v>2994</v>
      </c>
      <c r="S496" s="86">
        <f t="shared" si="11"/>
        <v>507500</v>
      </c>
      <c r="T496" s="28"/>
    </row>
    <row r="497" spans="1:20" x14ac:dyDescent="0.25">
      <c r="A497" s="28" t="s">
        <v>3751</v>
      </c>
      <c r="B497" s="28" t="s">
        <v>65</v>
      </c>
      <c r="C497" s="28" t="s">
        <v>3752</v>
      </c>
      <c r="D497" s="28" t="s">
        <v>1532</v>
      </c>
      <c r="E497" s="28" t="s">
        <v>3753</v>
      </c>
      <c r="F497" s="28" t="s">
        <v>3754</v>
      </c>
      <c r="G497" s="28" t="s">
        <v>3755</v>
      </c>
      <c r="H497" s="28" t="s">
        <v>3756</v>
      </c>
      <c r="I497" s="28" t="s">
        <v>30</v>
      </c>
      <c r="J497" s="28" t="s">
        <v>2</v>
      </c>
      <c r="K497" s="28" t="s">
        <v>1533</v>
      </c>
      <c r="L497" s="28">
        <v>4.3</v>
      </c>
      <c r="M497" s="28"/>
      <c r="N497" s="28"/>
      <c r="O497" s="28"/>
      <c r="P497" s="28"/>
      <c r="Q497" s="28">
        <v>2023</v>
      </c>
      <c r="R497" s="28" t="s">
        <v>2994</v>
      </c>
      <c r="S497" s="86">
        <f t="shared" si="11"/>
        <v>500500</v>
      </c>
      <c r="T497" s="28"/>
    </row>
    <row r="498" spans="1:20" x14ac:dyDescent="0.25">
      <c r="A498" s="28" t="s">
        <v>3757</v>
      </c>
      <c r="B498" s="28" t="s">
        <v>65</v>
      </c>
      <c r="C498" s="28" t="s">
        <v>3758</v>
      </c>
      <c r="D498" s="28" t="s">
        <v>1532</v>
      </c>
      <c r="E498" s="28" t="s">
        <v>3759</v>
      </c>
      <c r="F498" s="28" t="s">
        <v>3760</v>
      </c>
      <c r="G498" s="28" t="s">
        <v>3761</v>
      </c>
      <c r="H498" s="28" t="s">
        <v>3762</v>
      </c>
      <c r="I498" s="28" t="s">
        <v>30</v>
      </c>
      <c r="J498" s="28" t="s">
        <v>2</v>
      </c>
      <c r="K498" s="28" t="s">
        <v>1533</v>
      </c>
      <c r="L498" s="28">
        <v>4</v>
      </c>
      <c r="M498" s="28"/>
      <c r="N498" s="28"/>
      <c r="O498" s="28"/>
      <c r="P498" s="28"/>
      <c r="Q498" s="28">
        <v>2023</v>
      </c>
      <c r="R498" s="28" t="s">
        <v>2994</v>
      </c>
      <c r="S498" s="86">
        <f t="shared" si="11"/>
        <v>490000</v>
      </c>
      <c r="T498" s="28"/>
    </row>
    <row r="499" spans="1:20" x14ac:dyDescent="0.25">
      <c r="A499" s="28" t="s">
        <v>3763</v>
      </c>
      <c r="B499" s="28" t="s">
        <v>65</v>
      </c>
      <c r="C499" s="28" t="s">
        <v>3764</v>
      </c>
      <c r="D499" s="28" t="s">
        <v>1532</v>
      </c>
      <c r="E499" s="28" t="s">
        <v>3765</v>
      </c>
      <c r="F499" s="28" t="s">
        <v>3766</v>
      </c>
      <c r="G499" s="28" t="s">
        <v>3767</v>
      </c>
      <c r="H499" s="28" t="s">
        <v>3768</v>
      </c>
      <c r="I499" s="28" t="s">
        <v>30</v>
      </c>
      <c r="J499" s="28" t="s">
        <v>2</v>
      </c>
      <c r="K499" s="28" t="s">
        <v>1533</v>
      </c>
      <c r="L499" s="28">
        <v>4.9000000000000004</v>
      </c>
      <c r="M499" s="28"/>
      <c r="N499" s="28"/>
      <c r="O499" s="28"/>
      <c r="P499" s="28"/>
      <c r="Q499" s="28">
        <v>2023</v>
      </c>
      <c r="R499" s="28" t="s">
        <v>2994</v>
      </c>
      <c r="S499" s="86">
        <f t="shared" si="11"/>
        <v>521500</v>
      </c>
      <c r="T499" s="28"/>
    </row>
    <row r="500" spans="1:20" x14ac:dyDescent="0.25">
      <c r="A500" s="28" t="s">
        <v>3769</v>
      </c>
      <c r="B500" s="28" t="s">
        <v>65</v>
      </c>
      <c r="C500" s="28" t="s">
        <v>3770</v>
      </c>
      <c r="D500" s="28" t="s">
        <v>1532</v>
      </c>
      <c r="E500" s="28" t="s">
        <v>3771</v>
      </c>
      <c r="F500" s="28" t="s">
        <v>3772</v>
      </c>
      <c r="G500" s="28" t="s">
        <v>3773</v>
      </c>
      <c r="H500" s="28" t="s">
        <v>3774</v>
      </c>
      <c r="I500" s="28" t="s">
        <v>30</v>
      </c>
      <c r="J500" s="28" t="s">
        <v>2</v>
      </c>
      <c r="K500" s="28" t="s">
        <v>1533</v>
      </c>
      <c r="L500" s="28">
        <v>4.3</v>
      </c>
      <c r="M500" s="28"/>
      <c r="N500" s="28"/>
      <c r="O500" s="28"/>
      <c r="P500" s="28"/>
      <c r="Q500" s="28">
        <v>2023</v>
      </c>
      <c r="R500" s="28" t="s">
        <v>2994</v>
      </c>
      <c r="S500" s="86">
        <f t="shared" si="11"/>
        <v>500500</v>
      </c>
      <c r="T500" s="28"/>
    </row>
    <row r="501" spans="1:20" x14ac:dyDescent="0.25">
      <c r="A501" s="28" t="s">
        <v>3775</v>
      </c>
      <c r="B501" s="28" t="s">
        <v>65</v>
      </c>
      <c r="C501" s="28" t="s">
        <v>3776</v>
      </c>
      <c r="D501" s="28" t="s">
        <v>1532</v>
      </c>
      <c r="E501" s="28" t="s">
        <v>3777</v>
      </c>
      <c r="F501" s="28" t="s">
        <v>3778</v>
      </c>
      <c r="G501" s="28" t="s">
        <v>3779</v>
      </c>
      <c r="H501" s="28" t="s">
        <v>3780</v>
      </c>
      <c r="I501" s="28" t="s">
        <v>30</v>
      </c>
      <c r="J501" s="28" t="s">
        <v>2</v>
      </c>
      <c r="K501" s="28" t="s">
        <v>1533</v>
      </c>
      <c r="L501" s="28">
        <v>4.7</v>
      </c>
      <c r="M501" s="28"/>
      <c r="N501" s="28"/>
      <c r="O501" s="28"/>
      <c r="P501" s="28"/>
      <c r="Q501" s="28">
        <v>2023</v>
      </c>
      <c r="R501" s="28" t="s">
        <v>2994</v>
      </c>
      <c r="S501" s="86">
        <f t="shared" si="11"/>
        <v>514500</v>
      </c>
      <c r="T501" s="28"/>
    </row>
    <row r="502" spans="1:20" x14ac:dyDescent="0.25">
      <c r="A502" s="28" t="s">
        <v>3781</v>
      </c>
      <c r="B502" s="28" t="s">
        <v>65</v>
      </c>
      <c r="C502" s="28" t="s">
        <v>3782</v>
      </c>
      <c r="D502" s="28" t="s">
        <v>1532</v>
      </c>
      <c r="E502" s="28" t="s">
        <v>3783</v>
      </c>
      <c r="F502" s="28" t="s">
        <v>3784</v>
      </c>
      <c r="G502" s="28" t="s">
        <v>3785</v>
      </c>
      <c r="H502" s="28" t="s">
        <v>3786</v>
      </c>
      <c r="I502" s="28" t="s">
        <v>30</v>
      </c>
      <c r="J502" s="28" t="s">
        <v>2</v>
      </c>
      <c r="K502" s="28" t="s">
        <v>1533</v>
      </c>
      <c r="L502" s="28">
        <v>4.5</v>
      </c>
      <c r="M502" s="28"/>
      <c r="N502" s="28"/>
      <c r="O502" s="28"/>
      <c r="P502" s="28"/>
      <c r="Q502" s="28">
        <v>2023</v>
      </c>
      <c r="R502" s="28" t="s">
        <v>2994</v>
      </c>
      <c r="S502" s="86">
        <f t="shared" si="11"/>
        <v>507500</v>
      </c>
      <c r="T502" s="28"/>
    </row>
    <row r="503" spans="1:20" x14ac:dyDescent="0.25">
      <c r="A503" s="28" t="s">
        <v>3787</v>
      </c>
      <c r="B503" s="28" t="s">
        <v>65</v>
      </c>
      <c r="C503" s="28" t="s">
        <v>3788</v>
      </c>
      <c r="D503" s="28" t="s">
        <v>1532</v>
      </c>
      <c r="E503" s="28" t="s">
        <v>3789</v>
      </c>
      <c r="F503" s="28" t="s">
        <v>3790</v>
      </c>
      <c r="G503" s="28" t="s">
        <v>3791</v>
      </c>
      <c r="H503" s="28" t="s">
        <v>3792</v>
      </c>
      <c r="I503" s="28" t="s">
        <v>30</v>
      </c>
      <c r="J503" s="28" t="s">
        <v>2</v>
      </c>
      <c r="K503" s="28" t="s">
        <v>1533</v>
      </c>
      <c r="L503" s="28">
        <v>4.5999999999999996</v>
      </c>
      <c r="M503" s="28"/>
      <c r="N503" s="28"/>
      <c r="O503" s="28"/>
      <c r="P503" s="28"/>
      <c r="Q503" s="28">
        <v>2023</v>
      </c>
      <c r="R503" s="28" t="s">
        <v>2994</v>
      </c>
      <c r="S503" s="86">
        <f t="shared" si="11"/>
        <v>511000</v>
      </c>
      <c r="T503" s="28"/>
    </row>
    <row r="504" spans="1:20" x14ac:dyDescent="0.25">
      <c r="A504" s="28" t="s">
        <v>3793</v>
      </c>
      <c r="B504" s="28" t="s">
        <v>65</v>
      </c>
      <c r="C504" s="28" t="s">
        <v>3794</v>
      </c>
      <c r="D504" s="28" t="s">
        <v>1532</v>
      </c>
      <c r="E504" s="28" t="s">
        <v>3795</v>
      </c>
      <c r="F504" s="28" t="s">
        <v>3796</v>
      </c>
      <c r="G504" s="28" t="s">
        <v>3797</v>
      </c>
      <c r="H504" s="28" t="s">
        <v>3798</v>
      </c>
      <c r="I504" s="28" t="s">
        <v>30</v>
      </c>
      <c r="J504" s="28" t="s">
        <v>2</v>
      </c>
      <c r="K504" s="28" t="s">
        <v>1533</v>
      </c>
      <c r="L504" s="28">
        <v>4.4000000000000004</v>
      </c>
      <c r="M504" s="28"/>
      <c r="N504" s="28"/>
      <c r="O504" s="28"/>
      <c r="P504" s="28"/>
      <c r="Q504" s="28">
        <v>2023</v>
      </c>
      <c r="R504" s="28" t="s">
        <v>2994</v>
      </c>
      <c r="S504" s="86">
        <f t="shared" si="11"/>
        <v>504000</v>
      </c>
      <c r="T504" s="28"/>
    </row>
    <row r="505" spans="1:20" x14ac:dyDescent="0.25">
      <c r="A505" s="28" t="s">
        <v>3799</v>
      </c>
      <c r="B505" s="28" t="s">
        <v>65</v>
      </c>
      <c r="C505" s="28" t="s">
        <v>3800</v>
      </c>
      <c r="D505" s="28" t="s">
        <v>1532</v>
      </c>
      <c r="E505" s="28" t="s">
        <v>3801</v>
      </c>
      <c r="F505" s="28" t="s">
        <v>3802</v>
      </c>
      <c r="G505" s="28" t="s">
        <v>3803</v>
      </c>
      <c r="H505" s="28" t="s">
        <v>3804</v>
      </c>
      <c r="I505" s="28" t="s">
        <v>30</v>
      </c>
      <c r="J505" s="28" t="s">
        <v>2</v>
      </c>
      <c r="K505" s="28" t="s">
        <v>1533</v>
      </c>
      <c r="L505" s="28">
        <v>4.8</v>
      </c>
      <c r="M505" s="28"/>
      <c r="N505" s="28"/>
      <c r="O505" s="28"/>
      <c r="P505" s="28"/>
      <c r="Q505" s="28">
        <v>2023</v>
      </c>
      <c r="R505" s="28" t="s">
        <v>2994</v>
      </c>
      <c r="S505" s="86">
        <f t="shared" si="11"/>
        <v>518000</v>
      </c>
      <c r="T505" s="28"/>
    </row>
    <row r="506" spans="1:20" x14ac:dyDescent="0.25">
      <c r="A506" s="28" t="s">
        <v>3805</v>
      </c>
      <c r="B506" s="28" t="s">
        <v>65</v>
      </c>
      <c r="C506" s="28" t="s">
        <v>3806</v>
      </c>
      <c r="D506" s="28" t="s">
        <v>1532</v>
      </c>
      <c r="E506" s="28" t="s">
        <v>3807</v>
      </c>
      <c r="F506" s="28" t="s">
        <v>3808</v>
      </c>
      <c r="G506" s="28" t="s">
        <v>3809</v>
      </c>
      <c r="H506" s="28" t="s">
        <v>3810</v>
      </c>
      <c r="I506" s="28" t="s">
        <v>30</v>
      </c>
      <c r="J506" s="28" t="s">
        <v>2</v>
      </c>
      <c r="K506" s="28" t="s">
        <v>1533</v>
      </c>
      <c r="L506" s="28">
        <v>4.9000000000000004</v>
      </c>
      <c r="M506" s="28"/>
      <c r="N506" s="28"/>
      <c r="O506" s="28"/>
      <c r="P506" s="28"/>
      <c r="Q506" s="28">
        <v>2023</v>
      </c>
      <c r="R506" s="28" t="s">
        <v>2994</v>
      </c>
      <c r="S506" s="86">
        <f t="shared" si="11"/>
        <v>521500</v>
      </c>
      <c r="T506" s="28"/>
    </row>
    <row r="507" spans="1:20" x14ac:dyDescent="0.25">
      <c r="A507" s="28" t="s">
        <v>3811</v>
      </c>
      <c r="B507" s="28" t="s">
        <v>65</v>
      </c>
      <c r="C507" s="28" t="s">
        <v>3812</v>
      </c>
      <c r="D507" s="28" t="s">
        <v>1532</v>
      </c>
      <c r="E507" s="28" t="s">
        <v>3813</v>
      </c>
      <c r="F507" s="28" t="s">
        <v>3814</v>
      </c>
      <c r="G507" s="28" t="s">
        <v>3815</v>
      </c>
      <c r="H507" s="28" t="s">
        <v>3816</v>
      </c>
      <c r="I507" s="28" t="s">
        <v>30</v>
      </c>
      <c r="J507" s="28" t="s">
        <v>2</v>
      </c>
      <c r="K507" s="28" t="s">
        <v>1533</v>
      </c>
      <c r="L507" s="28">
        <v>9.8000000000000007</v>
      </c>
      <c r="M507" s="28"/>
      <c r="N507" s="28"/>
      <c r="O507" s="28"/>
      <c r="P507" s="28"/>
      <c r="Q507" s="28">
        <v>2023</v>
      </c>
      <c r="R507" s="28" t="s">
        <v>2994</v>
      </c>
      <c r="S507" s="86">
        <f t="shared" si="11"/>
        <v>693000</v>
      </c>
      <c r="T507" s="28"/>
    </row>
    <row r="508" spans="1:20" x14ac:dyDescent="0.25">
      <c r="A508" s="28" t="s">
        <v>3817</v>
      </c>
      <c r="B508" s="28" t="s">
        <v>65</v>
      </c>
      <c r="C508" s="28" t="s">
        <v>3818</v>
      </c>
      <c r="D508" s="28" t="s">
        <v>1532</v>
      </c>
      <c r="E508" s="28" t="s">
        <v>3819</v>
      </c>
      <c r="F508" s="28" t="s">
        <v>3820</v>
      </c>
      <c r="G508" s="28" t="s">
        <v>3821</v>
      </c>
      <c r="H508" s="28" t="s">
        <v>3822</v>
      </c>
      <c r="I508" s="28" t="s">
        <v>30</v>
      </c>
      <c r="J508" s="28" t="s">
        <v>2</v>
      </c>
      <c r="K508" s="28" t="s">
        <v>1533</v>
      </c>
      <c r="L508" s="28">
        <v>6.5</v>
      </c>
      <c r="M508" s="28"/>
      <c r="N508" s="28"/>
      <c r="O508" s="28"/>
      <c r="P508" s="28"/>
      <c r="Q508" s="28">
        <v>2023</v>
      </c>
      <c r="R508" s="28" t="s">
        <v>2994</v>
      </c>
      <c r="S508" s="86">
        <f t="shared" si="11"/>
        <v>577500</v>
      </c>
      <c r="T508" s="28"/>
    </row>
    <row r="509" spans="1:20" x14ac:dyDescent="0.25">
      <c r="A509" s="28" t="s">
        <v>3823</v>
      </c>
      <c r="B509" s="28" t="s">
        <v>65</v>
      </c>
      <c r="C509" s="28" t="s">
        <v>3824</v>
      </c>
      <c r="D509" s="28" t="s">
        <v>1532</v>
      </c>
      <c r="E509" s="28" t="s">
        <v>3825</v>
      </c>
      <c r="F509" s="28" t="s">
        <v>3826</v>
      </c>
      <c r="G509" s="28" t="s">
        <v>3827</v>
      </c>
      <c r="H509" s="28" t="s">
        <v>3828</v>
      </c>
      <c r="I509" s="28" t="s">
        <v>30</v>
      </c>
      <c r="J509" s="28" t="s">
        <v>2</v>
      </c>
      <c r="K509" s="28" t="s">
        <v>1533</v>
      </c>
      <c r="L509" s="28">
        <v>6.9</v>
      </c>
      <c r="M509" s="28"/>
      <c r="N509" s="28"/>
      <c r="O509" s="28"/>
      <c r="P509" s="28"/>
      <c r="Q509" s="28">
        <v>2023</v>
      </c>
      <c r="R509" s="28" t="s">
        <v>2994</v>
      </c>
      <c r="S509" s="86">
        <f t="shared" si="11"/>
        <v>591500</v>
      </c>
      <c r="T509" s="28"/>
    </row>
    <row r="510" spans="1:20" x14ac:dyDescent="0.25">
      <c r="A510" s="28" t="s">
        <v>3829</v>
      </c>
      <c r="B510" s="28" t="s">
        <v>65</v>
      </c>
      <c r="C510" s="28" t="s">
        <v>3830</v>
      </c>
      <c r="D510" s="28" t="s">
        <v>1532</v>
      </c>
      <c r="E510" s="28" t="s">
        <v>3831</v>
      </c>
      <c r="F510" s="28" t="s">
        <v>3832</v>
      </c>
      <c r="G510" s="28" t="s">
        <v>3833</v>
      </c>
      <c r="H510" s="28" t="s">
        <v>3834</v>
      </c>
      <c r="I510" s="28" t="s">
        <v>30</v>
      </c>
      <c r="J510" s="28" t="s">
        <v>2</v>
      </c>
      <c r="K510" s="28" t="s">
        <v>1533</v>
      </c>
      <c r="L510" s="28">
        <v>7.4</v>
      </c>
      <c r="M510" s="28"/>
      <c r="N510" s="28"/>
      <c r="O510" s="28"/>
      <c r="P510" s="28"/>
      <c r="Q510" s="28">
        <v>2023</v>
      </c>
      <c r="R510" s="28" t="s">
        <v>2994</v>
      </c>
      <c r="S510" s="86">
        <f t="shared" si="11"/>
        <v>609000</v>
      </c>
      <c r="T510" s="28"/>
    </row>
    <row r="511" spans="1:20" x14ac:dyDescent="0.25">
      <c r="A511" s="28" t="s">
        <v>3835</v>
      </c>
      <c r="B511" s="28" t="s">
        <v>65</v>
      </c>
      <c r="C511" s="28" t="s">
        <v>3836</v>
      </c>
      <c r="D511" s="28" t="s">
        <v>1532</v>
      </c>
      <c r="E511" s="28" t="s">
        <v>3837</v>
      </c>
      <c r="F511" s="28" t="s">
        <v>3838</v>
      </c>
      <c r="G511" s="28" t="s">
        <v>3839</v>
      </c>
      <c r="H511" s="28" t="s">
        <v>3840</v>
      </c>
      <c r="I511" s="28" t="s">
        <v>30</v>
      </c>
      <c r="J511" s="28" t="s">
        <v>2</v>
      </c>
      <c r="K511" s="28" t="s">
        <v>1533</v>
      </c>
      <c r="L511" s="28">
        <v>4.2</v>
      </c>
      <c r="M511" s="28"/>
      <c r="N511" s="28"/>
      <c r="O511" s="28"/>
      <c r="P511" s="28"/>
      <c r="Q511" s="28">
        <v>2023</v>
      </c>
      <c r="R511" s="28" t="s">
        <v>2994</v>
      </c>
      <c r="S511" s="86">
        <f t="shared" si="11"/>
        <v>497000</v>
      </c>
      <c r="T511" s="28"/>
    </row>
    <row r="512" spans="1:20" x14ac:dyDescent="0.25">
      <c r="A512" s="28" t="s">
        <v>3841</v>
      </c>
      <c r="B512" s="28" t="s">
        <v>65</v>
      </c>
      <c r="C512" s="28" t="s">
        <v>3842</v>
      </c>
      <c r="D512" s="28" t="s">
        <v>1532</v>
      </c>
      <c r="E512" s="28" t="s">
        <v>3843</v>
      </c>
      <c r="F512" s="28" t="s">
        <v>3802</v>
      </c>
      <c r="G512" s="28" t="s">
        <v>3844</v>
      </c>
      <c r="H512" s="28" t="s">
        <v>3845</v>
      </c>
      <c r="I512" s="28" t="s">
        <v>30</v>
      </c>
      <c r="J512" s="28" t="s">
        <v>2</v>
      </c>
      <c r="K512" s="28" t="s">
        <v>1533</v>
      </c>
      <c r="L512" s="28">
        <v>4.5999999999999996</v>
      </c>
      <c r="M512" s="28"/>
      <c r="N512" s="28"/>
      <c r="O512" s="28"/>
      <c r="P512" s="28"/>
      <c r="Q512" s="28">
        <v>2023</v>
      </c>
      <c r="R512" s="28" t="s">
        <v>2994</v>
      </c>
      <c r="S512" s="86">
        <f t="shared" si="11"/>
        <v>511000</v>
      </c>
      <c r="T512" s="28"/>
    </row>
    <row r="513" spans="1:20" x14ac:dyDescent="0.25">
      <c r="A513" s="28" t="s">
        <v>3846</v>
      </c>
      <c r="B513" s="28" t="s">
        <v>65</v>
      </c>
      <c r="C513" s="28" t="s">
        <v>3794</v>
      </c>
      <c r="D513" s="28" t="s">
        <v>1532</v>
      </c>
      <c r="E513" s="28" t="s">
        <v>3847</v>
      </c>
      <c r="F513" s="28" t="s">
        <v>3848</v>
      </c>
      <c r="G513" s="28" t="s">
        <v>3849</v>
      </c>
      <c r="H513" s="28" t="s">
        <v>3850</v>
      </c>
      <c r="I513" s="28" t="s">
        <v>30</v>
      </c>
      <c r="J513" s="28" t="s">
        <v>2</v>
      </c>
      <c r="K513" s="28" t="s">
        <v>1533</v>
      </c>
      <c r="L513" s="28">
        <v>4.5</v>
      </c>
      <c r="M513" s="28"/>
      <c r="N513" s="28"/>
      <c r="O513" s="28"/>
      <c r="P513" s="28"/>
      <c r="Q513" s="28">
        <v>2023</v>
      </c>
      <c r="R513" s="28" t="s">
        <v>2994</v>
      </c>
      <c r="S513" s="86">
        <f t="shared" si="11"/>
        <v>507500</v>
      </c>
      <c r="T513" s="28"/>
    </row>
    <row r="514" spans="1:20" x14ac:dyDescent="0.25">
      <c r="A514" s="28" t="s">
        <v>3851</v>
      </c>
      <c r="B514" s="28" t="s">
        <v>65</v>
      </c>
      <c r="C514" s="28" t="s">
        <v>3852</v>
      </c>
      <c r="D514" s="28" t="s">
        <v>1532</v>
      </c>
      <c r="E514" s="28" t="s">
        <v>3853</v>
      </c>
      <c r="F514" s="28" t="s">
        <v>3854</v>
      </c>
      <c r="G514" s="28" t="s">
        <v>3855</v>
      </c>
      <c r="H514" s="28" t="s">
        <v>3856</v>
      </c>
      <c r="I514" s="28" t="s">
        <v>30</v>
      </c>
      <c r="J514" s="28" t="s">
        <v>2</v>
      </c>
      <c r="K514" s="28" t="s">
        <v>1533</v>
      </c>
      <c r="L514" s="28">
        <v>5</v>
      </c>
      <c r="M514" s="28"/>
      <c r="N514" s="28"/>
      <c r="O514" s="28"/>
      <c r="P514" s="28"/>
      <c r="Q514" s="28">
        <v>2023</v>
      </c>
      <c r="R514" s="28" t="s">
        <v>2994</v>
      </c>
      <c r="S514" s="86">
        <f t="shared" si="11"/>
        <v>525000</v>
      </c>
      <c r="T514" s="28"/>
    </row>
    <row r="515" spans="1:20" x14ac:dyDescent="0.25">
      <c r="A515" s="28" t="s">
        <v>3857</v>
      </c>
      <c r="B515" s="28" t="s">
        <v>65</v>
      </c>
      <c r="C515" s="28" t="s">
        <v>3858</v>
      </c>
      <c r="D515" s="28" t="s">
        <v>1532</v>
      </c>
      <c r="E515" s="28" t="s">
        <v>3859</v>
      </c>
      <c r="F515" s="28" t="s">
        <v>3860</v>
      </c>
      <c r="G515" s="28" t="s">
        <v>3861</v>
      </c>
      <c r="H515" s="28" t="s">
        <v>3862</v>
      </c>
      <c r="I515" s="28" t="s">
        <v>30</v>
      </c>
      <c r="J515" s="28" t="s">
        <v>2</v>
      </c>
      <c r="K515" s="28" t="s">
        <v>1533</v>
      </c>
      <c r="L515" s="28">
        <v>5</v>
      </c>
      <c r="M515" s="28"/>
      <c r="N515" s="28"/>
      <c r="O515" s="28"/>
      <c r="P515" s="28"/>
      <c r="Q515" s="28">
        <v>2023</v>
      </c>
      <c r="R515" s="28" t="s">
        <v>2994</v>
      </c>
      <c r="S515" s="86">
        <f t="shared" si="11"/>
        <v>525000</v>
      </c>
      <c r="T515" s="28"/>
    </row>
    <row r="516" spans="1:20" x14ac:dyDescent="0.25">
      <c r="A516" s="28" t="s">
        <v>3863</v>
      </c>
      <c r="B516" s="28" t="s">
        <v>65</v>
      </c>
      <c r="C516" s="28" t="s">
        <v>3864</v>
      </c>
      <c r="D516" s="28" t="s">
        <v>1532</v>
      </c>
      <c r="E516" s="28" t="s">
        <v>3865</v>
      </c>
      <c r="F516" s="28" t="s">
        <v>3760</v>
      </c>
      <c r="G516" s="28" t="s">
        <v>3866</v>
      </c>
      <c r="H516" s="28" t="s">
        <v>3867</v>
      </c>
      <c r="I516" s="28" t="s">
        <v>30</v>
      </c>
      <c r="J516" s="28" t="s">
        <v>2</v>
      </c>
      <c r="K516" s="28" t="s">
        <v>1533</v>
      </c>
      <c r="L516" s="28">
        <v>4.2</v>
      </c>
      <c r="M516" s="28"/>
      <c r="N516" s="28"/>
      <c r="O516" s="28"/>
      <c r="P516" s="28"/>
      <c r="Q516" s="28">
        <v>2023</v>
      </c>
      <c r="R516" s="28" t="s">
        <v>2994</v>
      </c>
      <c r="S516" s="86">
        <f t="shared" si="11"/>
        <v>497000</v>
      </c>
      <c r="T516" s="28"/>
    </row>
    <row r="517" spans="1:20" x14ac:dyDescent="0.25">
      <c r="A517" s="28" t="s">
        <v>3868</v>
      </c>
      <c r="B517" s="28" t="s">
        <v>65</v>
      </c>
      <c r="C517" s="28" t="s">
        <v>3869</v>
      </c>
      <c r="D517" s="28" t="s">
        <v>1532</v>
      </c>
      <c r="E517" s="28" t="s">
        <v>3870</v>
      </c>
      <c r="F517" s="28" t="s">
        <v>3871</v>
      </c>
      <c r="G517" s="28" t="s">
        <v>3872</v>
      </c>
      <c r="H517" s="28" t="s">
        <v>3873</v>
      </c>
      <c r="I517" s="28" t="s">
        <v>30</v>
      </c>
      <c r="J517" s="28" t="s">
        <v>2</v>
      </c>
      <c r="K517" s="28" t="s">
        <v>1533</v>
      </c>
      <c r="L517" s="28">
        <v>5.2</v>
      </c>
      <c r="M517" s="28"/>
      <c r="N517" s="28"/>
      <c r="O517" s="28"/>
      <c r="P517" s="28"/>
      <c r="Q517" s="28">
        <v>2023</v>
      </c>
      <c r="R517" s="28" t="s">
        <v>2994</v>
      </c>
      <c r="S517" s="86">
        <f t="shared" si="11"/>
        <v>532000</v>
      </c>
      <c r="T517" s="28"/>
    </row>
    <row r="518" spans="1:20" x14ac:dyDescent="0.25">
      <c r="A518" s="28" t="s">
        <v>3874</v>
      </c>
      <c r="B518" s="28" t="s">
        <v>65</v>
      </c>
      <c r="C518" s="28" t="s">
        <v>3875</v>
      </c>
      <c r="D518" s="28" t="s">
        <v>1532</v>
      </c>
      <c r="E518" s="28" t="s">
        <v>3876</v>
      </c>
      <c r="F518" s="28" t="s">
        <v>3877</v>
      </c>
      <c r="G518" s="28" t="s">
        <v>3878</v>
      </c>
      <c r="H518" s="28" t="s">
        <v>3879</v>
      </c>
      <c r="I518" s="28" t="s">
        <v>30</v>
      </c>
      <c r="J518" s="28" t="s">
        <v>2</v>
      </c>
      <c r="K518" s="28" t="s">
        <v>1533</v>
      </c>
      <c r="L518" s="28">
        <v>4.5999999999999996</v>
      </c>
      <c r="M518" s="28"/>
      <c r="N518" s="28"/>
      <c r="O518" s="28"/>
      <c r="P518" s="28"/>
      <c r="Q518" s="28">
        <v>2023</v>
      </c>
      <c r="R518" s="28" t="s">
        <v>2994</v>
      </c>
      <c r="S518" s="86">
        <f t="shared" si="11"/>
        <v>511000</v>
      </c>
      <c r="T518" s="28"/>
    </row>
    <row r="519" spans="1:20" x14ac:dyDescent="0.25">
      <c r="A519" s="28" t="s">
        <v>3880</v>
      </c>
      <c r="B519" s="28" t="s">
        <v>65</v>
      </c>
      <c r="C519" s="28" t="s">
        <v>3881</v>
      </c>
      <c r="D519" s="28" t="s">
        <v>1532</v>
      </c>
      <c r="E519" s="28" t="s">
        <v>3882</v>
      </c>
      <c r="F519" s="28" t="s">
        <v>3883</v>
      </c>
      <c r="G519" s="28" t="s">
        <v>3884</v>
      </c>
      <c r="H519" s="28" t="s">
        <v>3885</v>
      </c>
      <c r="I519" s="28" t="s">
        <v>30</v>
      </c>
      <c r="J519" s="28" t="s">
        <v>2</v>
      </c>
      <c r="K519" s="28" t="s">
        <v>1533</v>
      </c>
      <c r="L519" s="28">
        <v>5.2</v>
      </c>
      <c r="M519" s="28"/>
      <c r="N519" s="28"/>
      <c r="O519" s="28"/>
      <c r="P519" s="28"/>
      <c r="Q519" s="28">
        <v>2023</v>
      </c>
      <c r="R519" s="28" t="s">
        <v>2994</v>
      </c>
      <c r="S519" s="86">
        <f t="shared" si="11"/>
        <v>532000</v>
      </c>
      <c r="T519" s="28"/>
    </row>
    <row r="520" spans="1:20" x14ac:dyDescent="0.25">
      <c r="A520" s="28" t="s">
        <v>3886</v>
      </c>
      <c r="B520" s="28" t="s">
        <v>65</v>
      </c>
      <c r="C520" s="28" t="s">
        <v>3887</v>
      </c>
      <c r="D520" s="28" t="s">
        <v>1532</v>
      </c>
      <c r="E520" s="28" t="s">
        <v>3888</v>
      </c>
      <c r="F520" s="28" t="s">
        <v>3889</v>
      </c>
      <c r="G520" s="28" t="s">
        <v>3890</v>
      </c>
      <c r="H520" s="28" t="s">
        <v>3891</v>
      </c>
      <c r="I520" s="28" t="s">
        <v>30</v>
      </c>
      <c r="J520" s="28" t="s">
        <v>2</v>
      </c>
      <c r="K520" s="28" t="s">
        <v>1533</v>
      </c>
      <c r="L520" s="28">
        <v>5.3</v>
      </c>
      <c r="M520" s="28"/>
      <c r="N520" s="28"/>
      <c r="O520" s="28"/>
      <c r="P520" s="28"/>
      <c r="Q520" s="28">
        <v>2023</v>
      </c>
      <c r="R520" s="28" t="s">
        <v>2994</v>
      </c>
      <c r="S520" s="86">
        <f t="shared" si="11"/>
        <v>535500</v>
      </c>
      <c r="T520" s="28"/>
    </row>
    <row r="521" spans="1:20" x14ac:dyDescent="0.25">
      <c r="A521" s="28" t="s">
        <v>3892</v>
      </c>
      <c r="B521" s="28" t="s">
        <v>65</v>
      </c>
      <c r="C521" s="28" t="s">
        <v>3893</v>
      </c>
      <c r="D521" s="28" t="s">
        <v>1532</v>
      </c>
      <c r="E521" s="28" t="s">
        <v>3894</v>
      </c>
      <c r="F521" s="28" t="s">
        <v>3895</v>
      </c>
      <c r="G521" s="28" t="s">
        <v>3896</v>
      </c>
      <c r="H521" s="28" t="s">
        <v>3897</v>
      </c>
      <c r="I521" s="28" t="s">
        <v>30</v>
      </c>
      <c r="J521" s="28" t="s">
        <v>2</v>
      </c>
      <c r="K521" s="28" t="s">
        <v>1533</v>
      </c>
      <c r="L521" s="28">
        <v>0.7</v>
      </c>
      <c r="M521" s="28"/>
      <c r="N521" s="28"/>
      <c r="O521" s="28"/>
      <c r="P521" s="28"/>
      <c r="Q521" s="28">
        <v>2023</v>
      </c>
      <c r="R521" s="28" t="s">
        <v>2994</v>
      </c>
      <c r="S521" s="86">
        <f t="shared" si="11"/>
        <v>374500</v>
      </c>
      <c r="T521" s="28"/>
    </row>
    <row r="522" spans="1:20" x14ac:dyDescent="0.25">
      <c r="A522" s="28" t="s">
        <v>3898</v>
      </c>
      <c r="B522" s="28" t="s">
        <v>65</v>
      </c>
      <c r="C522" s="28" t="s">
        <v>3899</v>
      </c>
      <c r="D522" s="28" t="s">
        <v>1532</v>
      </c>
      <c r="E522" s="28" t="s">
        <v>3900</v>
      </c>
      <c r="F522" s="28" t="s">
        <v>3901</v>
      </c>
      <c r="G522" s="28" t="s">
        <v>3902</v>
      </c>
      <c r="H522" s="28" t="s">
        <v>3903</v>
      </c>
      <c r="I522" s="28" t="s">
        <v>30</v>
      </c>
      <c r="J522" s="28" t="s">
        <v>2</v>
      </c>
      <c r="K522" s="28" t="s">
        <v>1533</v>
      </c>
      <c r="L522" s="28">
        <v>4.9000000000000004</v>
      </c>
      <c r="M522" s="28"/>
      <c r="N522" s="28"/>
      <c r="O522" s="28"/>
      <c r="P522" s="28"/>
      <c r="Q522" s="28">
        <v>2023</v>
      </c>
      <c r="R522" s="28" t="s">
        <v>2994</v>
      </c>
      <c r="S522" s="86">
        <f t="shared" si="11"/>
        <v>521500</v>
      </c>
      <c r="T522" s="28"/>
    </row>
    <row r="523" spans="1:20" x14ac:dyDescent="0.25">
      <c r="A523" s="28" t="s">
        <v>3904</v>
      </c>
      <c r="B523" s="28" t="s">
        <v>65</v>
      </c>
      <c r="C523" s="28" t="s">
        <v>3905</v>
      </c>
      <c r="D523" s="28" t="s">
        <v>1532</v>
      </c>
      <c r="E523" s="28" t="s">
        <v>3906</v>
      </c>
      <c r="F523" s="28" t="s">
        <v>3907</v>
      </c>
      <c r="G523" s="28" t="s">
        <v>3908</v>
      </c>
      <c r="H523" s="28" t="s">
        <v>3909</v>
      </c>
      <c r="I523" s="28" t="s">
        <v>30</v>
      </c>
      <c r="J523" s="28" t="s">
        <v>2</v>
      </c>
      <c r="K523" s="28" t="s">
        <v>1533</v>
      </c>
      <c r="L523" s="28">
        <v>9.5</v>
      </c>
      <c r="M523" s="28"/>
      <c r="N523" s="28"/>
      <c r="O523" s="28"/>
      <c r="P523" s="28"/>
      <c r="Q523" s="28">
        <v>2023</v>
      </c>
      <c r="R523" s="28" t="s">
        <v>2994</v>
      </c>
      <c r="S523" s="86">
        <f t="shared" si="11"/>
        <v>682500</v>
      </c>
      <c r="T523" s="28"/>
    </row>
    <row r="524" spans="1:20" x14ac:dyDescent="0.25">
      <c r="A524" s="28" t="s">
        <v>3910</v>
      </c>
      <c r="B524" s="28" t="s">
        <v>65</v>
      </c>
      <c r="C524" s="28" t="s">
        <v>3911</v>
      </c>
      <c r="D524" s="28" t="s">
        <v>1532</v>
      </c>
      <c r="E524" s="28" t="s">
        <v>3912</v>
      </c>
      <c r="F524" s="28" t="s">
        <v>3913</v>
      </c>
      <c r="G524" s="28" t="s">
        <v>3914</v>
      </c>
      <c r="H524" s="28" t="s">
        <v>3915</v>
      </c>
      <c r="I524" s="28" t="s">
        <v>30</v>
      </c>
      <c r="J524" s="28" t="s">
        <v>2</v>
      </c>
      <c r="K524" s="28" t="s">
        <v>1533</v>
      </c>
      <c r="L524" s="28">
        <v>16.899999999999999</v>
      </c>
      <c r="M524" s="28"/>
      <c r="N524" s="28"/>
      <c r="O524" s="28"/>
      <c r="P524" s="28"/>
      <c r="Q524" s="28">
        <v>2023</v>
      </c>
      <c r="R524" s="28" t="s">
        <v>2994</v>
      </c>
      <c r="S524" s="86">
        <f t="shared" si="11"/>
        <v>941500</v>
      </c>
      <c r="T524" s="28"/>
    </row>
    <row r="525" spans="1:20" x14ac:dyDescent="0.25">
      <c r="A525" s="28" t="s">
        <v>3916</v>
      </c>
      <c r="B525" s="28" t="s">
        <v>65</v>
      </c>
      <c r="C525" s="28" t="s">
        <v>3917</v>
      </c>
      <c r="D525" s="28" t="s">
        <v>1532</v>
      </c>
      <c r="E525" s="28" t="s">
        <v>3918</v>
      </c>
      <c r="F525" s="28" t="s">
        <v>3919</v>
      </c>
      <c r="G525" s="28" t="s">
        <v>3920</v>
      </c>
      <c r="H525" s="28" t="s">
        <v>3921</v>
      </c>
      <c r="I525" s="28" t="s">
        <v>30</v>
      </c>
      <c r="J525" s="28" t="s">
        <v>2</v>
      </c>
      <c r="K525" s="28" t="s">
        <v>1533</v>
      </c>
      <c r="L525" s="28">
        <v>12.6</v>
      </c>
      <c r="M525" s="28"/>
      <c r="N525" s="28"/>
      <c r="O525" s="28"/>
      <c r="P525" s="28"/>
      <c r="Q525" s="28">
        <v>2023</v>
      </c>
      <c r="R525" s="28" t="s">
        <v>2994</v>
      </c>
      <c r="S525" s="86">
        <f t="shared" si="11"/>
        <v>791000</v>
      </c>
      <c r="T525" s="28"/>
    </row>
    <row r="526" spans="1:20" x14ac:dyDescent="0.25">
      <c r="A526" s="28" t="s">
        <v>3922</v>
      </c>
      <c r="B526" s="28" t="s">
        <v>65</v>
      </c>
      <c r="C526" s="28" t="s">
        <v>3923</v>
      </c>
      <c r="D526" s="28" t="s">
        <v>1532</v>
      </c>
      <c r="E526" s="28" t="s">
        <v>3924</v>
      </c>
      <c r="F526" s="28" t="s">
        <v>3925</v>
      </c>
      <c r="G526" s="28" t="s">
        <v>3926</v>
      </c>
      <c r="H526" s="28" t="s">
        <v>3927</v>
      </c>
      <c r="I526" s="28" t="s">
        <v>30</v>
      </c>
      <c r="J526" s="28" t="s">
        <v>2</v>
      </c>
      <c r="K526" s="28" t="s">
        <v>1533</v>
      </c>
      <c r="L526" s="28">
        <v>4.5</v>
      </c>
      <c r="M526" s="28"/>
      <c r="N526" s="28"/>
      <c r="O526" s="28"/>
      <c r="P526" s="28"/>
      <c r="Q526" s="28">
        <v>2023</v>
      </c>
      <c r="R526" s="28" t="s">
        <v>2994</v>
      </c>
      <c r="S526" s="86">
        <f t="shared" si="11"/>
        <v>507500</v>
      </c>
      <c r="T526" s="28"/>
    </row>
    <row r="527" spans="1:20" x14ac:dyDescent="0.25">
      <c r="A527" s="28" t="s">
        <v>3928</v>
      </c>
      <c r="B527" s="28" t="s">
        <v>65</v>
      </c>
      <c r="C527" s="28" t="s">
        <v>3929</v>
      </c>
      <c r="D527" s="28" t="s">
        <v>1532</v>
      </c>
      <c r="E527" s="28" t="s">
        <v>3930</v>
      </c>
      <c r="F527" s="28" t="s">
        <v>3931</v>
      </c>
      <c r="G527" s="28" t="s">
        <v>3932</v>
      </c>
      <c r="H527" s="28" t="s">
        <v>3933</v>
      </c>
      <c r="I527" s="28" t="s">
        <v>30</v>
      </c>
      <c r="J527" s="28" t="s">
        <v>2</v>
      </c>
      <c r="K527" s="28" t="s">
        <v>1533</v>
      </c>
      <c r="L527" s="28">
        <v>5.6</v>
      </c>
      <c r="M527" s="28"/>
      <c r="N527" s="28"/>
      <c r="O527" s="28"/>
      <c r="P527" s="28"/>
      <c r="Q527" s="28">
        <v>2023</v>
      </c>
      <c r="R527" s="28" t="s">
        <v>2994</v>
      </c>
      <c r="S527" s="86">
        <f t="shared" si="11"/>
        <v>546000</v>
      </c>
      <c r="T527" s="28"/>
    </row>
    <row r="528" spans="1:20" x14ac:dyDescent="0.25">
      <c r="A528" s="28" t="s">
        <v>3934</v>
      </c>
      <c r="B528" s="28" t="s">
        <v>65</v>
      </c>
      <c r="C528" s="28" t="s">
        <v>3935</v>
      </c>
      <c r="D528" s="28" t="s">
        <v>1532</v>
      </c>
      <c r="E528" s="28" t="s">
        <v>3936</v>
      </c>
      <c r="F528" s="28" t="s">
        <v>3937</v>
      </c>
      <c r="G528" s="28" t="s">
        <v>3938</v>
      </c>
      <c r="H528" s="28" t="s">
        <v>3939</v>
      </c>
      <c r="I528" s="28" t="s">
        <v>30</v>
      </c>
      <c r="J528" s="28" t="s">
        <v>2</v>
      </c>
      <c r="K528" s="28" t="s">
        <v>1533</v>
      </c>
      <c r="L528" s="28">
        <v>4</v>
      </c>
      <c r="M528" s="28"/>
      <c r="N528" s="28"/>
      <c r="O528" s="28"/>
      <c r="P528" s="28"/>
      <c r="Q528" s="28">
        <v>2023</v>
      </c>
      <c r="R528" s="28" t="s">
        <v>2994</v>
      </c>
      <c r="S528" s="86">
        <f t="shared" si="11"/>
        <v>490000</v>
      </c>
      <c r="T528" s="28"/>
    </row>
    <row r="529" spans="1:20" x14ac:dyDescent="0.25">
      <c r="A529" s="28" t="s">
        <v>3940</v>
      </c>
      <c r="B529" s="28" t="s">
        <v>65</v>
      </c>
      <c r="C529" s="28" t="s">
        <v>3941</v>
      </c>
      <c r="D529" s="28" t="s">
        <v>1532</v>
      </c>
      <c r="E529" s="28" t="s">
        <v>3942</v>
      </c>
      <c r="F529" s="28" t="s">
        <v>3943</v>
      </c>
      <c r="G529" s="28" t="s">
        <v>3944</v>
      </c>
      <c r="H529" s="28" t="s">
        <v>3945</v>
      </c>
      <c r="I529" s="28" t="s">
        <v>30</v>
      </c>
      <c r="J529" s="28" t="s">
        <v>2</v>
      </c>
      <c r="K529" s="28" t="s">
        <v>1533</v>
      </c>
      <c r="L529" s="28">
        <v>6.2</v>
      </c>
      <c r="M529" s="28"/>
      <c r="N529" s="28"/>
      <c r="O529" s="28"/>
      <c r="P529" s="28"/>
      <c r="Q529" s="28">
        <v>2023</v>
      </c>
      <c r="R529" s="28" t="s">
        <v>2994</v>
      </c>
      <c r="S529" s="86">
        <f t="shared" si="11"/>
        <v>567000</v>
      </c>
      <c r="T529" s="28"/>
    </row>
    <row r="530" spans="1:20" x14ac:dyDescent="0.25">
      <c r="A530" s="28" t="s">
        <v>3946</v>
      </c>
      <c r="B530" s="28" t="s">
        <v>65</v>
      </c>
      <c r="C530" s="28" t="s">
        <v>3947</v>
      </c>
      <c r="D530" s="28" t="s">
        <v>1532</v>
      </c>
      <c r="E530" s="28" t="s">
        <v>3948</v>
      </c>
      <c r="F530" s="28" t="s">
        <v>3949</v>
      </c>
      <c r="G530" s="28" t="s">
        <v>3950</v>
      </c>
      <c r="H530" s="28" t="s">
        <v>3951</v>
      </c>
      <c r="I530" s="28" t="s">
        <v>30</v>
      </c>
      <c r="J530" s="28" t="s">
        <v>2</v>
      </c>
      <c r="K530" s="28" t="s">
        <v>1533</v>
      </c>
      <c r="L530" s="28">
        <v>5.8</v>
      </c>
      <c r="M530" s="28"/>
      <c r="N530" s="28"/>
      <c r="O530" s="28"/>
      <c r="P530" s="28"/>
      <c r="Q530" s="28">
        <v>2023</v>
      </c>
      <c r="R530" s="28" t="s">
        <v>2994</v>
      </c>
      <c r="S530" s="86">
        <f t="shared" si="11"/>
        <v>553000</v>
      </c>
      <c r="T530" s="28"/>
    </row>
    <row r="531" spans="1:20" x14ac:dyDescent="0.25">
      <c r="A531" s="28" t="s">
        <v>3952</v>
      </c>
      <c r="B531" s="28" t="s">
        <v>65</v>
      </c>
      <c r="C531" s="28" t="s">
        <v>3953</v>
      </c>
      <c r="D531" s="28" t="s">
        <v>1532</v>
      </c>
      <c r="E531" s="28" t="s">
        <v>3954</v>
      </c>
      <c r="F531" s="28" t="s">
        <v>3955</v>
      </c>
      <c r="G531" s="28" t="s">
        <v>3956</v>
      </c>
      <c r="H531" s="28" t="s">
        <v>3957</v>
      </c>
      <c r="I531" s="28" t="s">
        <v>30</v>
      </c>
      <c r="J531" s="28" t="s">
        <v>2</v>
      </c>
      <c r="K531" s="28" t="s">
        <v>1533</v>
      </c>
      <c r="L531" s="28">
        <v>4.0999999999999996</v>
      </c>
      <c r="M531" s="28"/>
      <c r="N531" s="28"/>
      <c r="O531" s="28"/>
      <c r="P531" s="28"/>
      <c r="Q531" s="28">
        <v>2023</v>
      </c>
      <c r="R531" s="28" t="s">
        <v>2994</v>
      </c>
      <c r="S531" s="86">
        <f t="shared" si="11"/>
        <v>493500</v>
      </c>
      <c r="T531" s="28"/>
    </row>
    <row r="532" spans="1:20" x14ac:dyDescent="0.25">
      <c r="A532" s="28" t="s">
        <v>3958</v>
      </c>
      <c r="B532" s="28" t="s">
        <v>65</v>
      </c>
      <c r="C532" s="28" t="s">
        <v>3959</v>
      </c>
      <c r="D532" s="28" t="s">
        <v>1532</v>
      </c>
      <c r="E532" s="28" t="s">
        <v>3960</v>
      </c>
      <c r="F532" s="28" t="s">
        <v>3961</v>
      </c>
      <c r="G532" s="28" t="s">
        <v>3962</v>
      </c>
      <c r="H532" s="28" t="s">
        <v>3963</v>
      </c>
      <c r="I532" s="28" t="s">
        <v>30</v>
      </c>
      <c r="J532" s="28" t="s">
        <v>2</v>
      </c>
      <c r="K532" s="28" t="s">
        <v>1533</v>
      </c>
      <c r="L532" s="28">
        <v>6.2</v>
      </c>
      <c r="M532" s="28"/>
      <c r="N532" s="28"/>
      <c r="O532" s="28"/>
      <c r="P532" s="28"/>
      <c r="Q532" s="28">
        <v>2023</v>
      </c>
      <c r="R532" s="28" t="s">
        <v>2994</v>
      </c>
      <c r="S532" s="86">
        <f t="shared" si="11"/>
        <v>567000</v>
      </c>
      <c r="T532" s="28"/>
    </row>
    <row r="533" spans="1:20" x14ac:dyDescent="0.25">
      <c r="A533" s="28" t="s">
        <v>3964</v>
      </c>
      <c r="B533" s="28" t="s">
        <v>65</v>
      </c>
      <c r="C533" s="28" t="s">
        <v>3965</v>
      </c>
      <c r="D533" s="28" t="s">
        <v>1532</v>
      </c>
      <c r="E533" s="28" t="s">
        <v>3966</v>
      </c>
      <c r="F533" s="28" t="s">
        <v>3967</v>
      </c>
      <c r="G533" s="28" t="s">
        <v>3968</v>
      </c>
      <c r="H533" s="28" t="s">
        <v>3969</v>
      </c>
      <c r="I533" s="28" t="s">
        <v>30</v>
      </c>
      <c r="J533" s="28" t="s">
        <v>2</v>
      </c>
      <c r="K533" s="28" t="s">
        <v>1533</v>
      </c>
      <c r="L533" s="28">
        <v>3.8</v>
      </c>
      <c r="M533" s="28"/>
      <c r="N533" s="28"/>
      <c r="O533" s="28"/>
      <c r="P533" s="28"/>
      <c r="Q533" s="28">
        <v>2023</v>
      </c>
      <c r="R533" s="28" t="s">
        <v>2994</v>
      </c>
      <c r="S533" s="86">
        <f t="shared" si="11"/>
        <v>483000</v>
      </c>
      <c r="T533" s="28"/>
    </row>
    <row r="534" spans="1:20" x14ac:dyDescent="0.25">
      <c r="A534" s="28" t="s">
        <v>3970</v>
      </c>
      <c r="B534" s="28" t="s">
        <v>65</v>
      </c>
      <c r="C534" s="28" t="s">
        <v>3971</v>
      </c>
      <c r="D534" s="28" t="s">
        <v>1532</v>
      </c>
      <c r="E534" s="28" t="s">
        <v>3972</v>
      </c>
      <c r="F534" s="28" t="s">
        <v>3973</v>
      </c>
      <c r="G534" s="28" t="s">
        <v>3974</v>
      </c>
      <c r="H534" s="28" t="s">
        <v>3975</v>
      </c>
      <c r="I534" s="28" t="s">
        <v>30</v>
      </c>
      <c r="J534" s="28" t="s">
        <v>2</v>
      </c>
      <c r="K534" s="28" t="s">
        <v>1533</v>
      </c>
      <c r="L534" s="28">
        <v>7.3</v>
      </c>
      <c r="M534" s="28"/>
      <c r="N534" s="28"/>
      <c r="O534" s="28"/>
      <c r="P534" s="28"/>
      <c r="Q534" s="28">
        <v>2023</v>
      </c>
      <c r="R534" s="28" t="s">
        <v>2994</v>
      </c>
      <c r="S534" s="86">
        <f t="shared" si="11"/>
        <v>605500</v>
      </c>
      <c r="T534" s="28"/>
    </row>
    <row r="535" spans="1:20" x14ac:dyDescent="0.25">
      <c r="A535" s="28" t="s">
        <v>3976</v>
      </c>
      <c r="B535" s="28" t="s">
        <v>65</v>
      </c>
      <c r="C535" s="28" t="s">
        <v>3977</v>
      </c>
      <c r="D535" s="28" t="s">
        <v>1532</v>
      </c>
      <c r="E535" s="28" t="s">
        <v>3978</v>
      </c>
      <c r="F535" s="28" t="s">
        <v>3979</v>
      </c>
      <c r="G535" s="28" t="s">
        <v>3980</v>
      </c>
      <c r="H535" s="28" t="s">
        <v>3981</v>
      </c>
      <c r="I535" s="28" t="s">
        <v>30</v>
      </c>
      <c r="J535" s="28" t="s">
        <v>2</v>
      </c>
      <c r="K535" s="28" t="s">
        <v>1533</v>
      </c>
      <c r="L535" s="28">
        <v>9.8000000000000007</v>
      </c>
      <c r="M535" s="28"/>
      <c r="N535" s="28"/>
      <c r="O535" s="28"/>
      <c r="P535" s="28"/>
      <c r="Q535" s="28">
        <v>2023</v>
      </c>
      <c r="R535" s="28" t="s">
        <v>2994</v>
      </c>
      <c r="S535" s="86">
        <f t="shared" si="11"/>
        <v>693000</v>
      </c>
      <c r="T535" s="28"/>
    </row>
    <row r="536" spans="1:20" x14ac:dyDescent="0.25">
      <c r="A536" s="28" t="s">
        <v>3982</v>
      </c>
      <c r="B536" s="28" t="s">
        <v>65</v>
      </c>
      <c r="C536" s="28" t="s">
        <v>3983</v>
      </c>
      <c r="D536" s="28" t="s">
        <v>1532</v>
      </c>
      <c r="E536" s="28" t="s">
        <v>3984</v>
      </c>
      <c r="F536" s="28" t="s">
        <v>3985</v>
      </c>
      <c r="G536" s="28" t="s">
        <v>3986</v>
      </c>
      <c r="H536" s="28" t="s">
        <v>3987</v>
      </c>
      <c r="I536" s="28" t="s">
        <v>30</v>
      </c>
      <c r="J536" s="28" t="s">
        <v>2</v>
      </c>
      <c r="K536" s="28" t="s">
        <v>1533</v>
      </c>
      <c r="L536" s="28">
        <v>4.5</v>
      </c>
      <c r="M536" s="28"/>
      <c r="N536" s="28"/>
      <c r="O536" s="28"/>
      <c r="P536" s="28"/>
      <c r="Q536" s="28">
        <v>2023</v>
      </c>
      <c r="R536" s="28" t="s">
        <v>2994</v>
      </c>
      <c r="S536" s="86">
        <f t="shared" si="11"/>
        <v>507500</v>
      </c>
      <c r="T536" s="28"/>
    </row>
    <row r="537" spans="1:20" x14ac:dyDescent="0.25">
      <c r="A537" s="28" t="s">
        <v>3988</v>
      </c>
      <c r="B537" s="28" t="s">
        <v>65</v>
      </c>
      <c r="C537" s="28" t="s">
        <v>3989</v>
      </c>
      <c r="D537" s="28" t="s">
        <v>1532</v>
      </c>
      <c r="E537" s="28" t="s">
        <v>3990</v>
      </c>
      <c r="F537" s="28" t="s">
        <v>3991</v>
      </c>
      <c r="G537" s="28" t="s">
        <v>3992</v>
      </c>
      <c r="H537" s="28" t="s">
        <v>3993</v>
      </c>
      <c r="I537" s="28" t="s">
        <v>30</v>
      </c>
      <c r="J537" s="28" t="s">
        <v>2</v>
      </c>
      <c r="K537" s="28" t="s">
        <v>1533</v>
      </c>
      <c r="L537" s="28">
        <v>4.3</v>
      </c>
      <c r="M537" s="28"/>
      <c r="N537" s="28"/>
      <c r="O537" s="28"/>
      <c r="P537" s="28"/>
      <c r="Q537" s="28">
        <v>2023</v>
      </c>
      <c r="R537" s="28" t="s">
        <v>2994</v>
      </c>
      <c r="S537" s="86">
        <f t="shared" si="11"/>
        <v>500500</v>
      </c>
      <c r="T537" s="28"/>
    </row>
    <row r="538" spans="1:20" x14ac:dyDescent="0.25">
      <c r="A538" s="28" t="s">
        <v>3994</v>
      </c>
      <c r="B538" s="28" t="s">
        <v>65</v>
      </c>
      <c r="C538" s="28" t="s">
        <v>3995</v>
      </c>
      <c r="D538" s="28" t="s">
        <v>1532</v>
      </c>
      <c r="E538" s="28" t="s">
        <v>3996</v>
      </c>
      <c r="F538" s="28" t="s">
        <v>3997</v>
      </c>
      <c r="G538" s="28" t="s">
        <v>3998</v>
      </c>
      <c r="H538" s="28" t="s">
        <v>3999</v>
      </c>
      <c r="I538" s="28" t="s">
        <v>30</v>
      </c>
      <c r="J538" s="28" t="s">
        <v>2</v>
      </c>
      <c r="K538" s="28" t="s">
        <v>1533</v>
      </c>
      <c r="L538" s="28">
        <v>3.4</v>
      </c>
      <c r="M538" s="28"/>
      <c r="N538" s="28"/>
      <c r="O538" s="28"/>
      <c r="P538" s="28"/>
      <c r="Q538" s="28">
        <v>2023</v>
      </c>
      <c r="R538" s="28" t="s">
        <v>2994</v>
      </c>
      <c r="S538" s="86">
        <f t="shared" si="11"/>
        <v>469000</v>
      </c>
      <c r="T538" s="28"/>
    </row>
    <row r="539" spans="1:20" x14ac:dyDescent="0.25">
      <c r="A539" s="28" t="s">
        <v>4000</v>
      </c>
      <c r="B539" s="28" t="s">
        <v>65</v>
      </c>
      <c r="C539" s="28" t="s">
        <v>4001</v>
      </c>
      <c r="D539" s="28" t="s">
        <v>1532</v>
      </c>
      <c r="E539" s="28" t="s">
        <v>4002</v>
      </c>
      <c r="F539" s="28" t="s">
        <v>4003</v>
      </c>
      <c r="G539" s="28" t="s">
        <v>4004</v>
      </c>
      <c r="H539" s="28" t="s">
        <v>4005</v>
      </c>
      <c r="I539" s="28" t="s">
        <v>30</v>
      </c>
      <c r="J539" s="28" t="s">
        <v>2</v>
      </c>
      <c r="K539" s="28" t="s">
        <v>1533</v>
      </c>
      <c r="L539" s="28">
        <v>8.4</v>
      </c>
      <c r="M539" s="28"/>
      <c r="N539" s="28"/>
      <c r="O539" s="28"/>
      <c r="P539" s="28"/>
      <c r="Q539" s="28">
        <v>2023</v>
      </c>
      <c r="R539" s="28" t="s">
        <v>2994</v>
      </c>
      <c r="S539" s="86">
        <f t="shared" si="11"/>
        <v>644000</v>
      </c>
      <c r="T539" s="28"/>
    </row>
    <row r="540" spans="1:20" x14ac:dyDescent="0.25">
      <c r="A540" s="28" t="s">
        <v>4006</v>
      </c>
      <c r="B540" s="28" t="s">
        <v>65</v>
      </c>
      <c r="C540" s="28" t="s">
        <v>3887</v>
      </c>
      <c r="D540" s="28" t="s">
        <v>1532</v>
      </c>
      <c r="E540" s="28" t="s">
        <v>3890</v>
      </c>
      <c r="F540" s="28" t="s">
        <v>3891</v>
      </c>
      <c r="G540" s="28" t="s">
        <v>4007</v>
      </c>
      <c r="H540" s="28" t="s">
        <v>4008</v>
      </c>
      <c r="I540" s="28" t="s">
        <v>30</v>
      </c>
      <c r="J540" s="28" t="s">
        <v>349</v>
      </c>
      <c r="K540" s="28" t="s">
        <v>1613</v>
      </c>
      <c r="L540" s="28">
        <v>165.6</v>
      </c>
      <c r="M540" s="28"/>
      <c r="N540" s="28"/>
      <c r="O540" s="28"/>
      <c r="P540" s="28"/>
      <c r="Q540" s="28">
        <v>2023</v>
      </c>
      <c r="R540" s="28" t="s">
        <v>2994</v>
      </c>
      <c r="S540" s="86">
        <f t="shared" ref="S540:S595" si="12">L540*$X$5+$Y$5</f>
        <v>6146000</v>
      </c>
      <c r="T540" s="28"/>
    </row>
    <row r="541" spans="1:20" x14ac:dyDescent="0.25">
      <c r="A541" s="28" t="s">
        <v>4009</v>
      </c>
      <c r="B541" s="28" t="s">
        <v>65</v>
      </c>
      <c r="C541" s="28" t="s">
        <v>3899</v>
      </c>
      <c r="D541" s="28" t="s">
        <v>1532</v>
      </c>
      <c r="E541" s="28" t="s">
        <v>3900</v>
      </c>
      <c r="F541" s="28" t="s">
        <v>3901</v>
      </c>
      <c r="G541" s="28" t="s">
        <v>4010</v>
      </c>
      <c r="H541" s="28" t="s">
        <v>4011</v>
      </c>
      <c r="I541" s="28" t="s">
        <v>30</v>
      </c>
      <c r="J541" s="28" t="s">
        <v>349</v>
      </c>
      <c r="K541" s="28" t="s">
        <v>1613</v>
      </c>
      <c r="L541" s="28">
        <v>80.099999999999994</v>
      </c>
      <c r="M541" s="28"/>
      <c r="N541" s="28"/>
      <c r="O541" s="28"/>
      <c r="P541" s="28"/>
      <c r="Q541" s="28">
        <v>2023</v>
      </c>
      <c r="R541" s="28" t="s">
        <v>2994</v>
      </c>
      <c r="S541" s="86">
        <f t="shared" si="12"/>
        <v>3153500</v>
      </c>
      <c r="T541" s="28"/>
    </row>
    <row r="542" spans="1:20" x14ac:dyDescent="0.25">
      <c r="A542" s="28" t="s">
        <v>4012</v>
      </c>
      <c r="B542" s="28" t="s">
        <v>65</v>
      </c>
      <c r="C542" s="28" t="s">
        <v>4013</v>
      </c>
      <c r="D542" s="28" t="s">
        <v>1532</v>
      </c>
      <c r="E542" s="28" t="s">
        <v>4014</v>
      </c>
      <c r="F542" s="28" t="s">
        <v>4015</v>
      </c>
      <c r="G542" s="28" t="s">
        <v>4016</v>
      </c>
      <c r="H542" s="28" t="s">
        <v>4017</v>
      </c>
      <c r="I542" s="28" t="s">
        <v>30</v>
      </c>
      <c r="J542" s="28" t="s">
        <v>2</v>
      </c>
      <c r="K542" s="28" t="s">
        <v>1533</v>
      </c>
      <c r="L542" s="28">
        <v>5.0999999999999996</v>
      </c>
      <c r="M542" s="28"/>
      <c r="N542" s="28"/>
      <c r="O542" s="28"/>
      <c r="P542" s="28"/>
      <c r="Q542" s="28">
        <v>2023</v>
      </c>
      <c r="R542" s="28" t="s">
        <v>2994</v>
      </c>
      <c r="S542" s="86">
        <f t="shared" si="12"/>
        <v>528500</v>
      </c>
      <c r="T542" s="28"/>
    </row>
    <row r="543" spans="1:20" x14ac:dyDescent="0.25">
      <c r="A543" s="28" t="s">
        <v>4018</v>
      </c>
      <c r="B543" s="28" t="s">
        <v>65</v>
      </c>
      <c r="C543" s="28" t="s">
        <v>4019</v>
      </c>
      <c r="D543" s="28" t="s">
        <v>1532</v>
      </c>
      <c r="E543" s="28" t="s">
        <v>4020</v>
      </c>
      <c r="F543" s="28" t="s">
        <v>4021</v>
      </c>
      <c r="G543" s="28" t="s">
        <v>4022</v>
      </c>
      <c r="H543" s="28" t="s">
        <v>4023</v>
      </c>
      <c r="I543" s="28" t="s">
        <v>30</v>
      </c>
      <c r="J543" s="28" t="s">
        <v>2</v>
      </c>
      <c r="K543" s="28" t="s">
        <v>1533</v>
      </c>
      <c r="L543" s="28">
        <v>1.4</v>
      </c>
      <c r="M543" s="28"/>
      <c r="N543" s="28"/>
      <c r="O543" s="28"/>
      <c r="P543" s="28"/>
      <c r="Q543" s="28">
        <v>2023</v>
      </c>
      <c r="R543" s="28" t="s">
        <v>2994</v>
      </c>
      <c r="S543" s="86">
        <f t="shared" si="12"/>
        <v>399000</v>
      </c>
      <c r="T543" s="28"/>
    </row>
    <row r="544" spans="1:20" x14ac:dyDescent="0.25">
      <c r="A544" s="28" t="s">
        <v>4024</v>
      </c>
      <c r="B544" s="28" t="s">
        <v>65</v>
      </c>
      <c r="C544" s="28" t="s">
        <v>4025</v>
      </c>
      <c r="D544" s="28" t="s">
        <v>1532</v>
      </c>
      <c r="E544" s="28" t="s">
        <v>4026</v>
      </c>
      <c r="F544" s="28" t="s">
        <v>4027</v>
      </c>
      <c r="G544" s="28" t="s">
        <v>4028</v>
      </c>
      <c r="H544" s="28" t="s">
        <v>4029</v>
      </c>
      <c r="I544" s="28" t="s">
        <v>30</v>
      </c>
      <c r="J544" s="28" t="s">
        <v>2</v>
      </c>
      <c r="K544" s="28" t="s">
        <v>1533</v>
      </c>
      <c r="L544" s="28">
        <v>5.7</v>
      </c>
      <c r="M544" s="28"/>
      <c r="N544" s="28"/>
      <c r="O544" s="28"/>
      <c r="P544" s="28"/>
      <c r="Q544" s="28">
        <v>2023</v>
      </c>
      <c r="R544" s="28" t="s">
        <v>2994</v>
      </c>
      <c r="S544" s="86">
        <f t="shared" si="12"/>
        <v>549500</v>
      </c>
      <c r="T544" s="28"/>
    </row>
    <row r="545" spans="1:20" x14ac:dyDescent="0.25">
      <c r="A545" s="28" t="s">
        <v>4030</v>
      </c>
      <c r="B545" s="28" t="s">
        <v>65</v>
      </c>
      <c r="C545" s="28" t="s">
        <v>4031</v>
      </c>
      <c r="D545" s="28" t="s">
        <v>1532</v>
      </c>
      <c r="E545" s="28" t="s">
        <v>4032</v>
      </c>
      <c r="F545" s="28" t="s">
        <v>4033</v>
      </c>
      <c r="G545" s="28" t="s">
        <v>4034</v>
      </c>
      <c r="H545" s="28" t="s">
        <v>4035</v>
      </c>
      <c r="I545" s="28" t="s">
        <v>30</v>
      </c>
      <c r="J545" s="28" t="s">
        <v>2</v>
      </c>
      <c r="K545" s="28" t="s">
        <v>1533</v>
      </c>
      <c r="L545" s="28">
        <v>3.8</v>
      </c>
      <c r="M545" s="28"/>
      <c r="N545" s="28"/>
      <c r="O545" s="28"/>
      <c r="P545" s="28"/>
      <c r="Q545" s="28">
        <v>2023</v>
      </c>
      <c r="R545" s="28" t="s">
        <v>2994</v>
      </c>
      <c r="S545" s="86">
        <f t="shared" si="12"/>
        <v>483000</v>
      </c>
      <c r="T545" s="28"/>
    </row>
    <row r="546" spans="1:20" x14ac:dyDescent="0.25">
      <c r="A546" s="28" t="s">
        <v>4036</v>
      </c>
      <c r="B546" s="28" t="s">
        <v>65</v>
      </c>
      <c r="C546" s="28" t="s">
        <v>4037</v>
      </c>
      <c r="D546" s="28" t="s">
        <v>1532</v>
      </c>
      <c r="E546" s="28" t="s">
        <v>4038</v>
      </c>
      <c r="F546" s="28" t="s">
        <v>4039</v>
      </c>
      <c r="G546" s="28" t="s">
        <v>4040</v>
      </c>
      <c r="H546" s="28" t="s">
        <v>4041</v>
      </c>
      <c r="I546" s="28" t="s">
        <v>30</v>
      </c>
      <c r="J546" s="28" t="s">
        <v>2</v>
      </c>
      <c r="K546" s="28" t="s">
        <v>1533</v>
      </c>
      <c r="L546" s="28">
        <v>2.7</v>
      </c>
      <c r="M546" s="28"/>
      <c r="N546" s="28"/>
      <c r="O546" s="28"/>
      <c r="P546" s="28"/>
      <c r="Q546" s="28">
        <v>2023</v>
      </c>
      <c r="R546" s="28" t="s">
        <v>2994</v>
      </c>
      <c r="S546" s="86">
        <f t="shared" si="12"/>
        <v>444500</v>
      </c>
      <c r="T546" s="28"/>
    </row>
    <row r="547" spans="1:20" x14ac:dyDescent="0.25">
      <c r="A547" s="28" t="s">
        <v>4042</v>
      </c>
      <c r="B547" s="28" t="s">
        <v>65</v>
      </c>
      <c r="C547" s="28" t="s">
        <v>4043</v>
      </c>
      <c r="D547" s="28" t="s">
        <v>1532</v>
      </c>
      <c r="E547" s="28" t="s">
        <v>4044</v>
      </c>
      <c r="F547" s="28" t="s">
        <v>4045</v>
      </c>
      <c r="G547" s="28" t="s">
        <v>4046</v>
      </c>
      <c r="H547" s="28" t="s">
        <v>4047</v>
      </c>
      <c r="I547" s="28" t="s">
        <v>30</v>
      </c>
      <c r="J547" s="28" t="s">
        <v>2</v>
      </c>
      <c r="K547" s="28" t="s">
        <v>1533</v>
      </c>
      <c r="L547" s="28">
        <v>7.2</v>
      </c>
      <c r="M547" s="28"/>
      <c r="N547" s="28"/>
      <c r="O547" s="28"/>
      <c r="P547" s="28"/>
      <c r="Q547" s="28">
        <v>2023</v>
      </c>
      <c r="R547" s="28" t="s">
        <v>2994</v>
      </c>
      <c r="S547" s="86">
        <f t="shared" si="12"/>
        <v>602000</v>
      </c>
      <c r="T547" s="28"/>
    </row>
    <row r="548" spans="1:20" x14ac:dyDescent="0.25">
      <c r="A548" s="28" t="s">
        <v>4048</v>
      </c>
      <c r="B548" s="28" t="s">
        <v>65</v>
      </c>
      <c r="C548" s="28" t="s">
        <v>4049</v>
      </c>
      <c r="D548" s="28" t="s">
        <v>1532</v>
      </c>
      <c r="E548" s="28" t="s">
        <v>4050</v>
      </c>
      <c r="F548" s="28" t="s">
        <v>4051</v>
      </c>
      <c r="G548" s="28" t="s">
        <v>4052</v>
      </c>
      <c r="H548" s="28" t="s">
        <v>4053</v>
      </c>
      <c r="I548" s="28" t="s">
        <v>30</v>
      </c>
      <c r="J548" s="28" t="s">
        <v>2</v>
      </c>
      <c r="K548" s="28" t="s">
        <v>1533</v>
      </c>
      <c r="L548" s="28">
        <v>3.8</v>
      </c>
      <c r="M548" s="28"/>
      <c r="N548" s="28"/>
      <c r="O548" s="28"/>
      <c r="P548" s="28"/>
      <c r="Q548" s="28">
        <v>2023</v>
      </c>
      <c r="R548" s="28" t="s">
        <v>2994</v>
      </c>
      <c r="S548" s="86">
        <f t="shared" si="12"/>
        <v>483000</v>
      </c>
      <c r="T548" s="28"/>
    </row>
    <row r="549" spans="1:20" x14ac:dyDescent="0.25">
      <c r="A549" s="28" t="s">
        <v>4054</v>
      </c>
      <c r="B549" s="28" t="s">
        <v>65</v>
      </c>
      <c r="C549" s="28" t="s">
        <v>4055</v>
      </c>
      <c r="D549" s="28" t="s">
        <v>1532</v>
      </c>
      <c r="E549" s="28" t="s">
        <v>4056</v>
      </c>
      <c r="F549" s="28" t="s">
        <v>4057</v>
      </c>
      <c r="G549" s="28" t="s">
        <v>4058</v>
      </c>
      <c r="H549" s="28" t="s">
        <v>4059</v>
      </c>
      <c r="I549" s="28" t="s">
        <v>30</v>
      </c>
      <c r="J549" s="28" t="s">
        <v>2</v>
      </c>
      <c r="K549" s="28" t="s">
        <v>1533</v>
      </c>
      <c r="L549" s="28">
        <v>9.6999999999999993</v>
      </c>
      <c r="M549" s="28"/>
      <c r="N549" s="28"/>
      <c r="O549" s="28"/>
      <c r="P549" s="28"/>
      <c r="Q549" s="28">
        <v>2023</v>
      </c>
      <c r="R549" s="28" t="s">
        <v>2994</v>
      </c>
      <c r="S549" s="86">
        <f t="shared" si="12"/>
        <v>689500</v>
      </c>
      <c r="T549" s="28"/>
    </row>
    <row r="550" spans="1:20" x14ac:dyDescent="0.25">
      <c r="A550" s="28" t="s">
        <v>4060</v>
      </c>
      <c r="B550" s="28" t="s">
        <v>65</v>
      </c>
      <c r="C550" s="28" t="s">
        <v>4061</v>
      </c>
      <c r="D550" s="28" t="s">
        <v>1532</v>
      </c>
      <c r="E550" s="28" t="s">
        <v>4062</v>
      </c>
      <c r="F550" s="28" t="s">
        <v>4063</v>
      </c>
      <c r="G550" s="28" t="s">
        <v>4064</v>
      </c>
      <c r="H550" s="28" t="s">
        <v>4065</v>
      </c>
      <c r="I550" s="28" t="s">
        <v>30</v>
      </c>
      <c r="J550" s="28" t="s">
        <v>2</v>
      </c>
      <c r="K550" s="28" t="s">
        <v>1533</v>
      </c>
      <c r="L550" s="28">
        <v>3.4</v>
      </c>
      <c r="M550" s="28"/>
      <c r="N550" s="28"/>
      <c r="O550" s="28"/>
      <c r="P550" s="28"/>
      <c r="Q550" s="28">
        <v>2023</v>
      </c>
      <c r="R550" s="28" t="s">
        <v>2994</v>
      </c>
      <c r="S550" s="86">
        <f t="shared" si="12"/>
        <v>469000</v>
      </c>
      <c r="T550" s="28"/>
    </row>
    <row r="551" spans="1:20" x14ac:dyDescent="0.25">
      <c r="A551" s="28" t="s">
        <v>4066</v>
      </c>
      <c r="B551" s="28" t="s">
        <v>65</v>
      </c>
      <c r="C551" s="28" t="s">
        <v>4067</v>
      </c>
      <c r="D551" s="28" t="s">
        <v>1532</v>
      </c>
      <c r="E551" s="28" t="s">
        <v>4068</v>
      </c>
      <c r="F551" s="28" t="s">
        <v>4069</v>
      </c>
      <c r="G551" s="28" t="s">
        <v>4070</v>
      </c>
      <c r="H551" s="28" t="s">
        <v>4071</v>
      </c>
      <c r="I551" s="28" t="s">
        <v>30</v>
      </c>
      <c r="J551" s="28" t="s">
        <v>2</v>
      </c>
      <c r="K551" s="28" t="s">
        <v>1533</v>
      </c>
      <c r="L551" s="28">
        <v>2.1</v>
      </c>
      <c r="M551" s="28"/>
      <c r="N551" s="28"/>
      <c r="O551" s="28"/>
      <c r="P551" s="28"/>
      <c r="Q551" s="28">
        <v>2023</v>
      </c>
      <c r="R551" s="28" t="s">
        <v>2994</v>
      </c>
      <c r="S551" s="86">
        <f t="shared" si="12"/>
        <v>423500</v>
      </c>
      <c r="T551" s="28"/>
    </row>
    <row r="552" spans="1:20" x14ac:dyDescent="0.25">
      <c r="A552" s="28" t="s">
        <v>4072</v>
      </c>
      <c r="B552" s="28" t="s">
        <v>65</v>
      </c>
      <c r="C552" s="28" t="s">
        <v>4073</v>
      </c>
      <c r="D552" s="28" t="s">
        <v>1532</v>
      </c>
      <c r="E552" s="28" t="s">
        <v>4074</v>
      </c>
      <c r="F552" s="28" t="s">
        <v>4075</v>
      </c>
      <c r="G552" s="28" t="s">
        <v>4076</v>
      </c>
      <c r="H552" s="28" t="s">
        <v>4077</v>
      </c>
      <c r="I552" s="28" t="s">
        <v>30</v>
      </c>
      <c r="J552" s="28" t="s">
        <v>2</v>
      </c>
      <c r="K552" s="28" t="s">
        <v>1533</v>
      </c>
      <c r="L552" s="28">
        <v>4.2</v>
      </c>
      <c r="M552" s="28"/>
      <c r="N552" s="28"/>
      <c r="O552" s="28"/>
      <c r="P552" s="28"/>
      <c r="Q552" s="28">
        <v>2023</v>
      </c>
      <c r="R552" s="28" t="s">
        <v>2994</v>
      </c>
      <c r="S552" s="86">
        <f t="shared" si="12"/>
        <v>497000</v>
      </c>
      <c r="T552" s="28"/>
    </row>
    <row r="553" spans="1:20" x14ac:dyDescent="0.25">
      <c r="A553" s="28" t="s">
        <v>4078</v>
      </c>
      <c r="B553" s="28" t="s">
        <v>65</v>
      </c>
      <c r="C553" s="28" t="s">
        <v>4079</v>
      </c>
      <c r="D553" s="28" t="s">
        <v>1532</v>
      </c>
      <c r="E553" s="28" t="s">
        <v>4080</v>
      </c>
      <c r="F553" s="28" t="s">
        <v>4081</v>
      </c>
      <c r="G553" s="28" t="s">
        <v>4076</v>
      </c>
      <c r="H553" s="28" t="s">
        <v>4077</v>
      </c>
      <c r="I553" s="28" t="s">
        <v>30</v>
      </c>
      <c r="J553" s="28" t="s">
        <v>2</v>
      </c>
      <c r="K553" s="28" t="s">
        <v>1533</v>
      </c>
      <c r="L553" s="28">
        <v>10.6</v>
      </c>
      <c r="M553" s="28"/>
      <c r="N553" s="28"/>
      <c r="O553" s="28"/>
      <c r="P553" s="28"/>
      <c r="Q553" s="28">
        <v>2023</v>
      </c>
      <c r="R553" s="28" t="s">
        <v>2994</v>
      </c>
      <c r="S553" s="86">
        <f t="shared" si="12"/>
        <v>721000</v>
      </c>
      <c r="T553" s="28"/>
    </row>
    <row r="554" spans="1:20" x14ac:dyDescent="0.25">
      <c r="A554" s="28" t="s">
        <v>4082</v>
      </c>
      <c r="B554" s="28" t="s">
        <v>65</v>
      </c>
      <c r="C554" s="28" t="s">
        <v>4083</v>
      </c>
      <c r="D554" s="28" t="s">
        <v>1532</v>
      </c>
      <c r="E554" s="28" t="s">
        <v>4058</v>
      </c>
      <c r="F554" s="28" t="s">
        <v>4059</v>
      </c>
      <c r="G554" s="28" t="s">
        <v>4084</v>
      </c>
      <c r="H554" s="28" t="s">
        <v>4085</v>
      </c>
      <c r="I554" s="28" t="s">
        <v>30</v>
      </c>
      <c r="J554" s="28" t="s">
        <v>2</v>
      </c>
      <c r="K554" s="28" t="s">
        <v>1533</v>
      </c>
      <c r="L554" s="28">
        <v>4</v>
      </c>
      <c r="M554" s="28"/>
      <c r="N554" s="28"/>
      <c r="O554" s="28"/>
      <c r="P554" s="28"/>
      <c r="Q554" s="28">
        <v>2023</v>
      </c>
      <c r="R554" s="28" t="s">
        <v>2994</v>
      </c>
      <c r="S554" s="86">
        <f t="shared" si="12"/>
        <v>490000</v>
      </c>
      <c r="T554" s="28"/>
    </row>
    <row r="555" spans="1:20" x14ac:dyDescent="0.25">
      <c r="A555" s="28" t="s">
        <v>4086</v>
      </c>
      <c r="B555" s="28" t="s">
        <v>65</v>
      </c>
      <c r="C555" s="28" t="s">
        <v>4087</v>
      </c>
      <c r="D555" s="28" t="s">
        <v>1532</v>
      </c>
      <c r="E555" s="28" t="s">
        <v>4088</v>
      </c>
      <c r="F555" s="28" t="s">
        <v>4089</v>
      </c>
      <c r="G555" s="28" t="s">
        <v>4090</v>
      </c>
      <c r="H555" s="28" t="s">
        <v>4091</v>
      </c>
      <c r="I555" s="28" t="s">
        <v>30</v>
      </c>
      <c r="J555" s="28" t="s">
        <v>2</v>
      </c>
      <c r="K555" s="28" t="s">
        <v>1533</v>
      </c>
      <c r="L555" s="28">
        <v>11.9</v>
      </c>
      <c r="M555" s="28"/>
      <c r="N555" s="28"/>
      <c r="O555" s="28"/>
      <c r="P555" s="28"/>
      <c r="Q555" s="28">
        <v>2023</v>
      </c>
      <c r="R555" s="28" t="s">
        <v>2994</v>
      </c>
      <c r="S555" s="86">
        <f t="shared" si="12"/>
        <v>766500</v>
      </c>
      <c r="T555" s="28"/>
    </row>
    <row r="556" spans="1:20" x14ac:dyDescent="0.25">
      <c r="A556" s="28" t="s">
        <v>4092</v>
      </c>
      <c r="B556" s="28" t="s">
        <v>65</v>
      </c>
      <c r="C556" s="28" t="s">
        <v>4093</v>
      </c>
      <c r="D556" s="28" t="s">
        <v>1532</v>
      </c>
      <c r="E556" s="28" t="s">
        <v>4094</v>
      </c>
      <c r="F556" s="28" t="s">
        <v>4095</v>
      </c>
      <c r="G556" s="28" t="s">
        <v>4096</v>
      </c>
      <c r="H556" s="28" t="s">
        <v>4097</v>
      </c>
      <c r="I556" s="28" t="s">
        <v>30</v>
      </c>
      <c r="J556" s="28" t="s">
        <v>2</v>
      </c>
      <c r="K556" s="28" t="s">
        <v>1533</v>
      </c>
      <c r="L556" s="28">
        <v>2.2000000000000002</v>
      </c>
      <c r="M556" s="28"/>
      <c r="N556" s="28"/>
      <c r="O556" s="28"/>
      <c r="P556" s="28"/>
      <c r="Q556" s="28">
        <v>2023</v>
      </c>
      <c r="R556" s="28" t="s">
        <v>2994</v>
      </c>
      <c r="S556" s="86">
        <f t="shared" si="12"/>
        <v>427000</v>
      </c>
      <c r="T556" s="28"/>
    </row>
    <row r="557" spans="1:20" x14ac:dyDescent="0.25">
      <c r="A557" s="28" t="s">
        <v>4098</v>
      </c>
      <c r="B557" s="28" t="s">
        <v>65</v>
      </c>
      <c r="C557" s="28" t="s">
        <v>4099</v>
      </c>
      <c r="D557" s="28" t="s">
        <v>1532</v>
      </c>
      <c r="E557" s="28" t="s">
        <v>4100</v>
      </c>
      <c r="F557" s="28" t="s">
        <v>4101</v>
      </c>
      <c r="G557" s="28" t="s">
        <v>4102</v>
      </c>
      <c r="H557" s="28" t="s">
        <v>4103</v>
      </c>
      <c r="I557" s="28" t="s">
        <v>30</v>
      </c>
      <c r="J557" s="28" t="s">
        <v>2</v>
      </c>
      <c r="K557" s="28" t="s">
        <v>1533</v>
      </c>
      <c r="L557" s="28">
        <v>9</v>
      </c>
      <c r="M557" s="28"/>
      <c r="N557" s="28"/>
      <c r="O557" s="28"/>
      <c r="P557" s="28"/>
      <c r="Q557" s="28">
        <v>2023</v>
      </c>
      <c r="R557" s="28" t="s">
        <v>2994</v>
      </c>
      <c r="S557" s="86">
        <f t="shared" si="12"/>
        <v>665000</v>
      </c>
      <c r="T557" s="28"/>
    </row>
    <row r="558" spans="1:20" x14ac:dyDescent="0.25">
      <c r="A558" s="28" t="s">
        <v>4104</v>
      </c>
      <c r="B558" s="28" t="s">
        <v>65</v>
      </c>
      <c r="C558" s="28" t="s">
        <v>4105</v>
      </c>
      <c r="D558" s="28" t="s">
        <v>1532</v>
      </c>
      <c r="E558" s="28" t="s">
        <v>4106</v>
      </c>
      <c r="F558" s="28" t="s">
        <v>4107</v>
      </c>
      <c r="G558" s="28" t="s">
        <v>4108</v>
      </c>
      <c r="H558" s="28" t="s">
        <v>4109</v>
      </c>
      <c r="I558" s="28" t="s">
        <v>30</v>
      </c>
      <c r="J558" s="28" t="s">
        <v>2</v>
      </c>
      <c r="K558" s="28" t="s">
        <v>1533</v>
      </c>
      <c r="L558" s="28">
        <v>11.3</v>
      </c>
      <c r="M558" s="28"/>
      <c r="N558" s="28"/>
      <c r="O558" s="28"/>
      <c r="P558" s="28"/>
      <c r="Q558" s="28">
        <v>2023</v>
      </c>
      <c r="R558" s="28" t="s">
        <v>2994</v>
      </c>
      <c r="S558" s="86">
        <f t="shared" si="12"/>
        <v>745500</v>
      </c>
      <c r="T558" s="28"/>
    </row>
    <row r="559" spans="1:20" x14ac:dyDescent="0.25">
      <c r="A559" s="28" t="s">
        <v>4110</v>
      </c>
      <c r="B559" s="28" t="s">
        <v>65</v>
      </c>
      <c r="C559" s="28" t="s">
        <v>4111</v>
      </c>
      <c r="D559" s="28" t="s">
        <v>1532</v>
      </c>
      <c r="E559" s="28" t="s">
        <v>4112</v>
      </c>
      <c r="F559" s="28" t="s">
        <v>4113</v>
      </c>
      <c r="G559" s="28" t="s">
        <v>1485</v>
      </c>
      <c r="H559" s="28" t="s">
        <v>1486</v>
      </c>
      <c r="I559" s="28" t="s">
        <v>30</v>
      </c>
      <c r="J559" s="28" t="s">
        <v>2</v>
      </c>
      <c r="K559" s="28" t="s">
        <v>1533</v>
      </c>
      <c r="L559" s="28">
        <v>6.6</v>
      </c>
      <c r="M559" s="28"/>
      <c r="N559" s="28"/>
      <c r="O559" s="28"/>
      <c r="P559" s="28"/>
      <c r="Q559" s="28">
        <v>2023</v>
      </c>
      <c r="R559" s="28" t="s">
        <v>2994</v>
      </c>
      <c r="S559" s="86">
        <f t="shared" si="12"/>
        <v>581000</v>
      </c>
      <c r="T559" s="28" t="s">
        <v>71</v>
      </c>
    </row>
    <row r="560" spans="1:20" x14ac:dyDescent="0.25">
      <c r="A560" s="28" t="s">
        <v>4114</v>
      </c>
      <c r="B560" s="28" t="s">
        <v>65</v>
      </c>
      <c r="C560" s="28" t="s">
        <v>4115</v>
      </c>
      <c r="D560" s="28" t="s">
        <v>1532</v>
      </c>
      <c r="E560" s="28" t="s">
        <v>4116</v>
      </c>
      <c r="F560" s="28" t="s">
        <v>4117</v>
      </c>
      <c r="G560" s="28" t="s">
        <v>1420</v>
      </c>
      <c r="H560" s="28" t="s">
        <v>1421</v>
      </c>
      <c r="I560" s="28" t="s">
        <v>30</v>
      </c>
      <c r="J560" s="28" t="s">
        <v>2</v>
      </c>
      <c r="K560" s="28" t="s">
        <v>1533</v>
      </c>
      <c r="L560" s="28">
        <v>10.1</v>
      </c>
      <c r="M560" s="28"/>
      <c r="N560" s="28"/>
      <c r="O560" s="28"/>
      <c r="P560" s="28"/>
      <c r="Q560" s="28">
        <v>2023</v>
      </c>
      <c r="R560" s="28" t="s">
        <v>2994</v>
      </c>
      <c r="S560" s="86">
        <f t="shared" si="12"/>
        <v>703500</v>
      </c>
      <c r="T560" s="28" t="s">
        <v>72</v>
      </c>
    </row>
    <row r="561" spans="1:20" x14ac:dyDescent="0.25">
      <c r="A561" s="28" t="s">
        <v>4118</v>
      </c>
      <c r="B561" s="28" t="s">
        <v>65</v>
      </c>
      <c r="C561" s="28" t="s">
        <v>4119</v>
      </c>
      <c r="D561" s="28" t="s">
        <v>1532</v>
      </c>
      <c r="E561" s="28" t="s">
        <v>4120</v>
      </c>
      <c r="F561" s="28" t="s">
        <v>4121</v>
      </c>
      <c r="G561" s="28" t="s">
        <v>1430</v>
      </c>
      <c r="H561" s="28" t="s">
        <v>1431</v>
      </c>
      <c r="I561" s="28" t="s">
        <v>30</v>
      </c>
      <c r="J561" s="28" t="s">
        <v>2</v>
      </c>
      <c r="K561" s="28" t="s">
        <v>1533</v>
      </c>
      <c r="L561" s="28">
        <v>6.9</v>
      </c>
      <c r="M561" s="28"/>
      <c r="N561" s="28"/>
      <c r="O561" s="28"/>
      <c r="P561" s="28"/>
      <c r="Q561" s="28">
        <v>2023</v>
      </c>
      <c r="R561" s="28" t="s">
        <v>2994</v>
      </c>
      <c r="S561" s="86">
        <f t="shared" si="12"/>
        <v>591500</v>
      </c>
      <c r="T561" s="28"/>
    </row>
    <row r="562" spans="1:20" x14ac:dyDescent="0.25">
      <c r="A562" s="28" t="s">
        <v>4122</v>
      </c>
      <c r="B562" s="28" t="s">
        <v>65</v>
      </c>
      <c r="C562" s="28" t="s">
        <v>4123</v>
      </c>
      <c r="D562" s="28" t="s">
        <v>1532</v>
      </c>
      <c r="E562" s="28" t="s">
        <v>4124</v>
      </c>
      <c r="F562" s="28" t="s">
        <v>4125</v>
      </c>
      <c r="G562" s="28" t="s">
        <v>1491</v>
      </c>
      <c r="H562" s="28" t="s">
        <v>1492</v>
      </c>
      <c r="I562" s="28" t="s">
        <v>30</v>
      </c>
      <c r="J562" s="28" t="s">
        <v>2</v>
      </c>
      <c r="K562" s="28" t="s">
        <v>1533</v>
      </c>
      <c r="L562" s="28">
        <v>7.7</v>
      </c>
      <c r="M562" s="28"/>
      <c r="N562" s="28"/>
      <c r="O562" s="28"/>
      <c r="P562" s="28"/>
      <c r="Q562" s="28">
        <v>2023</v>
      </c>
      <c r="R562" s="28" t="s">
        <v>2994</v>
      </c>
      <c r="S562" s="86">
        <f t="shared" si="12"/>
        <v>619500</v>
      </c>
      <c r="T562" s="28"/>
    </row>
    <row r="563" spans="1:20" x14ac:dyDescent="0.25">
      <c r="A563" s="28" t="s">
        <v>4126</v>
      </c>
      <c r="B563" s="28" t="s">
        <v>65</v>
      </c>
      <c r="C563" s="28" t="s">
        <v>4127</v>
      </c>
      <c r="D563" s="28" t="s">
        <v>1532</v>
      </c>
      <c r="E563" s="28" t="s">
        <v>4128</v>
      </c>
      <c r="F563" s="28" t="s">
        <v>4129</v>
      </c>
      <c r="G563" s="28" t="s">
        <v>1481</v>
      </c>
      <c r="H563" s="28" t="s">
        <v>1482</v>
      </c>
      <c r="I563" s="28" t="s">
        <v>30</v>
      </c>
      <c r="J563" s="28" t="s">
        <v>2</v>
      </c>
      <c r="K563" s="28" t="s">
        <v>1533</v>
      </c>
      <c r="L563" s="28">
        <v>5</v>
      </c>
      <c r="M563" s="28"/>
      <c r="N563" s="28"/>
      <c r="O563" s="28"/>
      <c r="P563" s="28"/>
      <c r="Q563" s="28">
        <v>2023</v>
      </c>
      <c r="R563" s="28" t="s">
        <v>2994</v>
      </c>
      <c r="S563" s="86">
        <f t="shared" si="12"/>
        <v>525000</v>
      </c>
      <c r="T563" s="28"/>
    </row>
    <row r="564" spans="1:20" x14ac:dyDescent="0.25">
      <c r="A564" s="28" t="s">
        <v>4130</v>
      </c>
      <c r="B564" s="28" t="s">
        <v>65</v>
      </c>
      <c r="C564" s="28" t="s">
        <v>4131</v>
      </c>
      <c r="D564" s="28" t="s">
        <v>1532</v>
      </c>
      <c r="E564" s="28" t="s">
        <v>4132</v>
      </c>
      <c r="F564" s="28" t="s">
        <v>4133</v>
      </c>
      <c r="G564" s="28" t="s">
        <v>1487</v>
      </c>
      <c r="H564" s="28" t="s">
        <v>1488</v>
      </c>
      <c r="I564" s="28" t="s">
        <v>30</v>
      </c>
      <c r="J564" s="28" t="s">
        <v>2</v>
      </c>
      <c r="K564" s="28" t="s">
        <v>1533</v>
      </c>
      <c r="L564" s="28">
        <v>5.2</v>
      </c>
      <c r="M564" s="28"/>
      <c r="N564" s="28"/>
      <c r="O564" s="28"/>
      <c r="P564" s="28"/>
      <c r="Q564" s="28">
        <v>2023</v>
      </c>
      <c r="R564" s="28" t="s">
        <v>2994</v>
      </c>
      <c r="S564" s="86">
        <f t="shared" si="12"/>
        <v>532000</v>
      </c>
      <c r="T564" s="28"/>
    </row>
    <row r="565" spans="1:20" x14ac:dyDescent="0.25">
      <c r="A565" s="28" t="s">
        <v>4134</v>
      </c>
      <c r="B565" s="28" t="s">
        <v>65</v>
      </c>
      <c r="C565" s="28" t="s">
        <v>4135</v>
      </c>
      <c r="D565" s="28" t="s">
        <v>1532</v>
      </c>
      <c r="E565" s="28" t="s">
        <v>4136</v>
      </c>
      <c r="F565" s="28" t="s">
        <v>4137</v>
      </c>
      <c r="G565" s="28" t="s">
        <v>1489</v>
      </c>
      <c r="H565" s="28" t="s">
        <v>1490</v>
      </c>
      <c r="I565" s="28" t="s">
        <v>30</v>
      </c>
      <c r="J565" s="28" t="s">
        <v>2</v>
      </c>
      <c r="K565" s="28" t="s">
        <v>1533</v>
      </c>
      <c r="L565" s="28">
        <v>10</v>
      </c>
      <c r="M565" s="28"/>
      <c r="N565" s="28"/>
      <c r="O565" s="28"/>
      <c r="P565" s="28"/>
      <c r="Q565" s="28">
        <v>2023</v>
      </c>
      <c r="R565" s="28" t="s">
        <v>2994</v>
      </c>
      <c r="S565" s="86">
        <f t="shared" si="12"/>
        <v>700000</v>
      </c>
      <c r="T565" s="28"/>
    </row>
    <row r="566" spans="1:20" x14ac:dyDescent="0.25">
      <c r="A566" s="28" t="s">
        <v>4138</v>
      </c>
      <c r="B566" s="28" t="s">
        <v>65</v>
      </c>
      <c r="C566" s="28" t="s">
        <v>4139</v>
      </c>
      <c r="D566" s="28" t="s">
        <v>1532</v>
      </c>
      <c r="E566" s="28" t="s">
        <v>4140</v>
      </c>
      <c r="F566" s="28" t="s">
        <v>4141</v>
      </c>
      <c r="G566" s="28" t="s">
        <v>1416</v>
      </c>
      <c r="H566" s="28" t="s">
        <v>1417</v>
      </c>
      <c r="I566" s="28" t="s">
        <v>30</v>
      </c>
      <c r="J566" s="28" t="s">
        <v>2</v>
      </c>
      <c r="K566" s="28" t="s">
        <v>1533</v>
      </c>
      <c r="L566" s="28">
        <v>6.2</v>
      </c>
      <c r="M566" s="28"/>
      <c r="N566" s="28"/>
      <c r="O566" s="28"/>
      <c r="P566" s="28"/>
      <c r="Q566" s="28">
        <v>2023</v>
      </c>
      <c r="R566" s="28" t="s">
        <v>2994</v>
      </c>
      <c r="S566" s="86">
        <f t="shared" si="12"/>
        <v>567000</v>
      </c>
      <c r="T566" s="28"/>
    </row>
    <row r="567" spans="1:20" x14ac:dyDescent="0.25">
      <c r="A567" s="28" t="s">
        <v>4142</v>
      </c>
      <c r="B567" s="28" t="s">
        <v>65</v>
      </c>
      <c r="C567" s="28" t="s">
        <v>4143</v>
      </c>
      <c r="D567" s="28" t="s">
        <v>1532</v>
      </c>
      <c r="E567" s="28" t="s">
        <v>4144</v>
      </c>
      <c r="F567" s="28" t="s">
        <v>4145</v>
      </c>
      <c r="G567" s="28" t="s">
        <v>1471</v>
      </c>
      <c r="H567" s="28" t="s">
        <v>1472</v>
      </c>
      <c r="I567" s="28" t="s">
        <v>30</v>
      </c>
      <c r="J567" s="28" t="s">
        <v>2</v>
      </c>
      <c r="K567" s="28" t="s">
        <v>1533</v>
      </c>
      <c r="L567" s="28">
        <v>7.4</v>
      </c>
      <c r="M567" s="28"/>
      <c r="N567" s="28"/>
      <c r="O567" s="28"/>
      <c r="P567" s="28"/>
      <c r="Q567" s="28">
        <v>2023</v>
      </c>
      <c r="R567" s="28" t="s">
        <v>2994</v>
      </c>
      <c r="S567" s="86">
        <f t="shared" si="12"/>
        <v>609000</v>
      </c>
      <c r="T567" s="28"/>
    </row>
    <row r="568" spans="1:20" x14ac:dyDescent="0.25">
      <c r="A568" s="28" t="s">
        <v>4146</v>
      </c>
      <c r="B568" s="28" t="s">
        <v>65</v>
      </c>
      <c r="C568" s="28" t="s">
        <v>4147</v>
      </c>
      <c r="D568" s="28" t="s">
        <v>1532</v>
      </c>
      <c r="E568" s="28" t="s">
        <v>4148</v>
      </c>
      <c r="F568" s="28" t="s">
        <v>4149</v>
      </c>
      <c r="G568" s="28" t="s">
        <v>1444</v>
      </c>
      <c r="H568" s="28" t="s">
        <v>1445</v>
      </c>
      <c r="I568" s="28" t="s">
        <v>30</v>
      </c>
      <c r="J568" s="28" t="s">
        <v>2</v>
      </c>
      <c r="K568" s="28" t="s">
        <v>1533</v>
      </c>
      <c r="L568" s="28">
        <v>7.2</v>
      </c>
      <c r="M568" s="28"/>
      <c r="N568" s="28"/>
      <c r="O568" s="28"/>
      <c r="P568" s="28"/>
      <c r="Q568" s="28">
        <v>2023</v>
      </c>
      <c r="R568" s="28" t="s">
        <v>2994</v>
      </c>
      <c r="S568" s="86">
        <f t="shared" si="12"/>
        <v>602000</v>
      </c>
      <c r="T568" s="28"/>
    </row>
    <row r="569" spans="1:20" x14ac:dyDescent="0.25">
      <c r="A569" s="28" t="s">
        <v>4150</v>
      </c>
      <c r="B569" s="28" t="s">
        <v>65</v>
      </c>
      <c r="C569" s="28" t="s">
        <v>4151</v>
      </c>
      <c r="D569" s="28" t="s">
        <v>1532</v>
      </c>
      <c r="E569" s="28" t="s">
        <v>4152</v>
      </c>
      <c r="F569" s="28" t="s">
        <v>4153</v>
      </c>
      <c r="G569" s="28" t="s">
        <v>1438</v>
      </c>
      <c r="H569" s="28" t="s">
        <v>1440</v>
      </c>
      <c r="I569" s="28" t="s">
        <v>30</v>
      </c>
      <c r="J569" s="28" t="s">
        <v>2</v>
      </c>
      <c r="K569" s="28" t="s">
        <v>1533</v>
      </c>
      <c r="L569" s="28">
        <v>10.9</v>
      </c>
      <c r="M569" s="28"/>
      <c r="N569" s="28"/>
      <c r="O569" s="28"/>
      <c r="P569" s="28"/>
      <c r="Q569" s="28">
        <v>2023</v>
      </c>
      <c r="R569" s="28" t="s">
        <v>2994</v>
      </c>
      <c r="S569" s="86">
        <f t="shared" si="12"/>
        <v>731500</v>
      </c>
      <c r="T569" s="28"/>
    </row>
    <row r="570" spans="1:20" x14ac:dyDescent="0.25">
      <c r="A570" s="28" t="s">
        <v>4154</v>
      </c>
      <c r="B570" s="28" t="s">
        <v>65</v>
      </c>
      <c r="C570" s="28" t="s">
        <v>4155</v>
      </c>
      <c r="D570" s="28" t="s">
        <v>1532</v>
      </c>
      <c r="E570" s="28" t="s">
        <v>4156</v>
      </c>
      <c r="F570" s="28" t="s">
        <v>4157</v>
      </c>
      <c r="G570" s="28" t="s">
        <v>1436</v>
      </c>
      <c r="H570" s="28" t="s">
        <v>1437</v>
      </c>
      <c r="I570" s="28" t="s">
        <v>30</v>
      </c>
      <c r="J570" s="28" t="s">
        <v>2</v>
      </c>
      <c r="K570" s="28" t="s">
        <v>1533</v>
      </c>
      <c r="L570" s="28">
        <v>11.1</v>
      </c>
      <c r="M570" s="28"/>
      <c r="N570" s="28"/>
      <c r="O570" s="28"/>
      <c r="P570" s="28"/>
      <c r="Q570" s="28">
        <v>2023</v>
      </c>
      <c r="R570" s="28" t="s">
        <v>2994</v>
      </c>
      <c r="S570" s="86">
        <f t="shared" si="12"/>
        <v>738500</v>
      </c>
      <c r="T570" s="28"/>
    </row>
    <row r="571" spans="1:20" x14ac:dyDescent="0.25">
      <c r="A571" s="28" t="s">
        <v>4158</v>
      </c>
      <c r="B571" s="28" t="s">
        <v>65</v>
      </c>
      <c r="C571" s="28" t="s">
        <v>4159</v>
      </c>
      <c r="D571" s="28" t="s">
        <v>1532</v>
      </c>
      <c r="E571" s="28" t="s">
        <v>4160</v>
      </c>
      <c r="F571" s="28" t="s">
        <v>4161</v>
      </c>
      <c r="G571" s="28" t="s">
        <v>1434</v>
      </c>
      <c r="H571" s="28" t="s">
        <v>1435</v>
      </c>
      <c r="I571" s="28" t="s">
        <v>30</v>
      </c>
      <c r="J571" s="28" t="s">
        <v>2</v>
      </c>
      <c r="K571" s="28" t="s">
        <v>1533</v>
      </c>
      <c r="L571" s="28">
        <v>6.9</v>
      </c>
      <c r="M571" s="28"/>
      <c r="N571" s="28"/>
      <c r="O571" s="28"/>
      <c r="P571" s="28"/>
      <c r="Q571" s="28">
        <v>2023</v>
      </c>
      <c r="R571" s="28" t="s">
        <v>2994</v>
      </c>
      <c r="S571" s="86">
        <f t="shared" si="12"/>
        <v>591500</v>
      </c>
      <c r="T571" s="28"/>
    </row>
    <row r="572" spans="1:20" x14ac:dyDescent="0.25">
      <c r="A572" s="28" t="s">
        <v>4162</v>
      </c>
      <c r="B572" s="28" t="s">
        <v>65</v>
      </c>
      <c r="C572" s="28" t="s">
        <v>4159</v>
      </c>
      <c r="D572" s="28" t="s">
        <v>1532</v>
      </c>
      <c r="E572" s="28" t="s">
        <v>4163</v>
      </c>
      <c r="F572" s="28" t="s">
        <v>4164</v>
      </c>
      <c r="G572" s="28" t="s">
        <v>1438</v>
      </c>
      <c r="H572" s="28" t="s">
        <v>1439</v>
      </c>
      <c r="I572" s="28" t="s">
        <v>30</v>
      </c>
      <c r="J572" s="28" t="s">
        <v>2</v>
      </c>
      <c r="K572" s="28" t="s">
        <v>1533</v>
      </c>
      <c r="L572" s="28">
        <v>6.8</v>
      </c>
      <c r="M572" s="28"/>
      <c r="N572" s="28"/>
      <c r="O572" s="28"/>
      <c r="P572" s="28"/>
      <c r="Q572" s="28">
        <v>2023</v>
      </c>
      <c r="R572" s="28" t="s">
        <v>2994</v>
      </c>
      <c r="S572" s="86">
        <f t="shared" si="12"/>
        <v>588000</v>
      </c>
      <c r="T572" s="28"/>
    </row>
    <row r="573" spans="1:20" x14ac:dyDescent="0.25">
      <c r="A573" s="28" t="s">
        <v>4165</v>
      </c>
      <c r="B573" s="28" t="s">
        <v>65</v>
      </c>
      <c r="C573" s="28" t="s">
        <v>4147</v>
      </c>
      <c r="D573" s="28" t="s">
        <v>1532</v>
      </c>
      <c r="E573" s="28" t="s">
        <v>4166</v>
      </c>
      <c r="F573" s="28" t="s">
        <v>4167</v>
      </c>
      <c r="G573" s="28" t="s">
        <v>1441</v>
      </c>
      <c r="H573" s="28" t="s">
        <v>1443</v>
      </c>
      <c r="I573" s="28" t="s">
        <v>30</v>
      </c>
      <c r="J573" s="28" t="s">
        <v>2</v>
      </c>
      <c r="K573" s="28" t="s">
        <v>1533</v>
      </c>
      <c r="L573" s="28">
        <v>7</v>
      </c>
      <c r="M573" s="28"/>
      <c r="N573" s="28"/>
      <c r="O573" s="28"/>
      <c r="P573" s="28"/>
      <c r="Q573" s="28">
        <v>2023</v>
      </c>
      <c r="R573" s="28" t="s">
        <v>2994</v>
      </c>
      <c r="S573" s="86">
        <f t="shared" si="12"/>
        <v>595000</v>
      </c>
      <c r="T573" s="28"/>
    </row>
    <row r="574" spans="1:20" x14ac:dyDescent="0.25">
      <c r="A574" s="28" t="s">
        <v>4168</v>
      </c>
      <c r="B574" s="28" t="s">
        <v>65</v>
      </c>
      <c r="C574" s="28" t="s">
        <v>4169</v>
      </c>
      <c r="D574" s="28" t="s">
        <v>1532</v>
      </c>
      <c r="E574" s="28" t="s">
        <v>4170</v>
      </c>
      <c r="F574" s="28" t="s">
        <v>4171</v>
      </c>
      <c r="G574" s="28" t="s">
        <v>1441</v>
      </c>
      <c r="H574" s="28" t="s">
        <v>1442</v>
      </c>
      <c r="I574" s="28" t="s">
        <v>30</v>
      </c>
      <c r="J574" s="28" t="s">
        <v>2</v>
      </c>
      <c r="K574" s="28" t="s">
        <v>1533</v>
      </c>
      <c r="L574" s="28">
        <v>10.5</v>
      </c>
      <c r="M574" s="28"/>
      <c r="N574" s="28"/>
      <c r="O574" s="28"/>
      <c r="P574" s="28"/>
      <c r="Q574" s="28">
        <v>2023</v>
      </c>
      <c r="R574" s="28" t="s">
        <v>2994</v>
      </c>
      <c r="S574" s="86">
        <f t="shared" si="12"/>
        <v>717500</v>
      </c>
      <c r="T574" s="28"/>
    </row>
    <row r="575" spans="1:20" x14ac:dyDescent="0.25">
      <c r="A575" s="28" t="s">
        <v>4172</v>
      </c>
      <c r="B575" s="28" t="s">
        <v>65</v>
      </c>
      <c r="C575" s="28" t="s">
        <v>4173</v>
      </c>
      <c r="D575" s="28" t="s">
        <v>1532</v>
      </c>
      <c r="E575" s="28" t="s">
        <v>4174</v>
      </c>
      <c r="F575" s="28" t="s">
        <v>4175</v>
      </c>
      <c r="G575" s="28" t="s">
        <v>1446</v>
      </c>
      <c r="H575" s="28" t="s">
        <v>1447</v>
      </c>
      <c r="I575" s="28" t="s">
        <v>30</v>
      </c>
      <c r="J575" s="28" t="s">
        <v>2</v>
      </c>
      <c r="K575" s="28" t="s">
        <v>1533</v>
      </c>
      <c r="L575" s="28">
        <v>10.8</v>
      </c>
      <c r="M575" s="28"/>
      <c r="N575" s="28"/>
      <c r="O575" s="28"/>
      <c r="P575" s="28"/>
      <c r="Q575" s="28">
        <v>2023</v>
      </c>
      <c r="R575" s="28" t="s">
        <v>2994</v>
      </c>
      <c r="S575" s="86">
        <f t="shared" si="12"/>
        <v>728000</v>
      </c>
      <c r="T575" s="28"/>
    </row>
    <row r="576" spans="1:20" x14ac:dyDescent="0.25">
      <c r="A576" s="28" t="s">
        <v>4176</v>
      </c>
      <c r="B576" s="28" t="s">
        <v>65</v>
      </c>
      <c r="C576" s="28" t="s">
        <v>4177</v>
      </c>
      <c r="D576" s="28" t="s">
        <v>1532</v>
      </c>
      <c r="E576" s="28" t="s">
        <v>4178</v>
      </c>
      <c r="F576" s="28" t="s">
        <v>4179</v>
      </c>
      <c r="G576" s="28" t="s">
        <v>1448</v>
      </c>
      <c r="H576" s="28" t="s">
        <v>1449</v>
      </c>
      <c r="I576" s="28" t="s">
        <v>30</v>
      </c>
      <c r="J576" s="28" t="s">
        <v>2</v>
      </c>
      <c r="K576" s="28" t="s">
        <v>1533</v>
      </c>
      <c r="L576" s="28">
        <v>10.7</v>
      </c>
      <c r="M576" s="28"/>
      <c r="N576" s="28"/>
      <c r="O576" s="28"/>
      <c r="P576" s="28"/>
      <c r="Q576" s="28">
        <v>2023</v>
      </c>
      <c r="R576" s="28" t="s">
        <v>2994</v>
      </c>
      <c r="S576" s="86">
        <f t="shared" si="12"/>
        <v>724500</v>
      </c>
      <c r="T576" s="28"/>
    </row>
    <row r="577" spans="1:20" x14ac:dyDescent="0.25">
      <c r="A577" s="28" t="s">
        <v>4180</v>
      </c>
      <c r="B577" s="28" t="s">
        <v>65</v>
      </c>
      <c r="C577" s="28" t="s">
        <v>4181</v>
      </c>
      <c r="D577" s="28" t="s">
        <v>1532</v>
      </c>
      <c r="E577" s="28" t="s">
        <v>4182</v>
      </c>
      <c r="F577" s="28" t="s">
        <v>4183</v>
      </c>
      <c r="G577" s="28" t="s">
        <v>1424</v>
      </c>
      <c r="H577" s="28" t="s">
        <v>1450</v>
      </c>
      <c r="I577" s="28" t="s">
        <v>30</v>
      </c>
      <c r="J577" s="28" t="s">
        <v>2</v>
      </c>
      <c r="K577" s="28" t="s">
        <v>1533</v>
      </c>
      <c r="L577" s="28">
        <v>6.9</v>
      </c>
      <c r="M577" s="28"/>
      <c r="N577" s="28"/>
      <c r="O577" s="28"/>
      <c r="P577" s="28"/>
      <c r="Q577" s="28">
        <v>2023</v>
      </c>
      <c r="R577" s="28" t="s">
        <v>2994</v>
      </c>
      <c r="S577" s="86">
        <f t="shared" si="12"/>
        <v>591500</v>
      </c>
      <c r="T577" s="28"/>
    </row>
    <row r="578" spans="1:20" x14ac:dyDescent="0.25">
      <c r="A578" s="28" t="s">
        <v>4184</v>
      </c>
      <c r="B578" s="28" t="s">
        <v>65</v>
      </c>
      <c r="C578" s="28" t="s">
        <v>4181</v>
      </c>
      <c r="D578" s="28" t="s">
        <v>1532</v>
      </c>
      <c r="E578" s="28" t="s">
        <v>4185</v>
      </c>
      <c r="F578" s="28" t="s">
        <v>4186</v>
      </c>
      <c r="G578" s="28" t="s">
        <v>1426</v>
      </c>
      <c r="H578" s="28" t="s">
        <v>1427</v>
      </c>
      <c r="I578" s="28" t="s">
        <v>30</v>
      </c>
      <c r="J578" s="28" t="s">
        <v>2</v>
      </c>
      <c r="K578" s="28" t="s">
        <v>1533</v>
      </c>
      <c r="L578" s="28">
        <v>7.3</v>
      </c>
      <c r="M578" s="28"/>
      <c r="N578" s="28"/>
      <c r="O578" s="28"/>
      <c r="P578" s="28"/>
      <c r="Q578" s="28">
        <v>2023</v>
      </c>
      <c r="R578" s="28" t="s">
        <v>2994</v>
      </c>
      <c r="S578" s="86">
        <f t="shared" si="12"/>
        <v>605500</v>
      </c>
      <c r="T578" s="28"/>
    </row>
    <row r="579" spans="1:20" x14ac:dyDescent="0.25">
      <c r="A579" s="28" t="s">
        <v>4187</v>
      </c>
      <c r="B579" s="28" t="s">
        <v>65</v>
      </c>
      <c r="C579" s="28" t="s">
        <v>4188</v>
      </c>
      <c r="D579" s="28" t="s">
        <v>1532</v>
      </c>
      <c r="E579" s="28" t="s">
        <v>4189</v>
      </c>
      <c r="F579" s="28" t="s">
        <v>4190</v>
      </c>
      <c r="G579" s="28" t="s">
        <v>1428</v>
      </c>
      <c r="H579" s="28" t="s">
        <v>1429</v>
      </c>
      <c r="I579" s="28" t="s">
        <v>30</v>
      </c>
      <c r="J579" s="28" t="s">
        <v>2</v>
      </c>
      <c r="K579" s="28" t="s">
        <v>1533</v>
      </c>
      <c r="L579" s="28">
        <v>10.5</v>
      </c>
      <c r="M579" s="28"/>
      <c r="N579" s="28"/>
      <c r="O579" s="28"/>
      <c r="P579" s="28"/>
      <c r="Q579" s="28">
        <v>2023</v>
      </c>
      <c r="R579" s="28" t="s">
        <v>2994</v>
      </c>
      <c r="S579" s="86">
        <f t="shared" si="12"/>
        <v>717500</v>
      </c>
      <c r="T579" s="28"/>
    </row>
    <row r="580" spans="1:20" x14ac:dyDescent="0.25">
      <c r="A580" s="28" t="s">
        <v>4191</v>
      </c>
      <c r="B580" s="28" t="s">
        <v>65</v>
      </c>
      <c r="C580" s="28" t="s">
        <v>4192</v>
      </c>
      <c r="D580" s="28" t="s">
        <v>1532</v>
      </c>
      <c r="E580" s="28" t="s">
        <v>4193</v>
      </c>
      <c r="F580" s="28" t="s">
        <v>4194</v>
      </c>
      <c r="G580" s="28" t="s">
        <v>1446</v>
      </c>
      <c r="H580" s="28" t="s">
        <v>1466</v>
      </c>
      <c r="I580" s="28" t="s">
        <v>30</v>
      </c>
      <c r="J580" s="28" t="s">
        <v>2</v>
      </c>
      <c r="K580" s="28" t="s">
        <v>1533</v>
      </c>
      <c r="L580" s="28">
        <v>7.7</v>
      </c>
      <c r="M580" s="28"/>
      <c r="N580" s="28"/>
      <c r="O580" s="28"/>
      <c r="P580" s="28"/>
      <c r="Q580" s="28">
        <v>2023</v>
      </c>
      <c r="R580" s="28" t="s">
        <v>2994</v>
      </c>
      <c r="S580" s="86">
        <f t="shared" si="12"/>
        <v>619500</v>
      </c>
      <c r="T580" s="28"/>
    </row>
    <row r="581" spans="1:20" x14ac:dyDescent="0.25">
      <c r="A581" s="28" t="s">
        <v>4195</v>
      </c>
      <c r="B581" s="28" t="s">
        <v>65</v>
      </c>
      <c r="C581" s="28" t="s">
        <v>4196</v>
      </c>
      <c r="D581" s="28" t="s">
        <v>1532</v>
      </c>
      <c r="E581" s="28" t="s">
        <v>4197</v>
      </c>
      <c r="F581" s="28" t="s">
        <v>4198</v>
      </c>
      <c r="G581" s="28" t="s">
        <v>1456</v>
      </c>
      <c r="H581" s="28" t="s">
        <v>1457</v>
      </c>
      <c r="I581" s="28" t="s">
        <v>30</v>
      </c>
      <c r="J581" s="28" t="s">
        <v>2</v>
      </c>
      <c r="K581" s="28" t="s">
        <v>1533</v>
      </c>
      <c r="L581" s="28">
        <v>10.1</v>
      </c>
      <c r="M581" s="28"/>
      <c r="N581" s="28"/>
      <c r="O581" s="28"/>
      <c r="P581" s="28"/>
      <c r="Q581" s="28">
        <v>2023</v>
      </c>
      <c r="R581" s="28" t="s">
        <v>2994</v>
      </c>
      <c r="S581" s="86">
        <f t="shared" si="12"/>
        <v>703500</v>
      </c>
      <c r="T581" s="28"/>
    </row>
    <row r="582" spans="1:20" x14ac:dyDescent="0.25">
      <c r="A582" s="28" t="s">
        <v>4199</v>
      </c>
      <c r="B582" s="28" t="s">
        <v>65</v>
      </c>
      <c r="C582" s="28" t="s">
        <v>4200</v>
      </c>
      <c r="D582" s="28" t="s">
        <v>1532</v>
      </c>
      <c r="E582" s="28" t="s">
        <v>4201</v>
      </c>
      <c r="F582" s="28" t="s">
        <v>4202</v>
      </c>
      <c r="G582" s="28" t="s">
        <v>1444</v>
      </c>
      <c r="H582" s="28" t="s">
        <v>1467</v>
      </c>
      <c r="I582" s="28" t="s">
        <v>30</v>
      </c>
      <c r="J582" s="28" t="s">
        <v>2</v>
      </c>
      <c r="K582" s="28" t="s">
        <v>1533</v>
      </c>
      <c r="L582" s="28">
        <v>10.4</v>
      </c>
      <c r="M582" s="28"/>
      <c r="N582" s="28"/>
      <c r="O582" s="28"/>
      <c r="P582" s="28"/>
      <c r="Q582" s="28">
        <v>2023</v>
      </c>
      <c r="R582" s="28" t="s">
        <v>2994</v>
      </c>
      <c r="S582" s="86">
        <f t="shared" si="12"/>
        <v>714000</v>
      </c>
      <c r="T582" s="28"/>
    </row>
    <row r="583" spans="1:20" x14ac:dyDescent="0.25">
      <c r="A583" s="28" t="s">
        <v>4203</v>
      </c>
      <c r="B583" s="28" t="s">
        <v>65</v>
      </c>
      <c r="C583" s="28" t="s">
        <v>4204</v>
      </c>
      <c r="D583" s="28" t="s">
        <v>1532</v>
      </c>
      <c r="E583" s="28" t="s">
        <v>4205</v>
      </c>
      <c r="F583" s="28" t="s">
        <v>4206</v>
      </c>
      <c r="G583" s="28" t="s">
        <v>1461</v>
      </c>
      <c r="H583" s="28" t="s">
        <v>1462</v>
      </c>
      <c r="I583" s="28" t="s">
        <v>30</v>
      </c>
      <c r="J583" s="28" t="s">
        <v>2</v>
      </c>
      <c r="K583" s="28" t="s">
        <v>1533</v>
      </c>
      <c r="L583" s="28">
        <v>11.1</v>
      </c>
      <c r="M583" s="28"/>
      <c r="N583" s="28"/>
      <c r="O583" s="28"/>
      <c r="P583" s="28"/>
      <c r="Q583" s="28">
        <v>2023</v>
      </c>
      <c r="R583" s="28" t="s">
        <v>2994</v>
      </c>
      <c r="S583" s="86">
        <f t="shared" si="12"/>
        <v>738500</v>
      </c>
      <c r="T583" s="28"/>
    </row>
    <row r="584" spans="1:20" x14ac:dyDescent="0.25">
      <c r="A584" s="28" t="s">
        <v>4207</v>
      </c>
      <c r="B584" s="28" t="s">
        <v>65</v>
      </c>
      <c r="C584" s="28" t="s">
        <v>4208</v>
      </c>
      <c r="D584" s="28" t="s">
        <v>1532</v>
      </c>
      <c r="E584" s="28" t="s">
        <v>4209</v>
      </c>
      <c r="F584" s="28" t="s">
        <v>4210</v>
      </c>
      <c r="G584" s="28" t="s">
        <v>1464</v>
      </c>
      <c r="H584" s="28" t="s">
        <v>1465</v>
      </c>
      <c r="I584" s="28" t="s">
        <v>30</v>
      </c>
      <c r="J584" s="28" t="s">
        <v>2</v>
      </c>
      <c r="K584" s="28" t="s">
        <v>1533</v>
      </c>
      <c r="L584" s="28">
        <v>10.3</v>
      </c>
      <c r="M584" s="28"/>
      <c r="N584" s="28"/>
      <c r="O584" s="28"/>
      <c r="P584" s="28"/>
      <c r="Q584" s="28">
        <v>2023</v>
      </c>
      <c r="R584" s="28" t="s">
        <v>2994</v>
      </c>
      <c r="S584" s="86">
        <f t="shared" si="12"/>
        <v>710500</v>
      </c>
      <c r="T584" s="28"/>
    </row>
    <row r="585" spans="1:20" x14ac:dyDescent="0.25">
      <c r="A585" s="28" t="s">
        <v>4211</v>
      </c>
      <c r="B585" s="28" t="s">
        <v>65</v>
      </c>
      <c r="C585" s="28" t="s">
        <v>4212</v>
      </c>
      <c r="D585" s="28" t="s">
        <v>1532</v>
      </c>
      <c r="E585" s="28" t="s">
        <v>4213</v>
      </c>
      <c r="F585" s="28" t="s">
        <v>4214</v>
      </c>
      <c r="G585" s="28" t="s">
        <v>1441</v>
      </c>
      <c r="H585" s="28" t="s">
        <v>1463</v>
      </c>
      <c r="I585" s="28" t="s">
        <v>30</v>
      </c>
      <c r="J585" s="28" t="s">
        <v>2</v>
      </c>
      <c r="K585" s="28" t="s">
        <v>1533</v>
      </c>
      <c r="L585" s="28">
        <v>7.5</v>
      </c>
      <c r="M585" s="28"/>
      <c r="N585" s="28"/>
      <c r="O585" s="28"/>
      <c r="P585" s="28"/>
      <c r="Q585" s="28">
        <v>2023</v>
      </c>
      <c r="R585" s="28" t="s">
        <v>2994</v>
      </c>
      <c r="S585" s="86">
        <f t="shared" si="12"/>
        <v>612500</v>
      </c>
      <c r="T585" s="28"/>
    </row>
    <row r="586" spans="1:20" x14ac:dyDescent="0.25">
      <c r="A586" s="28" t="s">
        <v>4215</v>
      </c>
      <c r="B586" s="28" t="s">
        <v>65</v>
      </c>
      <c r="C586" s="28" t="s">
        <v>4216</v>
      </c>
      <c r="D586" s="28" t="s">
        <v>1532</v>
      </c>
      <c r="E586" s="28" t="s">
        <v>4217</v>
      </c>
      <c r="F586" s="28" t="s">
        <v>4218</v>
      </c>
      <c r="G586" s="28" t="s">
        <v>1468</v>
      </c>
      <c r="H586" s="28" t="s">
        <v>1469</v>
      </c>
      <c r="I586" s="28" t="s">
        <v>30</v>
      </c>
      <c r="J586" s="28" t="s">
        <v>2</v>
      </c>
      <c r="K586" s="28" t="s">
        <v>1533</v>
      </c>
      <c r="L586" s="28">
        <v>7.5</v>
      </c>
      <c r="M586" s="28"/>
      <c r="N586" s="28"/>
      <c r="O586" s="28"/>
      <c r="P586" s="28"/>
      <c r="Q586" s="28">
        <v>2023</v>
      </c>
      <c r="R586" s="28" t="s">
        <v>2994</v>
      </c>
      <c r="S586" s="86">
        <f t="shared" si="12"/>
        <v>612500</v>
      </c>
      <c r="T586" s="28"/>
    </row>
    <row r="587" spans="1:20" x14ac:dyDescent="0.25">
      <c r="A587" s="28" t="s">
        <v>4219</v>
      </c>
      <c r="B587" s="28" t="s">
        <v>65</v>
      </c>
      <c r="C587" s="28" t="s">
        <v>4220</v>
      </c>
      <c r="D587" s="28" t="s">
        <v>1532</v>
      </c>
      <c r="E587" s="28" t="s">
        <v>4221</v>
      </c>
      <c r="F587" s="28" t="s">
        <v>4222</v>
      </c>
      <c r="G587" s="28" t="s">
        <v>1441</v>
      </c>
      <c r="H587" s="28" t="s">
        <v>1470</v>
      </c>
      <c r="I587" s="28" t="s">
        <v>30</v>
      </c>
      <c r="J587" s="28" t="s">
        <v>2</v>
      </c>
      <c r="K587" s="28" t="s">
        <v>1533</v>
      </c>
      <c r="L587" s="28">
        <v>10.5</v>
      </c>
      <c r="M587" s="28"/>
      <c r="N587" s="28"/>
      <c r="O587" s="28"/>
      <c r="P587" s="28"/>
      <c r="Q587" s="28">
        <v>2023</v>
      </c>
      <c r="R587" s="28" t="s">
        <v>2994</v>
      </c>
      <c r="S587" s="86">
        <f t="shared" si="12"/>
        <v>717500</v>
      </c>
      <c r="T587" s="28"/>
    </row>
    <row r="588" spans="1:20" x14ac:dyDescent="0.25">
      <c r="A588" s="28" t="s">
        <v>4223</v>
      </c>
      <c r="B588" s="28" t="s">
        <v>65</v>
      </c>
      <c r="C588" s="28" t="s">
        <v>4224</v>
      </c>
      <c r="D588" s="28" t="s">
        <v>1532</v>
      </c>
      <c r="E588" s="28" t="s">
        <v>4225</v>
      </c>
      <c r="F588" s="28" t="s">
        <v>4226</v>
      </c>
      <c r="G588" s="28" t="s">
        <v>1459</v>
      </c>
      <c r="H588" s="28" t="s">
        <v>1460</v>
      </c>
      <c r="I588" s="28" t="s">
        <v>30</v>
      </c>
      <c r="J588" s="28" t="s">
        <v>2</v>
      </c>
      <c r="K588" s="28" t="s">
        <v>1533</v>
      </c>
      <c r="L588" s="28">
        <v>7.2</v>
      </c>
      <c r="M588" s="28"/>
      <c r="N588" s="28"/>
      <c r="O588" s="28"/>
      <c r="P588" s="28"/>
      <c r="Q588" s="28">
        <v>2023</v>
      </c>
      <c r="R588" s="28" t="s">
        <v>2994</v>
      </c>
      <c r="S588" s="86">
        <f t="shared" si="12"/>
        <v>602000</v>
      </c>
      <c r="T588" s="28"/>
    </row>
    <row r="589" spans="1:20" x14ac:dyDescent="0.25">
      <c r="A589" s="28" t="s">
        <v>4227</v>
      </c>
      <c r="B589" s="28" t="s">
        <v>65</v>
      </c>
      <c r="C589" s="28" t="s">
        <v>4228</v>
      </c>
      <c r="D589" s="28" t="s">
        <v>1532</v>
      </c>
      <c r="E589" s="28" t="s">
        <v>4229</v>
      </c>
      <c r="F589" s="28" t="s">
        <v>4230</v>
      </c>
      <c r="G589" s="28" t="s">
        <v>1436</v>
      </c>
      <c r="H589" s="28" t="s">
        <v>1458</v>
      </c>
      <c r="I589" s="28" t="s">
        <v>30</v>
      </c>
      <c r="J589" s="28" t="s">
        <v>2</v>
      </c>
      <c r="K589" s="28" t="s">
        <v>1533</v>
      </c>
      <c r="L589" s="28">
        <v>11.4</v>
      </c>
      <c r="M589" s="28"/>
      <c r="N589" s="28"/>
      <c r="O589" s="28"/>
      <c r="P589" s="28"/>
      <c r="Q589" s="28">
        <v>2023</v>
      </c>
      <c r="R589" s="28" t="s">
        <v>2994</v>
      </c>
      <c r="S589" s="86">
        <f t="shared" si="12"/>
        <v>749000</v>
      </c>
      <c r="T589" s="28"/>
    </row>
    <row r="590" spans="1:20" x14ac:dyDescent="0.25">
      <c r="A590" s="28" t="s">
        <v>4231</v>
      </c>
      <c r="B590" s="28" t="s">
        <v>65</v>
      </c>
      <c r="C590" s="28" t="s">
        <v>4232</v>
      </c>
      <c r="D590" s="28" t="s">
        <v>1532</v>
      </c>
      <c r="E590" s="28" t="s">
        <v>4201</v>
      </c>
      <c r="F590" s="28" t="s">
        <v>4233</v>
      </c>
      <c r="G590" s="28" t="s">
        <v>1451</v>
      </c>
      <c r="H590" s="28" t="s">
        <v>1452</v>
      </c>
      <c r="I590" s="28" t="s">
        <v>30</v>
      </c>
      <c r="J590" s="28" t="s">
        <v>2</v>
      </c>
      <c r="K590" s="28" t="s">
        <v>1533</v>
      </c>
      <c r="L590" s="28">
        <v>10.7</v>
      </c>
      <c r="M590" s="28"/>
      <c r="N590" s="28"/>
      <c r="O590" s="28"/>
      <c r="P590" s="28"/>
      <c r="Q590" s="28">
        <v>2023</v>
      </c>
      <c r="R590" s="28" t="s">
        <v>2994</v>
      </c>
      <c r="S590" s="86">
        <f t="shared" si="12"/>
        <v>724500</v>
      </c>
      <c r="T590" s="28"/>
    </row>
    <row r="591" spans="1:20" x14ac:dyDescent="0.25">
      <c r="A591" s="28" t="s">
        <v>4234</v>
      </c>
      <c r="B591" s="28" t="s">
        <v>65</v>
      </c>
      <c r="C591" s="28" t="s">
        <v>4235</v>
      </c>
      <c r="D591" s="28" t="s">
        <v>1532</v>
      </c>
      <c r="E591" s="28" t="s">
        <v>4236</v>
      </c>
      <c r="F591" s="28" t="s">
        <v>4237</v>
      </c>
      <c r="G591" s="28" t="s">
        <v>1454</v>
      </c>
      <c r="H591" s="28" t="s">
        <v>1455</v>
      </c>
      <c r="I591" s="28" t="s">
        <v>30</v>
      </c>
      <c r="J591" s="28" t="s">
        <v>2</v>
      </c>
      <c r="K591" s="28" t="s">
        <v>1533</v>
      </c>
      <c r="L591" s="28">
        <v>7</v>
      </c>
      <c r="M591" s="28"/>
      <c r="N591" s="28"/>
      <c r="O591" s="28"/>
      <c r="P591" s="28"/>
      <c r="Q591" s="28">
        <v>2023</v>
      </c>
      <c r="R591" s="28" t="s">
        <v>2994</v>
      </c>
      <c r="S591" s="86">
        <f t="shared" si="12"/>
        <v>595000</v>
      </c>
      <c r="T591" s="28"/>
    </row>
    <row r="592" spans="1:20" x14ac:dyDescent="0.25">
      <c r="A592" s="28" t="s">
        <v>4238</v>
      </c>
      <c r="B592" s="28" t="s">
        <v>65</v>
      </c>
      <c r="C592" s="28" t="s">
        <v>4235</v>
      </c>
      <c r="D592" s="28" t="s">
        <v>1532</v>
      </c>
      <c r="E592" s="28" t="s">
        <v>4148</v>
      </c>
      <c r="F592" s="28" t="s">
        <v>1453</v>
      </c>
      <c r="G592" s="28" t="s">
        <v>1451</v>
      </c>
      <c r="H592" s="28" t="s">
        <v>1453</v>
      </c>
      <c r="I592" s="28" t="s">
        <v>30</v>
      </c>
      <c r="J592" s="28" t="s">
        <v>2</v>
      </c>
      <c r="K592" s="28" t="s">
        <v>1533</v>
      </c>
      <c r="L592" s="28">
        <v>6.9</v>
      </c>
      <c r="M592" s="28"/>
      <c r="N592" s="28"/>
      <c r="O592" s="28"/>
      <c r="P592" s="28"/>
      <c r="Q592" s="28">
        <v>2023</v>
      </c>
      <c r="R592" s="28" t="s">
        <v>2994</v>
      </c>
      <c r="S592" s="86">
        <f t="shared" si="12"/>
        <v>591500</v>
      </c>
      <c r="T592" s="28"/>
    </row>
    <row r="593" spans="1:21" x14ac:dyDescent="0.25">
      <c r="A593" s="28" t="s">
        <v>4239</v>
      </c>
      <c r="B593" s="28" t="s">
        <v>65</v>
      </c>
      <c r="C593" s="28" t="s">
        <v>4240</v>
      </c>
      <c r="D593" s="28" t="s">
        <v>1532</v>
      </c>
      <c r="E593" s="28" t="s">
        <v>4241</v>
      </c>
      <c r="F593" s="28" t="s">
        <v>4242</v>
      </c>
      <c r="G593" s="28" t="s">
        <v>1473</v>
      </c>
      <c r="H593" s="28" t="s">
        <v>1474</v>
      </c>
      <c r="I593" s="28" t="s">
        <v>30</v>
      </c>
      <c r="J593" s="28" t="s">
        <v>2</v>
      </c>
      <c r="K593" s="28" t="s">
        <v>1533</v>
      </c>
      <c r="L593" s="28">
        <v>10.199999999999999</v>
      </c>
      <c r="M593" s="28"/>
      <c r="N593" s="28"/>
      <c r="O593" s="28"/>
      <c r="P593" s="28"/>
      <c r="Q593" s="28">
        <v>2023</v>
      </c>
      <c r="R593" s="28" t="s">
        <v>2994</v>
      </c>
      <c r="S593" s="86">
        <f t="shared" si="12"/>
        <v>707000</v>
      </c>
      <c r="T593" s="28"/>
    </row>
    <row r="594" spans="1:21" x14ac:dyDescent="0.25">
      <c r="A594" s="28" t="s">
        <v>4243</v>
      </c>
      <c r="B594" s="28" t="s">
        <v>65</v>
      </c>
      <c r="C594" s="28" t="s">
        <v>4244</v>
      </c>
      <c r="D594" s="28" t="s">
        <v>1532</v>
      </c>
      <c r="E594" s="28" t="s">
        <v>4245</v>
      </c>
      <c r="F594" s="28" t="s">
        <v>4246</v>
      </c>
      <c r="G594" s="28" t="s">
        <v>1459</v>
      </c>
      <c r="H594" s="28" t="s">
        <v>1475</v>
      </c>
      <c r="I594" s="28" t="s">
        <v>30</v>
      </c>
      <c r="J594" s="28" t="s">
        <v>2</v>
      </c>
      <c r="K594" s="28" t="s">
        <v>1533</v>
      </c>
      <c r="L594" s="28">
        <v>7.5</v>
      </c>
      <c r="M594" s="28"/>
      <c r="N594" s="28"/>
      <c r="O594" s="28"/>
      <c r="P594" s="28"/>
      <c r="Q594" s="28">
        <v>2023</v>
      </c>
      <c r="R594" s="28" t="s">
        <v>2994</v>
      </c>
      <c r="S594" s="86">
        <f t="shared" si="12"/>
        <v>612500</v>
      </c>
      <c r="T594" s="28"/>
    </row>
    <row r="595" spans="1:21" x14ac:dyDescent="0.25">
      <c r="A595" s="28" t="s">
        <v>4247</v>
      </c>
      <c r="B595" s="28" t="s">
        <v>65</v>
      </c>
      <c r="C595" s="28" t="s">
        <v>4248</v>
      </c>
      <c r="D595" s="28" t="s">
        <v>1532</v>
      </c>
      <c r="E595" s="28" t="s">
        <v>4249</v>
      </c>
      <c r="F595" s="28" t="s">
        <v>4250</v>
      </c>
      <c r="G595" s="28" t="s">
        <v>1476</v>
      </c>
      <c r="H595" s="28" t="s">
        <v>1477</v>
      </c>
      <c r="I595" s="28" t="s">
        <v>30</v>
      </c>
      <c r="J595" s="28" t="s">
        <v>2</v>
      </c>
      <c r="K595" s="28" t="s">
        <v>1533</v>
      </c>
      <c r="L595" s="28">
        <v>7.4</v>
      </c>
      <c r="M595" s="28"/>
      <c r="N595" s="28"/>
      <c r="O595" s="28"/>
      <c r="P595" s="28"/>
      <c r="Q595" s="28">
        <v>2023</v>
      </c>
      <c r="R595" s="28" t="s">
        <v>2994</v>
      </c>
      <c r="S595" s="86">
        <f t="shared" si="12"/>
        <v>609000</v>
      </c>
      <c r="T595" s="28"/>
      <c r="U595" s="17"/>
    </row>
    <row r="596" spans="1:21" x14ac:dyDescent="0.25">
      <c r="A596" s="28"/>
      <c r="B596" s="28"/>
      <c r="C596" s="28"/>
      <c r="D596" s="28"/>
      <c r="E596" s="28"/>
      <c r="F596" s="28"/>
      <c r="G596" s="28"/>
      <c r="H596" s="28"/>
      <c r="I596" s="28"/>
      <c r="J596" s="28"/>
      <c r="K596" s="28"/>
      <c r="L596" s="28"/>
      <c r="M596" s="28"/>
      <c r="N596" s="28"/>
      <c r="O596" s="28"/>
      <c r="P596" s="28"/>
      <c r="Q596" s="28"/>
      <c r="R596" s="28"/>
      <c r="S596" s="28"/>
      <c r="T596" s="28"/>
    </row>
    <row r="597" spans="1:21" x14ac:dyDescent="0.25">
      <c r="A597" s="28"/>
      <c r="B597" s="28"/>
      <c r="C597" s="28"/>
      <c r="D597" s="28"/>
      <c r="E597" s="28"/>
      <c r="F597" s="28"/>
      <c r="G597" s="28"/>
      <c r="H597" s="28"/>
      <c r="I597" s="28"/>
      <c r="J597" s="28"/>
      <c r="K597" s="28"/>
      <c r="L597" s="28"/>
      <c r="M597" s="28"/>
      <c r="N597" s="28"/>
      <c r="O597" s="28"/>
      <c r="P597" s="28"/>
      <c r="Q597" s="28"/>
      <c r="R597" s="28"/>
      <c r="S597" s="28"/>
      <c r="T597" s="28"/>
    </row>
    <row r="598" spans="1:21" x14ac:dyDescent="0.25">
      <c r="A598" s="28"/>
      <c r="B598" s="28"/>
      <c r="C598" s="28"/>
      <c r="D598" s="28"/>
      <c r="E598" s="28"/>
      <c r="F598" s="28"/>
      <c r="G598" s="28"/>
      <c r="H598" s="28"/>
      <c r="I598" s="28"/>
      <c r="J598" s="28"/>
      <c r="K598" s="28"/>
      <c r="L598" s="28"/>
      <c r="M598" s="28"/>
      <c r="N598" s="28"/>
      <c r="O598" s="28"/>
      <c r="P598" s="28"/>
      <c r="Q598" s="28"/>
      <c r="R598" s="28"/>
      <c r="S598" s="86">
        <f>SUM(S8:S595)</f>
        <v>405546500</v>
      </c>
      <c r="T598" s="28"/>
      <c r="U598" s="12"/>
    </row>
    <row r="599" spans="1:21" x14ac:dyDescent="0.25">
      <c r="A599" s="28"/>
      <c r="B599" s="28"/>
      <c r="C599" s="28"/>
      <c r="D599" s="28"/>
      <c r="E599" s="28"/>
      <c r="F599" s="28"/>
      <c r="G599" s="28"/>
      <c r="H599" s="28"/>
      <c r="I599" s="28"/>
      <c r="J599" s="28"/>
      <c r="K599" s="28"/>
      <c r="L599" s="28"/>
      <c r="M599" s="28"/>
      <c r="N599" s="28"/>
      <c r="O599" s="28"/>
      <c r="P599" s="28"/>
      <c r="Q599" s="28"/>
      <c r="R599" s="28"/>
      <c r="S599" s="28"/>
      <c r="T599" s="28"/>
    </row>
    <row r="600" spans="1:21" x14ac:dyDescent="0.25">
      <c r="A600" s="28"/>
      <c r="B600" s="28"/>
      <c r="C600" s="28"/>
      <c r="D600" s="28"/>
      <c r="E600" s="28"/>
      <c r="F600" s="28"/>
      <c r="G600" s="28"/>
      <c r="H600" s="28"/>
      <c r="I600" s="28"/>
      <c r="J600" s="28"/>
      <c r="K600" s="28"/>
      <c r="L600" s="28"/>
      <c r="M600" s="28"/>
      <c r="N600" s="28"/>
      <c r="O600" s="28"/>
      <c r="P600" s="28"/>
      <c r="Q600" s="28"/>
      <c r="R600" s="28"/>
      <c r="S600" s="28"/>
      <c r="T600" s="28"/>
    </row>
  </sheetData>
  <mergeCells count="22">
    <mergeCell ref="Q5:Q7"/>
    <mergeCell ref="R5:R7"/>
    <mergeCell ref="S5:S7"/>
    <mergeCell ref="T5:T7"/>
    <mergeCell ref="M6:M7"/>
    <mergeCell ref="P6:P7"/>
    <mergeCell ref="M5:P5"/>
    <mergeCell ref="G5:H6"/>
    <mergeCell ref="I5:I7"/>
    <mergeCell ref="J5:J7"/>
    <mergeCell ref="K5:K7"/>
    <mergeCell ref="L5:L7"/>
    <mergeCell ref="A1:R1"/>
    <mergeCell ref="A2:R2"/>
    <mergeCell ref="A3:R3"/>
    <mergeCell ref="A4:I4"/>
    <mergeCell ref="J4:P4"/>
    <mergeCell ref="A5:A7"/>
    <mergeCell ref="B5:B7"/>
    <mergeCell ref="C5:C7"/>
    <mergeCell ref="D5:D7"/>
    <mergeCell ref="E5:F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033D0E-1367-4C86-8266-3842ED7F6F88}">
  <sheetPr>
    <pageSetUpPr fitToPage="1"/>
  </sheetPr>
  <dimension ref="A1:V180"/>
  <sheetViews>
    <sheetView view="pageBreakPreview" topLeftCell="G1" zoomScaleNormal="100" zoomScaleSheetLayoutView="100" zoomScalePageLayoutView="70" workbookViewId="0">
      <pane ySplit="6" topLeftCell="A172" activePane="bottomLeft" state="frozen"/>
      <selection pane="bottomLeft" activeCell="S178" sqref="S7:S178"/>
    </sheetView>
  </sheetViews>
  <sheetFormatPr defaultRowHeight="15" x14ac:dyDescent="0.25"/>
  <cols>
    <col min="1" max="1" width="11.5703125" style="55" customWidth="1"/>
    <col min="2" max="2" width="35.140625" style="55" customWidth="1"/>
    <col min="3" max="3" width="23.140625" style="55" bestFit="1" customWidth="1"/>
    <col min="4" max="4" width="15" style="55" customWidth="1"/>
    <col min="5" max="5" width="12.7109375" style="55" bestFit="1" customWidth="1"/>
    <col min="6" max="6" width="24.42578125" style="55" customWidth="1"/>
    <col min="7" max="7" width="7" style="55" customWidth="1"/>
    <col min="8" max="8" width="8.5703125" style="55" customWidth="1"/>
    <col min="9" max="9" width="10.85546875" style="55" customWidth="1"/>
    <col min="10" max="10" width="10.28515625" style="55" customWidth="1"/>
    <col min="11" max="11" width="12.28515625" style="56" customWidth="1"/>
    <col min="12" max="12" width="9.140625" style="55" customWidth="1"/>
    <col min="13" max="13" width="31.42578125" style="56" customWidth="1"/>
    <col min="14" max="14" width="10.5703125" style="55" customWidth="1"/>
    <col min="15" max="16" width="9.140625" style="55" customWidth="1"/>
    <col min="17" max="17" width="29.85546875" style="55" customWidth="1"/>
    <col min="18" max="18" width="10.7109375" style="55" customWidth="1"/>
    <col min="19" max="19" width="20.28515625" style="55" customWidth="1"/>
    <col min="20" max="20" width="15.7109375" style="55" bestFit="1" customWidth="1"/>
    <col min="21" max="21" width="13.85546875" style="55" bestFit="1" customWidth="1"/>
    <col min="22" max="22" width="15.85546875" style="55" customWidth="1"/>
    <col min="23" max="25" width="9" style="55" bestFit="1" customWidth="1"/>
    <col min="26" max="29" width="12.7109375" style="55" bestFit="1" customWidth="1"/>
    <col min="30" max="16384" width="9.140625" style="55"/>
  </cols>
  <sheetData>
    <row r="1" spans="1:22" ht="18.75" x14ac:dyDescent="0.3">
      <c r="A1" s="120" t="s">
        <v>5262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</row>
    <row r="2" spans="1:22" ht="15.75" thickBot="1" x14ac:dyDescent="0.3">
      <c r="A2" s="122"/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</row>
    <row r="3" spans="1:22" x14ac:dyDescent="0.25">
      <c r="A3" s="135"/>
      <c r="B3" s="136"/>
      <c r="C3" s="136"/>
      <c r="D3" s="136"/>
      <c r="E3" s="136"/>
      <c r="F3" s="136"/>
      <c r="G3" s="136"/>
      <c r="H3" s="137"/>
      <c r="I3" s="138" t="s">
        <v>5</v>
      </c>
      <c r="J3" s="138"/>
      <c r="K3" s="138"/>
      <c r="L3" s="138"/>
      <c r="M3" s="138"/>
      <c r="N3" s="138"/>
      <c r="O3" s="138"/>
      <c r="P3" s="138"/>
      <c r="Q3" s="51" t="s">
        <v>6</v>
      </c>
      <c r="R3" s="51"/>
      <c r="S3" s="52"/>
    </row>
    <row r="4" spans="1:22" ht="15" customHeight="1" x14ac:dyDescent="0.25">
      <c r="A4" s="139" t="s">
        <v>49</v>
      </c>
      <c r="B4" s="118" t="s">
        <v>22</v>
      </c>
      <c r="C4" s="116" t="s">
        <v>0</v>
      </c>
      <c r="D4" s="118" t="s">
        <v>8</v>
      </c>
      <c r="E4" s="118" t="s">
        <v>24</v>
      </c>
      <c r="F4" s="116" t="s">
        <v>1</v>
      </c>
      <c r="G4" s="131" t="s">
        <v>25</v>
      </c>
      <c r="H4" s="132"/>
      <c r="I4" s="118" t="s">
        <v>11</v>
      </c>
      <c r="J4" s="116" t="s">
        <v>12</v>
      </c>
      <c r="K4" s="118" t="s">
        <v>13</v>
      </c>
      <c r="L4" s="118" t="s">
        <v>26</v>
      </c>
      <c r="M4" s="118" t="s">
        <v>27</v>
      </c>
      <c r="N4" s="118" t="s">
        <v>28</v>
      </c>
      <c r="O4" s="118" t="s">
        <v>50</v>
      </c>
      <c r="P4" s="118" t="s">
        <v>344</v>
      </c>
      <c r="Q4" s="118" t="s">
        <v>29</v>
      </c>
      <c r="R4" s="118" t="s">
        <v>16</v>
      </c>
      <c r="S4" s="129" t="s">
        <v>17</v>
      </c>
    </row>
    <row r="5" spans="1:22" ht="29.25" customHeight="1" x14ac:dyDescent="0.25">
      <c r="A5" s="139"/>
      <c r="B5" s="118"/>
      <c r="C5" s="116"/>
      <c r="D5" s="118"/>
      <c r="E5" s="118"/>
      <c r="F5" s="116"/>
      <c r="G5" s="133"/>
      <c r="H5" s="134"/>
      <c r="I5" s="118"/>
      <c r="J5" s="116"/>
      <c r="K5" s="118"/>
      <c r="L5" s="118"/>
      <c r="M5" s="118"/>
      <c r="N5" s="118"/>
      <c r="O5" s="118"/>
      <c r="P5" s="118"/>
      <c r="Q5" s="118"/>
      <c r="R5" s="118"/>
      <c r="S5" s="129"/>
    </row>
    <row r="6" spans="1:22" ht="15.75" thickBot="1" x14ac:dyDescent="0.3">
      <c r="A6" s="140"/>
      <c r="B6" s="119"/>
      <c r="C6" s="117"/>
      <c r="D6" s="119"/>
      <c r="E6" s="119"/>
      <c r="F6" s="117"/>
      <c r="G6" s="57" t="s">
        <v>35</v>
      </c>
      <c r="H6" s="57" t="s">
        <v>36</v>
      </c>
      <c r="I6" s="119"/>
      <c r="J6" s="117"/>
      <c r="K6" s="119"/>
      <c r="L6" s="119"/>
      <c r="M6" s="119"/>
      <c r="N6" s="119"/>
      <c r="O6" s="119"/>
      <c r="P6" s="119"/>
      <c r="Q6" s="119"/>
      <c r="R6" s="119"/>
      <c r="S6" s="130"/>
    </row>
    <row r="7" spans="1:22" ht="15" customHeight="1" x14ac:dyDescent="0.25">
      <c r="A7" s="60">
        <v>3908953</v>
      </c>
      <c r="B7" s="43" t="s">
        <v>345</v>
      </c>
      <c r="C7" s="50" t="s">
        <v>56</v>
      </c>
      <c r="D7" s="50" t="s">
        <v>346</v>
      </c>
      <c r="E7" s="98" t="s">
        <v>347</v>
      </c>
      <c r="F7" s="43" t="s">
        <v>348</v>
      </c>
      <c r="G7" s="47"/>
      <c r="H7" s="47"/>
      <c r="I7" s="41" t="s">
        <v>30</v>
      </c>
      <c r="J7" s="41" t="s">
        <v>349</v>
      </c>
      <c r="K7" s="94">
        <v>700</v>
      </c>
      <c r="L7" s="43">
        <v>1.5</v>
      </c>
      <c r="M7" s="49"/>
      <c r="N7" s="41"/>
      <c r="O7" s="41"/>
      <c r="P7" s="41"/>
      <c r="Q7" s="42" t="s">
        <v>32</v>
      </c>
      <c r="R7" s="44">
        <v>2023</v>
      </c>
      <c r="S7" s="11">
        <f>83912*1.2</f>
        <v>100694.39999999999</v>
      </c>
      <c r="V7" s="61"/>
    </row>
    <row r="8" spans="1:22" ht="15" customHeight="1" x14ac:dyDescent="0.25">
      <c r="A8" s="106"/>
      <c r="B8" s="18" t="s">
        <v>345</v>
      </c>
      <c r="C8" s="18" t="s">
        <v>56</v>
      </c>
      <c r="D8" s="18" t="s">
        <v>346</v>
      </c>
      <c r="E8" s="19" t="s">
        <v>347</v>
      </c>
      <c r="F8" s="18" t="s">
        <v>47</v>
      </c>
      <c r="G8" s="47"/>
      <c r="H8" s="47"/>
      <c r="I8" s="41" t="s">
        <v>30</v>
      </c>
      <c r="J8" s="41" t="s">
        <v>55</v>
      </c>
      <c r="K8" s="49"/>
      <c r="L8" s="43"/>
      <c r="M8" s="40"/>
      <c r="N8" s="41"/>
      <c r="O8" s="41"/>
      <c r="P8" s="41"/>
      <c r="Q8" s="42" t="s">
        <v>33</v>
      </c>
      <c r="R8" s="44">
        <v>2023</v>
      </c>
      <c r="S8" s="11">
        <f>120400*1.2</f>
        <v>144480</v>
      </c>
      <c r="V8" s="61"/>
    </row>
    <row r="9" spans="1:22" ht="15" customHeight="1" x14ac:dyDescent="0.25">
      <c r="A9" s="106">
        <v>3922626</v>
      </c>
      <c r="B9" s="18" t="s">
        <v>345</v>
      </c>
      <c r="C9" s="18" t="s">
        <v>56</v>
      </c>
      <c r="D9" s="18" t="s">
        <v>346</v>
      </c>
      <c r="E9" s="19" t="s">
        <v>347</v>
      </c>
      <c r="F9" s="18" t="s">
        <v>350</v>
      </c>
      <c r="G9" s="47"/>
      <c r="H9" s="47"/>
      <c r="I9" s="41" t="s">
        <v>30</v>
      </c>
      <c r="J9" s="41"/>
      <c r="K9" s="49"/>
      <c r="L9" s="43"/>
      <c r="M9" s="40" t="s">
        <v>351</v>
      </c>
      <c r="N9" s="41">
        <v>1</v>
      </c>
      <c r="O9" s="41">
        <v>11</v>
      </c>
      <c r="P9" s="41">
        <v>400</v>
      </c>
      <c r="Q9" s="42" t="s">
        <v>33</v>
      </c>
      <c r="R9" s="44">
        <v>2023</v>
      </c>
      <c r="S9" s="11">
        <f>82240*1.2</f>
        <v>98688</v>
      </c>
      <c r="V9" s="61"/>
    </row>
    <row r="10" spans="1:22" ht="31.5" customHeight="1" thickBot="1" x14ac:dyDescent="0.3">
      <c r="A10" s="106">
        <v>3922627</v>
      </c>
      <c r="B10" s="18" t="s">
        <v>345</v>
      </c>
      <c r="C10" s="18" t="s">
        <v>56</v>
      </c>
      <c r="D10" s="18" t="s">
        <v>346</v>
      </c>
      <c r="E10" s="19" t="s">
        <v>347</v>
      </c>
      <c r="F10" s="95" t="s">
        <v>352</v>
      </c>
      <c r="G10" s="47"/>
      <c r="H10" s="47"/>
      <c r="I10" s="41" t="s">
        <v>30</v>
      </c>
      <c r="J10" s="41"/>
      <c r="K10" s="49"/>
      <c r="L10" s="43"/>
      <c r="M10" s="49"/>
      <c r="N10" s="41"/>
      <c r="O10" s="41"/>
      <c r="P10" s="41"/>
      <c r="Q10" s="42" t="s">
        <v>34</v>
      </c>
      <c r="R10" s="44">
        <v>2023</v>
      </c>
      <c r="S10" s="11">
        <f>220000*1.2</f>
        <v>264000</v>
      </c>
      <c r="V10" s="61"/>
    </row>
    <row r="11" spans="1:22" ht="15" customHeight="1" x14ac:dyDescent="0.25">
      <c r="A11" s="107">
        <v>3908952</v>
      </c>
      <c r="B11" s="18" t="s">
        <v>345</v>
      </c>
      <c r="C11" s="18" t="s">
        <v>56</v>
      </c>
      <c r="D11" s="18" t="s">
        <v>346</v>
      </c>
      <c r="E11" s="19" t="s">
        <v>353</v>
      </c>
      <c r="F11" s="18" t="s">
        <v>348</v>
      </c>
      <c r="G11" s="47"/>
      <c r="H11" s="47"/>
      <c r="I11" s="41" t="s">
        <v>30</v>
      </c>
      <c r="J11" s="41" t="s">
        <v>349</v>
      </c>
      <c r="K11" s="94">
        <v>700</v>
      </c>
      <c r="L11" s="43">
        <v>1.5</v>
      </c>
      <c r="M11" s="49"/>
      <c r="N11" s="41"/>
      <c r="O11" s="41"/>
      <c r="P11" s="41"/>
      <c r="Q11" s="42" t="s">
        <v>32</v>
      </c>
      <c r="R11" s="44">
        <v>2023</v>
      </c>
      <c r="S11" s="11">
        <f>83912*1.2</f>
        <v>100694.39999999999</v>
      </c>
      <c r="V11" s="61"/>
    </row>
    <row r="12" spans="1:22" ht="15" customHeight="1" x14ac:dyDescent="0.25">
      <c r="A12" s="106"/>
      <c r="B12" s="18" t="s">
        <v>345</v>
      </c>
      <c r="C12" s="18" t="s">
        <v>56</v>
      </c>
      <c r="D12" s="18" t="s">
        <v>346</v>
      </c>
      <c r="E12" s="19" t="s">
        <v>353</v>
      </c>
      <c r="F12" s="18" t="s">
        <v>47</v>
      </c>
      <c r="G12" s="47"/>
      <c r="H12" s="47"/>
      <c r="I12" s="41" t="s">
        <v>30</v>
      </c>
      <c r="J12" s="41" t="s">
        <v>55</v>
      </c>
      <c r="K12" s="49"/>
      <c r="L12" s="43"/>
      <c r="M12" s="40"/>
      <c r="N12" s="41"/>
      <c r="O12" s="41"/>
      <c r="P12" s="41"/>
      <c r="Q12" s="42" t="s">
        <v>33</v>
      </c>
      <c r="R12" s="44">
        <v>2023</v>
      </c>
      <c r="S12" s="11">
        <f>120400*1.2</f>
        <v>144480</v>
      </c>
      <c r="V12" s="61"/>
    </row>
    <row r="13" spans="1:22" ht="15" customHeight="1" x14ac:dyDescent="0.25">
      <c r="A13" s="106">
        <v>3922629</v>
      </c>
      <c r="B13" s="18" t="s">
        <v>345</v>
      </c>
      <c r="C13" s="18" t="s">
        <v>56</v>
      </c>
      <c r="D13" s="18" t="s">
        <v>346</v>
      </c>
      <c r="E13" s="19" t="s">
        <v>353</v>
      </c>
      <c r="F13" s="18" t="s">
        <v>350</v>
      </c>
      <c r="G13" s="47"/>
      <c r="H13" s="47"/>
      <c r="I13" s="41" t="s">
        <v>30</v>
      </c>
      <c r="J13" s="41"/>
      <c r="K13" s="49"/>
      <c r="L13" s="43"/>
      <c r="M13" s="40" t="s">
        <v>351</v>
      </c>
      <c r="N13" s="41">
        <v>1</v>
      </c>
      <c r="O13" s="41">
        <v>11</v>
      </c>
      <c r="P13" s="41">
        <v>400</v>
      </c>
      <c r="Q13" s="42" t="s">
        <v>33</v>
      </c>
      <c r="R13" s="44">
        <v>2023</v>
      </c>
      <c r="S13" s="11">
        <f>82240*1.2</f>
        <v>98688</v>
      </c>
      <c r="V13" s="61"/>
    </row>
    <row r="14" spans="1:22" ht="15" customHeight="1" thickBot="1" x14ac:dyDescent="0.3">
      <c r="A14" s="106">
        <v>3922630</v>
      </c>
      <c r="B14" s="18" t="s">
        <v>345</v>
      </c>
      <c r="C14" s="18" t="s">
        <v>56</v>
      </c>
      <c r="D14" s="18" t="s">
        <v>346</v>
      </c>
      <c r="E14" s="19" t="s">
        <v>353</v>
      </c>
      <c r="F14" s="95" t="s">
        <v>352</v>
      </c>
      <c r="G14" s="47"/>
      <c r="H14" s="47"/>
      <c r="I14" s="41" t="s">
        <v>30</v>
      </c>
      <c r="J14" s="41"/>
      <c r="K14" s="49"/>
      <c r="L14" s="43"/>
      <c r="M14" s="49"/>
      <c r="N14" s="41"/>
      <c r="O14" s="41"/>
      <c r="P14" s="41"/>
      <c r="Q14" s="42" t="s">
        <v>34</v>
      </c>
      <c r="R14" s="44">
        <v>2023</v>
      </c>
      <c r="S14" s="11">
        <f>220000*1.2</f>
        <v>264000</v>
      </c>
      <c r="V14" s="61"/>
    </row>
    <row r="15" spans="1:22" ht="15" customHeight="1" x14ac:dyDescent="0.25">
      <c r="A15" s="107">
        <v>3908963</v>
      </c>
      <c r="B15" s="18" t="s">
        <v>345</v>
      </c>
      <c r="C15" s="18" t="s">
        <v>56</v>
      </c>
      <c r="D15" s="18" t="s">
        <v>354</v>
      </c>
      <c r="E15" s="19">
        <v>14647</v>
      </c>
      <c r="F15" s="18" t="s">
        <v>348</v>
      </c>
      <c r="G15" s="47"/>
      <c r="H15" s="47"/>
      <c r="I15" s="41" t="s">
        <v>30</v>
      </c>
      <c r="J15" s="41" t="s">
        <v>349</v>
      </c>
      <c r="K15" s="94">
        <v>700</v>
      </c>
      <c r="L15" s="43">
        <v>1.5</v>
      </c>
      <c r="M15" s="49"/>
      <c r="N15" s="41"/>
      <c r="O15" s="41"/>
      <c r="P15" s="41"/>
      <c r="Q15" s="42" t="s">
        <v>32</v>
      </c>
      <c r="R15" s="44">
        <v>2023</v>
      </c>
      <c r="S15" s="11">
        <f>83912*1.2</f>
        <v>100694.39999999999</v>
      </c>
      <c r="V15" s="61"/>
    </row>
    <row r="16" spans="1:22" ht="15" customHeight="1" x14ac:dyDescent="0.25">
      <c r="A16" s="106"/>
      <c r="B16" s="18" t="s">
        <v>345</v>
      </c>
      <c r="C16" s="18" t="s">
        <v>56</v>
      </c>
      <c r="D16" s="18" t="s">
        <v>354</v>
      </c>
      <c r="E16" s="19">
        <v>14647</v>
      </c>
      <c r="F16" s="18" t="s">
        <v>47</v>
      </c>
      <c r="G16" s="47"/>
      <c r="H16" s="47"/>
      <c r="I16" s="41" t="s">
        <v>30</v>
      </c>
      <c r="J16" s="41" t="s">
        <v>55</v>
      </c>
      <c r="K16" s="49"/>
      <c r="L16" s="43"/>
      <c r="M16" s="40"/>
      <c r="N16" s="41"/>
      <c r="O16" s="41"/>
      <c r="P16" s="41"/>
      <c r="Q16" s="42" t="s">
        <v>33</v>
      </c>
      <c r="R16" s="44">
        <v>2023</v>
      </c>
      <c r="S16" s="11">
        <f>120400*1.2</f>
        <v>144480</v>
      </c>
      <c r="V16" s="61"/>
    </row>
    <row r="17" spans="1:22" ht="15" customHeight="1" x14ac:dyDescent="0.25">
      <c r="A17" s="106">
        <v>3922632</v>
      </c>
      <c r="B17" s="18" t="s">
        <v>345</v>
      </c>
      <c r="C17" s="18" t="s">
        <v>56</v>
      </c>
      <c r="D17" s="18" t="s">
        <v>354</v>
      </c>
      <c r="E17" s="19">
        <v>14647</v>
      </c>
      <c r="F17" s="18" t="s">
        <v>350</v>
      </c>
      <c r="G17" s="47"/>
      <c r="H17" s="47"/>
      <c r="I17" s="41" t="s">
        <v>30</v>
      </c>
      <c r="J17" s="41"/>
      <c r="K17" s="49"/>
      <c r="L17" s="43"/>
      <c r="M17" s="40" t="s">
        <v>351</v>
      </c>
      <c r="N17" s="41">
        <v>1</v>
      </c>
      <c r="O17" s="41">
        <v>11</v>
      </c>
      <c r="P17" s="41">
        <v>400</v>
      </c>
      <c r="Q17" s="42" t="s">
        <v>33</v>
      </c>
      <c r="R17" s="44">
        <v>2023</v>
      </c>
      <c r="S17" s="11">
        <f>82240*1.2</f>
        <v>98688</v>
      </c>
      <c r="V17" s="61"/>
    </row>
    <row r="18" spans="1:22" ht="15" customHeight="1" thickBot="1" x14ac:dyDescent="0.3">
      <c r="A18" s="106">
        <v>3922633</v>
      </c>
      <c r="B18" s="18" t="s">
        <v>345</v>
      </c>
      <c r="C18" s="18" t="s">
        <v>56</v>
      </c>
      <c r="D18" s="18" t="s">
        <v>354</v>
      </c>
      <c r="E18" s="19">
        <v>14647</v>
      </c>
      <c r="F18" s="95" t="s">
        <v>352</v>
      </c>
      <c r="G18" s="47"/>
      <c r="H18" s="47"/>
      <c r="I18" s="41" t="s">
        <v>30</v>
      </c>
      <c r="J18" s="41"/>
      <c r="K18" s="49"/>
      <c r="L18" s="43"/>
      <c r="M18" s="49"/>
      <c r="N18" s="41"/>
      <c r="O18" s="41"/>
      <c r="P18" s="41"/>
      <c r="Q18" s="42" t="s">
        <v>34</v>
      </c>
      <c r="R18" s="44">
        <v>2023</v>
      </c>
      <c r="S18" s="11">
        <f>220000*1.2</f>
        <v>264000</v>
      </c>
      <c r="V18" s="61"/>
    </row>
    <row r="19" spans="1:22" ht="15" customHeight="1" x14ac:dyDescent="0.25">
      <c r="A19" s="107">
        <v>3908960</v>
      </c>
      <c r="B19" s="18" t="s">
        <v>345</v>
      </c>
      <c r="C19" s="18" t="s">
        <v>56</v>
      </c>
      <c r="D19" s="18" t="s">
        <v>354</v>
      </c>
      <c r="E19" s="19">
        <v>14646</v>
      </c>
      <c r="F19" s="18" t="s">
        <v>348</v>
      </c>
      <c r="G19" s="47"/>
      <c r="H19" s="47"/>
      <c r="I19" s="41" t="s">
        <v>30</v>
      </c>
      <c r="J19" s="41" t="s">
        <v>349</v>
      </c>
      <c r="K19" s="94">
        <v>700</v>
      </c>
      <c r="L19" s="43">
        <v>1.5</v>
      </c>
      <c r="M19" s="49"/>
      <c r="N19" s="41"/>
      <c r="O19" s="41"/>
      <c r="P19" s="41"/>
      <c r="Q19" s="42" t="s">
        <v>32</v>
      </c>
      <c r="R19" s="44">
        <v>2023</v>
      </c>
      <c r="S19" s="11">
        <f>83912*1.2</f>
        <v>100694.39999999999</v>
      </c>
      <c r="T19" s="45"/>
      <c r="V19" s="61"/>
    </row>
    <row r="20" spans="1:22" x14ac:dyDescent="0.25">
      <c r="A20" s="106"/>
      <c r="B20" s="18" t="s">
        <v>345</v>
      </c>
      <c r="C20" s="18" t="s">
        <v>56</v>
      </c>
      <c r="D20" s="18" t="s">
        <v>354</v>
      </c>
      <c r="E20" s="19">
        <v>14646</v>
      </c>
      <c r="F20" s="18" t="s">
        <v>47</v>
      </c>
      <c r="G20" s="47"/>
      <c r="H20" s="47"/>
      <c r="I20" s="41" t="s">
        <v>30</v>
      </c>
      <c r="J20" s="41" t="s">
        <v>55</v>
      </c>
      <c r="K20" s="49"/>
      <c r="L20" s="43"/>
      <c r="M20" s="40"/>
      <c r="N20" s="41"/>
      <c r="O20" s="41"/>
      <c r="P20" s="41"/>
      <c r="Q20" s="42" t="s">
        <v>33</v>
      </c>
      <c r="R20" s="44">
        <v>2023</v>
      </c>
      <c r="S20" s="11">
        <f>120400*1.2</f>
        <v>144480</v>
      </c>
      <c r="T20" s="45"/>
      <c r="V20" s="61"/>
    </row>
    <row r="21" spans="1:22" x14ac:dyDescent="0.25">
      <c r="A21" s="106">
        <v>3922635</v>
      </c>
      <c r="B21" s="18" t="s">
        <v>345</v>
      </c>
      <c r="C21" s="18" t="s">
        <v>56</v>
      </c>
      <c r="D21" s="18" t="s">
        <v>354</v>
      </c>
      <c r="E21" s="19">
        <v>14646</v>
      </c>
      <c r="F21" s="18" t="s">
        <v>350</v>
      </c>
      <c r="G21" s="47"/>
      <c r="H21" s="47"/>
      <c r="I21" s="41" t="s">
        <v>30</v>
      </c>
      <c r="J21" s="41"/>
      <c r="K21" s="49"/>
      <c r="L21" s="43"/>
      <c r="M21" s="40" t="s">
        <v>351</v>
      </c>
      <c r="N21" s="41">
        <v>1</v>
      </c>
      <c r="O21" s="41">
        <v>11</v>
      </c>
      <c r="P21" s="41">
        <v>400</v>
      </c>
      <c r="Q21" s="42" t="s">
        <v>33</v>
      </c>
      <c r="R21" s="44">
        <v>2023</v>
      </c>
      <c r="S21" s="11">
        <f>82240*1.2</f>
        <v>98688</v>
      </c>
      <c r="T21" s="45"/>
      <c r="V21" s="61"/>
    </row>
    <row r="22" spans="1:22" ht="32.25" customHeight="1" thickBot="1" x14ac:dyDescent="0.3">
      <c r="A22" s="106">
        <v>3922636</v>
      </c>
      <c r="B22" s="18" t="s">
        <v>345</v>
      </c>
      <c r="C22" s="18" t="s">
        <v>56</v>
      </c>
      <c r="D22" s="18" t="s">
        <v>354</v>
      </c>
      <c r="E22" s="19">
        <v>14646</v>
      </c>
      <c r="F22" s="95" t="s">
        <v>352</v>
      </c>
      <c r="G22" s="47"/>
      <c r="H22" s="47"/>
      <c r="I22" s="41" t="s">
        <v>30</v>
      </c>
      <c r="J22" s="41"/>
      <c r="K22" s="49"/>
      <c r="L22" s="43"/>
      <c r="M22" s="49"/>
      <c r="N22" s="41"/>
      <c r="O22" s="41"/>
      <c r="P22" s="41"/>
      <c r="Q22" s="42" t="s">
        <v>34</v>
      </c>
      <c r="R22" s="44">
        <v>2023</v>
      </c>
      <c r="S22" s="11">
        <f>220000*1.2</f>
        <v>264000</v>
      </c>
      <c r="T22" s="45"/>
      <c r="V22" s="61"/>
    </row>
    <row r="23" spans="1:22" ht="15" customHeight="1" x14ac:dyDescent="0.25">
      <c r="A23" s="107">
        <v>3908961</v>
      </c>
      <c r="B23" s="18" t="s">
        <v>345</v>
      </c>
      <c r="C23" s="18" t="s">
        <v>56</v>
      </c>
      <c r="D23" s="18" t="s">
        <v>354</v>
      </c>
      <c r="E23" s="19">
        <v>14645</v>
      </c>
      <c r="F23" s="18" t="s">
        <v>348</v>
      </c>
      <c r="G23" s="47"/>
      <c r="H23" s="47"/>
      <c r="I23" s="41" t="s">
        <v>30</v>
      </c>
      <c r="J23" s="41" t="s">
        <v>349</v>
      </c>
      <c r="K23" s="94">
        <v>700</v>
      </c>
      <c r="L23" s="43">
        <v>1.5</v>
      </c>
      <c r="M23" s="49"/>
      <c r="N23" s="41"/>
      <c r="O23" s="41"/>
      <c r="P23" s="41"/>
      <c r="Q23" s="42" t="s">
        <v>32</v>
      </c>
      <c r="R23" s="44">
        <v>2023</v>
      </c>
      <c r="S23" s="11">
        <f>83912*1.2</f>
        <v>100694.39999999999</v>
      </c>
      <c r="V23" s="61"/>
    </row>
    <row r="24" spans="1:22" ht="15" customHeight="1" x14ac:dyDescent="0.25">
      <c r="A24" s="106"/>
      <c r="B24" s="18" t="s">
        <v>345</v>
      </c>
      <c r="C24" s="18" t="s">
        <v>56</v>
      </c>
      <c r="D24" s="18" t="s">
        <v>354</v>
      </c>
      <c r="E24" s="19">
        <v>14645</v>
      </c>
      <c r="F24" s="18" t="s">
        <v>47</v>
      </c>
      <c r="G24" s="47"/>
      <c r="H24" s="47"/>
      <c r="I24" s="41" t="s">
        <v>30</v>
      </c>
      <c r="J24" s="41" t="s">
        <v>55</v>
      </c>
      <c r="K24" s="49"/>
      <c r="L24" s="43"/>
      <c r="M24" s="40"/>
      <c r="N24" s="41"/>
      <c r="O24" s="41"/>
      <c r="P24" s="41"/>
      <c r="Q24" s="42" t="s">
        <v>33</v>
      </c>
      <c r="R24" s="44">
        <v>2023</v>
      </c>
      <c r="S24" s="11">
        <f>120400*1.2</f>
        <v>144480</v>
      </c>
      <c r="V24" s="61"/>
    </row>
    <row r="25" spans="1:22" ht="15" customHeight="1" x14ac:dyDescent="0.25">
      <c r="A25" s="106">
        <v>3922638</v>
      </c>
      <c r="B25" s="18" t="s">
        <v>345</v>
      </c>
      <c r="C25" s="18" t="s">
        <v>56</v>
      </c>
      <c r="D25" s="18" t="s">
        <v>354</v>
      </c>
      <c r="E25" s="19">
        <v>14645</v>
      </c>
      <c r="F25" s="18" t="s">
        <v>350</v>
      </c>
      <c r="G25" s="47"/>
      <c r="H25" s="47"/>
      <c r="I25" s="41" t="s">
        <v>30</v>
      </c>
      <c r="J25" s="41"/>
      <c r="K25" s="49"/>
      <c r="L25" s="43"/>
      <c r="M25" s="40" t="s">
        <v>351</v>
      </c>
      <c r="N25" s="41">
        <v>1</v>
      </c>
      <c r="O25" s="41">
        <v>11</v>
      </c>
      <c r="P25" s="41">
        <v>400</v>
      </c>
      <c r="Q25" s="42" t="s">
        <v>33</v>
      </c>
      <c r="R25" s="44">
        <v>2023</v>
      </c>
      <c r="S25" s="11">
        <f>82240*1.2</f>
        <v>98688</v>
      </c>
      <c r="V25" s="61"/>
    </row>
    <row r="26" spans="1:22" ht="30.75" thickBot="1" x14ac:dyDescent="0.3">
      <c r="A26" s="106">
        <v>3922639</v>
      </c>
      <c r="B26" s="18" t="s">
        <v>345</v>
      </c>
      <c r="C26" s="18" t="s">
        <v>56</v>
      </c>
      <c r="D26" s="18" t="s">
        <v>354</v>
      </c>
      <c r="E26" s="19">
        <v>14645</v>
      </c>
      <c r="F26" s="95" t="s">
        <v>352</v>
      </c>
      <c r="G26" s="47"/>
      <c r="H26" s="47"/>
      <c r="I26" s="41" t="s">
        <v>30</v>
      </c>
      <c r="J26" s="41"/>
      <c r="K26" s="49"/>
      <c r="L26" s="43"/>
      <c r="M26" s="49"/>
      <c r="N26" s="41"/>
      <c r="O26" s="41"/>
      <c r="P26" s="41"/>
      <c r="Q26" s="42" t="s">
        <v>34</v>
      </c>
      <c r="R26" s="44">
        <v>2023</v>
      </c>
      <c r="S26" s="11">
        <f>220000*1.2</f>
        <v>264000</v>
      </c>
      <c r="V26" s="61"/>
    </row>
    <row r="27" spans="1:22" x14ac:dyDescent="0.25">
      <c r="A27" s="107">
        <v>3908962</v>
      </c>
      <c r="B27" s="18" t="s">
        <v>345</v>
      </c>
      <c r="C27" s="18" t="s">
        <v>56</v>
      </c>
      <c r="D27" s="18" t="s">
        <v>354</v>
      </c>
      <c r="E27" s="19">
        <v>14644</v>
      </c>
      <c r="F27" s="18" t="s">
        <v>348</v>
      </c>
      <c r="G27" s="47"/>
      <c r="H27" s="47"/>
      <c r="I27" s="41" t="s">
        <v>30</v>
      </c>
      <c r="J27" s="41" t="s">
        <v>349</v>
      </c>
      <c r="K27" s="94">
        <v>700</v>
      </c>
      <c r="L27" s="43">
        <v>1.5</v>
      </c>
      <c r="M27" s="49"/>
      <c r="N27" s="41"/>
      <c r="O27" s="41"/>
      <c r="P27" s="41"/>
      <c r="Q27" s="42" t="s">
        <v>32</v>
      </c>
      <c r="R27" s="44">
        <v>2023</v>
      </c>
      <c r="S27" s="11">
        <f>83912*1.2</f>
        <v>100694.39999999999</v>
      </c>
      <c r="V27" s="61"/>
    </row>
    <row r="28" spans="1:22" x14ac:dyDescent="0.25">
      <c r="A28" s="106"/>
      <c r="B28" s="18" t="s">
        <v>345</v>
      </c>
      <c r="C28" s="18" t="s">
        <v>56</v>
      </c>
      <c r="D28" s="18" t="s">
        <v>354</v>
      </c>
      <c r="E28" s="19">
        <v>14644</v>
      </c>
      <c r="F28" s="18" t="s">
        <v>47</v>
      </c>
      <c r="G28" s="47"/>
      <c r="H28" s="47"/>
      <c r="I28" s="41" t="s">
        <v>30</v>
      </c>
      <c r="J28" s="41" t="s">
        <v>55</v>
      </c>
      <c r="K28" s="49"/>
      <c r="L28" s="43"/>
      <c r="M28" s="40"/>
      <c r="N28" s="41"/>
      <c r="O28" s="41"/>
      <c r="P28" s="41"/>
      <c r="Q28" s="42" t="s">
        <v>33</v>
      </c>
      <c r="R28" s="44">
        <v>2023</v>
      </c>
      <c r="S28" s="11">
        <f>120400*1.2</f>
        <v>144480</v>
      </c>
      <c r="V28" s="61"/>
    </row>
    <row r="29" spans="1:22" x14ac:dyDescent="0.25">
      <c r="A29" s="106">
        <v>3922641</v>
      </c>
      <c r="B29" s="18" t="s">
        <v>345</v>
      </c>
      <c r="C29" s="18" t="s">
        <v>56</v>
      </c>
      <c r="D29" s="18" t="s">
        <v>354</v>
      </c>
      <c r="E29" s="19">
        <v>14644</v>
      </c>
      <c r="F29" s="18" t="s">
        <v>350</v>
      </c>
      <c r="G29" s="47"/>
      <c r="H29" s="47"/>
      <c r="I29" s="41" t="s">
        <v>30</v>
      </c>
      <c r="J29" s="41"/>
      <c r="K29" s="49"/>
      <c r="L29" s="43"/>
      <c r="M29" s="40" t="s">
        <v>351</v>
      </c>
      <c r="N29" s="41">
        <v>1</v>
      </c>
      <c r="O29" s="41">
        <v>11</v>
      </c>
      <c r="P29" s="41">
        <v>400</v>
      </c>
      <c r="Q29" s="42" t="s">
        <v>33</v>
      </c>
      <c r="R29" s="44">
        <v>2023</v>
      </c>
      <c r="S29" s="11">
        <f>82240*1.2</f>
        <v>98688</v>
      </c>
      <c r="V29" s="61"/>
    </row>
    <row r="30" spans="1:22" ht="30.75" thickBot="1" x14ac:dyDescent="0.3">
      <c r="A30" s="106">
        <v>3922642</v>
      </c>
      <c r="B30" s="18" t="s">
        <v>345</v>
      </c>
      <c r="C30" s="18" t="s">
        <v>56</v>
      </c>
      <c r="D30" s="18" t="s">
        <v>354</v>
      </c>
      <c r="E30" s="19">
        <v>14644</v>
      </c>
      <c r="F30" s="95" t="s">
        <v>352</v>
      </c>
      <c r="G30" s="47"/>
      <c r="H30" s="47"/>
      <c r="I30" s="41" t="s">
        <v>30</v>
      </c>
      <c r="J30" s="41"/>
      <c r="K30" s="49"/>
      <c r="L30" s="43"/>
      <c r="M30" s="49"/>
      <c r="N30" s="41"/>
      <c r="O30" s="41"/>
      <c r="P30" s="41"/>
      <c r="Q30" s="42" t="s">
        <v>34</v>
      </c>
      <c r="R30" s="44">
        <v>2023</v>
      </c>
      <c r="S30" s="11">
        <f>220000*1.2</f>
        <v>264000</v>
      </c>
      <c r="T30" s="45"/>
      <c r="V30" s="61"/>
    </row>
    <row r="31" spans="1:22" x14ac:dyDescent="0.25">
      <c r="A31" s="107">
        <v>3908951</v>
      </c>
      <c r="B31" s="18" t="s">
        <v>345</v>
      </c>
      <c r="C31" s="18" t="s">
        <v>56</v>
      </c>
      <c r="D31" s="18" t="s">
        <v>354</v>
      </c>
      <c r="E31" s="19">
        <v>14656</v>
      </c>
      <c r="F31" s="18" t="s">
        <v>348</v>
      </c>
      <c r="G31" s="47"/>
      <c r="H31" s="47"/>
      <c r="I31" s="41" t="s">
        <v>30</v>
      </c>
      <c r="J31" s="41" t="s">
        <v>349</v>
      </c>
      <c r="K31" s="94">
        <v>700</v>
      </c>
      <c r="L31" s="43">
        <v>1.5</v>
      </c>
      <c r="M31" s="49"/>
      <c r="N31" s="41"/>
      <c r="O31" s="41"/>
      <c r="P31" s="41"/>
      <c r="Q31" s="42" t="s">
        <v>32</v>
      </c>
      <c r="R31" s="44">
        <v>2023</v>
      </c>
      <c r="S31" s="11">
        <f>83912*1.2</f>
        <v>100694.39999999999</v>
      </c>
      <c r="T31" s="45"/>
      <c r="V31" s="61"/>
    </row>
    <row r="32" spans="1:22" x14ac:dyDescent="0.25">
      <c r="A32" s="106"/>
      <c r="B32" s="18" t="s">
        <v>345</v>
      </c>
      <c r="C32" s="18" t="s">
        <v>56</v>
      </c>
      <c r="D32" s="18" t="s">
        <v>354</v>
      </c>
      <c r="E32" s="19">
        <v>14656</v>
      </c>
      <c r="F32" s="18" t="s">
        <v>47</v>
      </c>
      <c r="G32" s="47"/>
      <c r="H32" s="47"/>
      <c r="I32" s="41" t="s">
        <v>30</v>
      </c>
      <c r="J32" s="41" t="s">
        <v>55</v>
      </c>
      <c r="K32" s="49"/>
      <c r="L32" s="43"/>
      <c r="M32" s="40"/>
      <c r="N32" s="41"/>
      <c r="O32" s="41"/>
      <c r="P32" s="41"/>
      <c r="Q32" s="42" t="s">
        <v>33</v>
      </c>
      <c r="R32" s="44">
        <v>2023</v>
      </c>
      <c r="S32" s="11">
        <f>120400*1.2</f>
        <v>144480</v>
      </c>
      <c r="T32" s="45"/>
      <c r="V32" s="61"/>
    </row>
    <row r="33" spans="1:22" x14ac:dyDescent="0.25">
      <c r="A33" s="106">
        <v>3922644</v>
      </c>
      <c r="B33" s="18" t="s">
        <v>345</v>
      </c>
      <c r="C33" s="18" t="s">
        <v>56</v>
      </c>
      <c r="D33" s="18" t="s">
        <v>354</v>
      </c>
      <c r="E33" s="19">
        <v>14656</v>
      </c>
      <c r="F33" s="18" t="s">
        <v>350</v>
      </c>
      <c r="G33" s="47"/>
      <c r="H33" s="47"/>
      <c r="I33" s="41" t="s">
        <v>30</v>
      </c>
      <c r="J33" s="41"/>
      <c r="K33" s="49"/>
      <c r="L33" s="43"/>
      <c r="M33" s="40" t="s">
        <v>351</v>
      </c>
      <c r="N33" s="41">
        <v>1</v>
      </c>
      <c r="O33" s="41">
        <v>11</v>
      </c>
      <c r="P33" s="41">
        <v>400</v>
      </c>
      <c r="Q33" s="42" t="s">
        <v>33</v>
      </c>
      <c r="R33" s="44">
        <v>2023</v>
      </c>
      <c r="S33" s="11">
        <f>82240*1.2</f>
        <v>98688</v>
      </c>
      <c r="T33" s="45"/>
      <c r="V33" s="61"/>
    </row>
    <row r="34" spans="1:22" ht="30.75" thickBot="1" x14ac:dyDescent="0.3">
      <c r="A34" s="106">
        <v>3922645</v>
      </c>
      <c r="B34" s="18" t="s">
        <v>345</v>
      </c>
      <c r="C34" s="18" t="s">
        <v>56</v>
      </c>
      <c r="D34" s="18" t="s">
        <v>354</v>
      </c>
      <c r="E34" s="19">
        <v>14656</v>
      </c>
      <c r="F34" s="95" t="s">
        <v>352</v>
      </c>
      <c r="G34" s="47"/>
      <c r="H34" s="47"/>
      <c r="I34" s="41" t="s">
        <v>30</v>
      </c>
      <c r="J34" s="41"/>
      <c r="K34" s="49"/>
      <c r="L34" s="43"/>
      <c r="M34" s="49"/>
      <c r="N34" s="41"/>
      <c r="O34" s="41"/>
      <c r="P34" s="41"/>
      <c r="Q34" s="42" t="s">
        <v>34</v>
      </c>
      <c r="R34" s="44">
        <v>2023</v>
      </c>
      <c r="S34" s="11">
        <f>220000*1.2</f>
        <v>264000</v>
      </c>
      <c r="T34" s="45"/>
      <c r="V34" s="61"/>
    </row>
    <row r="35" spans="1:22" x14ac:dyDescent="0.25">
      <c r="A35" s="107">
        <v>3908943</v>
      </c>
      <c r="B35" s="18" t="s">
        <v>355</v>
      </c>
      <c r="C35" s="18" t="s">
        <v>356</v>
      </c>
      <c r="D35" s="18"/>
      <c r="E35" s="27" t="s">
        <v>357</v>
      </c>
      <c r="F35" s="18" t="s">
        <v>348</v>
      </c>
      <c r="G35" s="47"/>
      <c r="H35" s="47"/>
      <c r="I35" s="41" t="s">
        <v>30</v>
      </c>
      <c r="J35" s="41" t="s">
        <v>349</v>
      </c>
      <c r="K35" s="94">
        <v>700</v>
      </c>
      <c r="L35" s="43">
        <v>1.5</v>
      </c>
      <c r="M35" s="49"/>
      <c r="N35" s="41"/>
      <c r="O35" s="41"/>
      <c r="P35" s="41"/>
      <c r="Q35" s="42" t="s">
        <v>32</v>
      </c>
      <c r="R35" s="44">
        <v>2023</v>
      </c>
      <c r="S35" s="11">
        <f>83912*1.2</f>
        <v>100694.39999999999</v>
      </c>
      <c r="T35" s="45"/>
      <c r="V35" s="61"/>
    </row>
    <row r="36" spans="1:22" x14ac:dyDescent="0.25">
      <c r="A36" s="106"/>
      <c r="B36" s="18" t="s">
        <v>355</v>
      </c>
      <c r="C36" s="18" t="s">
        <v>356</v>
      </c>
      <c r="D36" s="18"/>
      <c r="E36" s="27" t="s">
        <v>357</v>
      </c>
      <c r="F36" s="18" t="s">
        <v>47</v>
      </c>
      <c r="G36" s="47"/>
      <c r="H36" s="47"/>
      <c r="I36" s="41" t="s">
        <v>30</v>
      </c>
      <c r="J36" s="41" t="s">
        <v>55</v>
      </c>
      <c r="K36" s="49"/>
      <c r="L36" s="43"/>
      <c r="M36" s="40"/>
      <c r="N36" s="41"/>
      <c r="O36" s="41"/>
      <c r="P36" s="41"/>
      <c r="Q36" s="42" t="s">
        <v>33</v>
      </c>
      <c r="R36" s="44">
        <v>2023</v>
      </c>
      <c r="S36" s="11">
        <f>120400*1.2</f>
        <v>144480</v>
      </c>
      <c r="V36" s="61"/>
    </row>
    <row r="37" spans="1:22" x14ac:dyDescent="0.25">
      <c r="A37" s="106">
        <v>3922647</v>
      </c>
      <c r="B37" s="18" t="s">
        <v>355</v>
      </c>
      <c r="C37" s="18" t="s">
        <v>356</v>
      </c>
      <c r="D37" s="18"/>
      <c r="E37" s="27" t="s">
        <v>357</v>
      </c>
      <c r="F37" s="18" t="s">
        <v>350</v>
      </c>
      <c r="G37" s="47"/>
      <c r="H37" s="47"/>
      <c r="I37" s="41" t="s">
        <v>30</v>
      </c>
      <c r="J37" s="41"/>
      <c r="K37" s="49"/>
      <c r="L37" s="43"/>
      <c r="M37" s="40" t="s">
        <v>351</v>
      </c>
      <c r="N37" s="41">
        <v>1</v>
      </c>
      <c r="O37" s="41">
        <v>11</v>
      </c>
      <c r="P37" s="41">
        <v>400</v>
      </c>
      <c r="Q37" s="42" t="s">
        <v>33</v>
      </c>
      <c r="R37" s="44">
        <v>2023</v>
      </c>
      <c r="S37" s="11">
        <f>82240*1.2</f>
        <v>98688</v>
      </c>
      <c r="V37" s="61"/>
    </row>
    <row r="38" spans="1:22" ht="30.75" thickBot="1" x14ac:dyDescent="0.3">
      <c r="A38" s="106">
        <v>3922648</v>
      </c>
      <c r="B38" s="18" t="s">
        <v>355</v>
      </c>
      <c r="C38" s="18" t="s">
        <v>356</v>
      </c>
      <c r="D38" s="18"/>
      <c r="E38" s="27" t="s">
        <v>357</v>
      </c>
      <c r="F38" s="95" t="s">
        <v>352</v>
      </c>
      <c r="G38" s="47"/>
      <c r="H38" s="47"/>
      <c r="I38" s="41" t="s">
        <v>30</v>
      </c>
      <c r="J38" s="41"/>
      <c r="K38" s="49"/>
      <c r="L38" s="43"/>
      <c r="M38" s="49"/>
      <c r="N38" s="41"/>
      <c r="O38" s="41"/>
      <c r="P38" s="41"/>
      <c r="Q38" s="42" t="s">
        <v>34</v>
      </c>
      <c r="R38" s="44">
        <v>2023</v>
      </c>
      <c r="S38" s="11">
        <f>220000*1.2</f>
        <v>264000</v>
      </c>
      <c r="V38" s="61"/>
    </row>
    <row r="39" spans="1:22" x14ac:dyDescent="0.25">
      <c r="A39" s="107">
        <v>3908944</v>
      </c>
      <c r="B39" s="18" t="s">
        <v>355</v>
      </c>
      <c r="C39" s="18" t="s">
        <v>356</v>
      </c>
      <c r="D39" s="18"/>
      <c r="E39" s="27" t="s">
        <v>358</v>
      </c>
      <c r="F39" s="18" t="s">
        <v>348</v>
      </c>
      <c r="G39" s="47"/>
      <c r="H39" s="47"/>
      <c r="I39" s="41" t="s">
        <v>30</v>
      </c>
      <c r="J39" s="41" t="s">
        <v>349</v>
      </c>
      <c r="K39" s="94">
        <v>700</v>
      </c>
      <c r="L39" s="43">
        <v>1.5</v>
      </c>
      <c r="M39" s="49"/>
      <c r="N39" s="41"/>
      <c r="O39" s="41"/>
      <c r="P39" s="41"/>
      <c r="Q39" s="42" t="s">
        <v>32</v>
      </c>
      <c r="R39" s="44">
        <v>2023</v>
      </c>
      <c r="S39" s="11">
        <f>83912*1.2</f>
        <v>100694.39999999999</v>
      </c>
      <c r="V39" s="61"/>
    </row>
    <row r="40" spans="1:22" x14ac:dyDescent="0.25">
      <c r="A40" s="106"/>
      <c r="B40" s="18" t="s">
        <v>355</v>
      </c>
      <c r="C40" s="18" t="s">
        <v>356</v>
      </c>
      <c r="D40" s="18"/>
      <c r="E40" s="27" t="s">
        <v>358</v>
      </c>
      <c r="F40" s="18" t="s">
        <v>47</v>
      </c>
      <c r="G40" s="47"/>
      <c r="H40" s="47"/>
      <c r="I40" s="41" t="s">
        <v>30</v>
      </c>
      <c r="J40" s="41" t="s">
        <v>55</v>
      </c>
      <c r="K40" s="49"/>
      <c r="L40" s="43"/>
      <c r="M40" s="40"/>
      <c r="N40" s="41"/>
      <c r="O40" s="41"/>
      <c r="P40" s="41"/>
      <c r="Q40" s="42" t="s">
        <v>33</v>
      </c>
      <c r="R40" s="44">
        <v>2023</v>
      </c>
      <c r="S40" s="11">
        <f>120400*1.2</f>
        <v>144480</v>
      </c>
      <c r="V40" s="61"/>
    </row>
    <row r="41" spans="1:22" x14ac:dyDescent="0.25">
      <c r="A41" s="106">
        <v>3922650</v>
      </c>
      <c r="B41" s="18" t="s">
        <v>355</v>
      </c>
      <c r="C41" s="18" t="s">
        <v>356</v>
      </c>
      <c r="D41" s="18"/>
      <c r="E41" s="27" t="s">
        <v>358</v>
      </c>
      <c r="F41" s="18" t="s">
        <v>350</v>
      </c>
      <c r="G41" s="47"/>
      <c r="H41" s="47"/>
      <c r="I41" s="41" t="s">
        <v>30</v>
      </c>
      <c r="J41" s="41"/>
      <c r="K41" s="49"/>
      <c r="L41" s="43"/>
      <c r="M41" s="40" t="s">
        <v>351</v>
      </c>
      <c r="N41" s="41">
        <v>1</v>
      </c>
      <c r="O41" s="41">
        <v>11</v>
      </c>
      <c r="P41" s="41">
        <v>400</v>
      </c>
      <c r="Q41" s="42" t="s">
        <v>33</v>
      </c>
      <c r="R41" s="44">
        <v>2023</v>
      </c>
      <c r="S41" s="11">
        <f>82240*1.2</f>
        <v>98688</v>
      </c>
      <c r="V41" s="61"/>
    </row>
    <row r="42" spans="1:22" ht="30.75" thickBot="1" x14ac:dyDescent="0.3">
      <c r="A42" s="106">
        <v>3922651</v>
      </c>
      <c r="B42" s="18" t="s">
        <v>355</v>
      </c>
      <c r="C42" s="18" t="s">
        <v>356</v>
      </c>
      <c r="D42" s="18"/>
      <c r="E42" s="27" t="s">
        <v>358</v>
      </c>
      <c r="F42" s="95" t="s">
        <v>352</v>
      </c>
      <c r="G42" s="47"/>
      <c r="H42" s="47"/>
      <c r="I42" s="41" t="s">
        <v>30</v>
      </c>
      <c r="J42" s="41"/>
      <c r="K42" s="49"/>
      <c r="L42" s="43"/>
      <c r="M42" s="49"/>
      <c r="N42" s="41"/>
      <c r="O42" s="41"/>
      <c r="P42" s="41"/>
      <c r="Q42" s="42" t="s">
        <v>34</v>
      </c>
      <c r="R42" s="44">
        <v>2023</v>
      </c>
      <c r="S42" s="11">
        <f>220000*1.2</f>
        <v>264000</v>
      </c>
      <c r="V42" s="61"/>
    </row>
    <row r="43" spans="1:22" x14ac:dyDescent="0.25">
      <c r="A43" s="107">
        <v>3908966</v>
      </c>
      <c r="B43" s="18" t="s">
        <v>355</v>
      </c>
      <c r="C43" s="18" t="s">
        <v>356</v>
      </c>
      <c r="D43" s="18"/>
      <c r="E43" s="19">
        <v>4742</v>
      </c>
      <c r="F43" s="18" t="s">
        <v>348</v>
      </c>
      <c r="G43" s="47"/>
      <c r="H43" s="47"/>
      <c r="I43" s="41" t="s">
        <v>30</v>
      </c>
      <c r="J43" s="41" t="s">
        <v>349</v>
      </c>
      <c r="K43" s="94">
        <v>700</v>
      </c>
      <c r="L43" s="43">
        <v>1.5</v>
      </c>
      <c r="M43" s="49"/>
      <c r="N43" s="41"/>
      <c r="O43" s="41"/>
      <c r="P43" s="41"/>
      <c r="Q43" s="42" t="s">
        <v>32</v>
      </c>
      <c r="R43" s="44">
        <v>2023</v>
      </c>
      <c r="S43" s="11">
        <f>83912*1.2</f>
        <v>100694.39999999999</v>
      </c>
      <c r="V43" s="61"/>
    </row>
    <row r="44" spans="1:22" ht="15.75" thickBot="1" x14ac:dyDescent="0.3">
      <c r="A44" s="106"/>
      <c r="B44" s="18" t="s">
        <v>355</v>
      </c>
      <c r="C44" s="18" t="s">
        <v>356</v>
      </c>
      <c r="D44" s="18"/>
      <c r="E44" s="19">
        <v>4742</v>
      </c>
      <c r="F44" s="18" t="s">
        <v>47</v>
      </c>
      <c r="G44" s="47"/>
      <c r="H44" s="47"/>
      <c r="I44" s="41" t="s">
        <v>30</v>
      </c>
      <c r="J44" s="41" t="s">
        <v>55</v>
      </c>
      <c r="K44" s="49"/>
      <c r="L44" s="43"/>
      <c r="M44" s="40"/>
      <c r="N44" s="41"/>
      <c r="O44" s="41"/>
      <c r="P44" s="41"/>
      <c r="Q44" s="42" t="s">
        <v>33</v>
      </c>
      <c r="R44" s="44">
        <v>2023</v>
      </c>
      <c r="S44" s="11">
        <f>120400*1.2</f>
        <v>144480</v>
      </c>
      <c r="T44" s="45"/>
      <c r="V44" s="61"/>
    </row>
    <row r="45" spans="1:22" x14ac:dyDescent="0.25">
      <c r="A45" s="106">
        <v>3922653</v>
      </c>
      <c r="B45" s="18" t="s">
        <v>355</v>
      </c>
      <c r="C45" s="18" t="s">
        <v>356</v>
      </c>
      <c r="D45" s="18"/>
      <c r="E45" s="19">
        <v>4742</v>
      </c>
      <c r="F45" s="18" t="s">
        <v>350</v>
      </c>
      <c r="G45" s="47"/>
      <c r="H45" s="47"/>
      <c r="I45" s="41" t="s">
        <v>30</v>
      </c>
      <c r="J45" s="41"/>
      <c r="K45" s="49"/>
      <c r="L45" s="43"/>
      <c r="M45" s="40" t="s">
        <v>351</v>
      </c>
      <c r="N45" s="41">
        <v>1</v>
      </c>
      <c r="O45" s="41">
        <v>11</v>
      </c>
      <c r="P45" s="41">
        <v>400</v>
      </c>
      <c r="Q45" s="42" t="s">
        <v>33</v>
      </c>
      <c r="R45" s="44">
        <v>2023</v>
      </c>
      <c r="S45" s="11">
        <f>82240*1.2</f>
        <v>98688</v>
      </c>
      <c r="T45" s="53"/>
      <c r="U45" s="62"/>
      <c r="V45" s="61"/>
    </row>
    <row r="46" spans="1:22" ht="30.75" thickBot="1" x14ac:dyDescent="0.3">
      <c r="A46" s="106">
        <v>3922654</v>
      </c>
      <c r="B46" s="18" t="s">
        <v>355</v>
      </c>
      <c r="C46" s="18" t="s">
        <v>356</v>
      </c>
      <c r="D46" s="18"/>
      <c r="E46" s="19">
        <v>4742</v>
      </c>
      <c r="F46" s="95" t="s">
        <v>352</v>
      </c>
      <c r="G46" s="47"/>
      <c r="H46" s="47"/>
      <c r="I46" s="41" t="s">
        <v>30</v>
      </c>
      <c r="J46" s="41"/>
      <c r="K46" s="49"/>
      <c r="L46" s="43"/>
      <c r="M46" s="49"/>
      <c r="N46" s="41"/>
      <c r="O46" s="41"/>
      <c r="P46" s="41"/>
      <c r="Q46" s="42" t="s">
        <v>34</v>
      </c>
      <c r="R46" s="44">
        <v>2023</v>
      </c>
      <c r="S46" s="11">
        <f>220000*1.2</f>
        <v>264000</v>
      </c>
      <c r="U46" s="62"/>
      <c r="V46" s="61"/>
    </row>
    <row r="47" spans="1:22" x14ac:dyDescent="0.25">
      <c r="A47" s="107">
        <v>3908967</v>
      </c>
      <c r="B47" s="18" t="s">
        <v>355</v>
      </c>
      <c r="C47" s="18" t="s">
        <v>356</v>
      </c>
      <c r="D47" s="18"/>
      <c r="E47" s="19">
        <v>4743</v>
      </c>
      <c r="F47" s="18" t="s">
        <v>348</v>
      </c>
      <c r="G47" s="47"/>
      <c r="H47" s="47"/>
      <c r="I47" s="41" t="s">
        <v>30</v>
      </c>
      <c r="J47" s="41" t="s">
        <v>349</v>
      </c>
      <c r="K47" s="94">
        <v>700</v>
      </c>
      <c r="L47" s="43">
        <v>1.5</v>
      </c>
      <c r="M47" s="49"/>
      <c r="N47" s="41"/>
      <c r="O47" s="41"/>
      <c r="P47" s="41"/>
      <c r="Q47" s="42" t="s">
        <v>32</v>
      </c>
      <c r="R47" s="44">
        <v>2023</v>
      </c>
      <c r="S47" s="11">
        <f>83912*1.2</f>
        <v>100694.39999999999</v>
      </c>
      <c r="U47" s="62"/>
      <c r="V47" s="61"/>
    </row>
    <row r="48" spans="1:22" x14ac:dyDescent="0.25">
      <c r="A48" s="106"/>
      <c r="B48" s="18" t="s">
        <v>355</v>
      </c>
      <c r="C48" s="18" t="s">
        <v>356</v>
      </c>
      <c r="D48" s="18"/>
      <c r="E48" s="19">
        <v>4743</v>
      </c>
      <c r="F48" s="18" t="s">
        <v>47</v>
      </c>
      <c r="G48" s="47"/>
      <c r="H48" s="47"/>
      <c r="I48" s="41" t="s">
        <v>30</v>
      </c>
      <c r="J48" s="41" t="s">
        <v>55</v>
      </c>
      <c r="K48" s="49"/>
      <c r="L48" s="43"/>
      <c r="M48" s="40"/>
      <c r="N48" s="41"/>
      <c r="O48" s="41"/>
      <c r="P48" s="41"/>
      <c r="Q48" s="42" t="s">
        <v>33</v>
      </c>
      <c r="R48" s="44">
        <v>2023</v>
      </c>
      <c r="S48" s="11">
        <f>120400*1.2</f>
        <v>144480</v>
      </c>
      <c r="U48" s="62"/>
      <c r="V48" s="61"/>
    </row>
    <row r="49" spans="1:22" x14ac:dyDescent="0.25">
      <c r="A49" s="106">
        <v>3922656</v>
      </c>
      <c r="B49" s="18" t="s">
        <v>355</v>
      </c>
      <c r="C49" s="18" t="s">
        <v>356</v>
      </c>
      <c r="D49" s="18"/>
      <c r="E49" s="19">
        <v>4743</v>
      </c>
      <c r="F49" s="18" t="s">
        <v>350</v>
      </c>
      <c r="G49" s="47"/>
      <c r="H49" s="47"/>
      <c r="I49" s="41" t="s">
        <v>30</v>
      </c>
      <c r="J49" s="41"/>
      <c r="K49" s="49"/>
      <c r="L49" s="43"/>
      <c r="M49" s="40" t="s">
        <v>351</v>
      </c>
      <c r="N49" s="41">
        <v>1</v>
      </c>
      <c r="O49" s="41">
        <v>11</v>
      </c>
      <c r="P49" s="41">
        <v>400</v>
      </c>
      <c r="Q49" s="42" t="s">
        <v>33</v>
      </c>
      <c r="R49" s="44">
        <v>2023</v>
      </c>
      <c r="S49" s="11">
        <f>82240*1.2</f>
        <v>98688</v>
      </c>
      <c r="U49" s="62"/>
      <c r="V49" s="61"/>
    </row>
    <row r="50" spans="1:22" ht="30.75" thickBot="1" x14ac:dyDescent="0.3">
      <c r="A50" s="106">
        <v>3922657</v>
      </c>
      <c r="B50" s="18" t="s">
        <v>355</v>
      </c>
      <c r="C50" s="18" t="s">
        <v>356</v>
      </c>
      <c r="D50" s="18"/>
      <c r="E50" s="19">
        <v>4743</v>
      </c>
      <c r="F50" s="95" t="s">
        <v>352</v>
      </c>
      <c r="G50" s="47"/>
      <c r="H50" s="47"/>
      <c r="I50" s="41" t="s">
        <v>30</v>
      </c>
      <c r="J50" s="41"/>
      <c r="K50" s="49"/>
      <c r="L50" s="43"/>
      <c r="M50" s="49"/>
      <c r="N50" s="41"/>
      <c r="O50" s="41"/>
      <c r="P50" s="41"/>
      <c r="Q50" s="42" t="s">
        <v>34</v>
      </c>
      <c r="R50" s="44">
        <v>2023</v>
      </c>
      <c r="S50" s="11">
        <f>220000*1.2</f>
        <v>264000</v>
      </c>
      <c r="U50" s="62"/>
      <c r="V50" s="61"/>
    </row>
    <row r="51" spans="1:22" x14ac:dyDescent="0.25">
      <c r="A51" s="107">
        <v>3908968</v>
      </c>
      <c r="B51" s="18" t="s">
        <v>355</v>
      </c>
      <c r="C51" s="18" t="s">
        <v>356</v>
      </c>
      <c r="D51" s="18"/>
      <c r="E51" s="19">
        <v>4744</v>
      </c>
      <c r="F51" s="18" t="s">
        <v>348</v>
      </c>
      <c r="G51" s="47"/>
      <c r="H51" s="47"/>
      <c r="I51" s="41" t="s">
        <v>30</v>
      </c>
      <c r="J51" s="41" t="s">
        <v>349</v>
      </c>
      <c r="K51" s="94">
        <v>700</v>
      </c>
      <c r="L51" s="43">
        <v>1.5</v>
      </c>
      <c r="M51" s="49"/>
      <c r="N51" s="41"/>
      <c r="O51" s="41"/>
      <c r="P51" s="41"/>
      <c r="Q51" s="42" t="s">
        <v>32</v>
      </c>
      <c r="R51" s="44">
        <v>2023</v>
      </c>
      <c r="S51" s="11">
        <f>83912*1.2</f>
        <v>100694.39999999999</v>
      </c>
      <c r="U51" s="62"/>
      <c r="V51" s="61"/>
    </row>
    <row r="52" spans="1:22" x14ac:dyDescent="0.25">
      <c r="A52" s="106"/>
      <c r="B52" s="18" t="s">
        <v>355</v>
      </c>
      <c r="C52" s="18" t="s">
        <v>356</v>
      </c>
      <c r="D52" s="18"/>
      <c r="E52" s="19">
        <v>4744</v>
      </c>
      <c r="F52" s="18" t="s">
        <v>47</v>
      </c>
      <c r="G52" s="47"/>
      <c r="H52" s="47"/>
      <c r="I52" s="41" t="s">
        <v>30</v>
      </c>
      <c r="J52" s="41" t="s">
        <v>55</v>
      </c>
      <c r="K52" s="49"/>
      <c r="L52" s="43"/>
      <c r="M52" s="40"/>
      <c r="N52" s="41"/>
      <c r="O52" s="41"/>
      <c r="P52" s="41"/>
      <c r="Q52" s="42" t="s">
        <v>33</v>
      </c>
      <c r="R52" s="44">
        <v>2023</v>
      </c>
      <c r="S52" s="11">
        <f>120400*1.2</f>
        <v>144480</v>
      </c>
      <c r="U52" s="62"/>
      <c r="V52" s="61"/>
    </row>
    <row r="53" spans="1:22" ht="15.75" thickBot="1" x14ac:dyDescent="0.3">
      <c r="A53" s="106">
        <v>3922659</v>
      </c>
      <c r="B53" s="18" t="s">
        <v>355</v>
      </c>
      <c r="C53" s="18" t="s">
        <v>356</v>
      </c>
      <c r="D53" s="18"/>
      <c r="E53" s="19">
        <v>4744</v>
      </c>
      <c r="F53" s="18" t="s">
        <v>350</v>
      </c>
      <c r="G53" s="47"/>
      <c r="H53" s="47"/>
      <c r="I53" s="41" t="s">
        <v>30</v>
      </c>
      <c r="J53" s="41"/>
      <c r="K53" s="49"/>
      <c r="L53" s="43"/>
      <c r="M53" s="40" t="s">
        <v>351</v>
      </c>
      <c r="N53" s="41">
        <v>1</v>
      </c>
      <c r="O53" s="41">
        <v>11</v>
      </c>
      <c r="P53" s="41">
        <v>400</v>
      </c>
      <c r="Q53" s="42" t="s">
        <v>33</v>
      </c>
      <c r="R53" s="44">
        <v>2023</v>
      </c>
      <c r="S53" s="11">
        <f>82240*1.2</f>
        <v>98688</v>
      </c>
      <c r="T53" s="54"/>
      <c r="U53" s="62"/>
      <c r="V53" s="61"/>
    </row>
    <row r="54" spans="1:22" ht="33" customHeight="1" thickBot="1" x14ac:dyDescent="0.3">
      <c r="A54" s="106">
        <v>3922660</v>
      </c>
      <c r="B54" s="18" t="s">
        <v>355</v>
      </c>
      <c r="C54" s="18" t="s">
        <v>356</v>
      </c>
      <c r="D54" s="18"/>
      <c r="E54" s="19">
        <v>4744</v>
      </c>
      <c r="F54" s="95" t="s">
        <v>352</v>
      </c>
      <c r="G54" s="47"/>
      <c r="H54" s="47"/>
      <c r="I54" s="41" t="s">
        <v>30</v>
      </c>
      <c r="J54" s="41"/>
      <c r="K54" s="49"/>
      <c r="L54" s="43"/>
      <c r="M54" s="49"/>
      <c r="N54" s="41"/>
      <c r="O54" s="41"/>
      <c r="P54" s="41"/>
      <c r="Q54" s="42" t="s">
        <v>34</v>
      </c>
      <c r="R54" s="44">
        <v>2023</v>
      </c>
      <c r="S54" s="11">
        <f>220000*1.2</f>
        <v>264000</v>
      </c>
      <c r="T54" s="100"/>
      <c r="U54" s="62"/>
      <c r="V54" s="61"/>
    </row>
    <row r="55" spans="1:22" x14ac:dyDescent="0.25">
      <c r="A55" s="107">
        <v>3908942</v>
      </c>
      <c r="B55" s="18" t="s">
        <v>355</v>
      </c>
      <c r="C55" s="18" t="s">
        <v>356</v>
      </c>
      <c r="D55" s="18" t="s">
        <v>359</v>
      </c>
      <c r="E55" s="19">
        <v>4965</v>
      </c>
      <c r="F55" s="18" t="s">
        <v>348</v>
      </c>
      <c r="G55" s="47"/>
      <c r="H55" s="47"/>
      <c r="I55" s="41" t="s">
        <v>30</v>
      </c>
      <c r="J55" s="41" t="s">
        <v>349</v>
      </c>
      <c r="K55" s="94">
        <v>700</v>
      </c>
      <c r="L55" s="43">
        <v>1.5</v>
      </c>
      <c r="M55" s="49"/>
      <c r="N55" s="41"/>
      <c r="O55" s="41"/>
      <c r="P55" s="41"/>
      <c r="Q55" s="42" t="s">
        <v>32</v>
      </c>
      <c r="R55" s="44">
        <v>2023</v>
      </c>
      <c r="S55" s="11">
        <f>83912*1.2</f>
        <v>100694.39999999999</v>
      </c>
      <c r="T55" s="101"/>
      <c r="V55" s="61"/>
    </row>
    <row r="56" spans="1:22" x14ac:dyDescent="0.25">
      <c r="A56" s="106"/>
      <c r="B56" s="18" t="s">
        <v>355</v>
      </c>
      <c r="C56" s="18" t="s">
        <v>356</v>
      </c>
      <c r="D56" s="18" t="s">
        <v>359</v>
      </c>
      <c r="E56" s="19">
        <v>4965</v>
      </c>
      <c r="F56" s="18" t="s">
        <v>47</v>
      </c>
      <c r="G56" s="47"/>
      <c r="H56" s="47"/>
      <c r="I56" s="41" t="s">
        <v>30</v>
      </c>
      <c r="J56" s="41" t="s">
        <v>55</v>
      </c>
      <c r="K56" s="49"/>
      <c r="L56" s="43"/>
      <c r="M56" s="40"/>
      <c r="N56" s="41"/>
      <c r="O56" s="41"/>
      <c r="P56" s="41"/>
      <c r="Q56" s="42" t="s">
        <v>33</v>
      </c>
      <c r="R56" s="44">
        <v>2023</v>
      </c>
      <c r="S56" s="11">
        <f>120400*1.2</f>
        <v>144480</v>
      </c>
      <c r="T56" s="101"/>
      <c r="V56" s="61"/>
    </row>
    <row r="57" spans="1:22" x14ac:dyDescent="0.25">
      <c r="A57" s="106">
        <v>3922662</v>
      </c>
      <c r="B57" s="18" t="s">
        <v>355</v>
      </c>
      <c r="C57" s="18" t="s">
        <v>356</v>
      </c>
      <c r="D57" s="18" t="s">
        <v>359</v>
      </c>
      <c r="E57" s="19">
        <v>4965</v>
      </c>
      <c r="F57" s="18" t="s">
        <v>350</v>
      </c>
      <c r="G57" s="47"/>
      <c r="H57" s="47"/>
      <c r="I57" s="41" t="s">
        <v>30</v>
      </c>
      <c r="J57" s="41"/>
      <c r="K57" s="49"/>
      <c r="L57" s="43"/>
      <c r="M57" s="40" t="s">
        <v>351</v>
      </c>
      <c r="N57" s="41">
        <v>1</v>
      </c>
      <c r="O57" s="41">
        <v>11</v>
      </c>
      <c r="P57" s="41">
        <v>400</v>
      </c>
      <c r="Q57" s="42" t="s">
        <v>33</v>
      </c>
      <c r="R57" s="44">
        <v>2023</v>
      </c>
      <c r="S57" s="11">
        <f>82240*1.2</f>
        <v>98688</v>
      </c>
      <c r="T57" s="101"/>
      <c r="V57" s="61"/>
    </row>
    <row r="58" spans="1:22" ht="30.75" thickBot="1" x14ac:dyDescent="0.3">
      <c r="A58" s="106">
        <v>3922663</v>
      </c>
      <c r="B58" s="18" t="s">
        <v>355</v>
      </c>
      <c r="C58" s="18" t="s">
        <v>356</v>
      </c>
      <c r="D58" s="18" t="s">
        <v>359</v>
      </c>
      <c r="E58" s="19">
        <v>4965</v>
      </c>
      <c r="F58" s="95" t="s">
        <v>352</v>
      </c>
      <c r="G58" s="47"/>
      <c r="H58" s="47"/>
      <c r="I58" s="41" t="s">
        <v>30</v>
      </c>
      <c r="J58" s="41"/>
      <c r="K58" s="49"/>
      <c r="L58" s="43"/>
      <c r="M58" s="49"/>
      <c r="N58" s="41"/>
      <c r="O58" s="41"/>
      <c r="P58" s="41"/>
      <c r="Q58" s="42" t="s">
        <v>34</v>
      </c>
      <c r="R58" s="44">
        <v>2023</v>
      </c>
      <c r="S58" s="11">
        <f>220000*1.2</f>
        <v>264000</v>
      </c>
      <c r="T58" s="101"/>
      <c r="V58" s="61"/>
    </row>
    <row r="59" spans="1:22" x14ac:dyDescent="0.25">
      <c r="A59" s="107">
        <v>3908945</v>
      </c>
      <c r="B59" s="18" t="s">
        <v>355</v>
      </c>
      <c r="C59" s="18" t="s">
        <v>356</v>
      </c>
      <c r="D59" s="18" t="s">
        <v>360</v>
      </c>
      <c r="E59" s="19">
        <v>4877</v>
      </c>
      <c r="F59" s="18" t="s">
        <v>348</v>
      </c>
      <c r="G59" s="47"/>
      <c r="H59" s="47"/>
      <c r="I59" s="41" t="s">
        <v>30</v>
      </c>
      <c r="J59" s="41" t="s">
        <v>349</v>
      </c>
      <c r="K59" s="94">
        <v>700</v>
      </c>
      <c r="L59" s="43">
        <v>1.5</v>
      </c>
      <c r="M59" s="49"/>
      <c r="N59" s="41"/>
      <c r="O59" s="41"/>
      <c r="P59" s="41"/>
      <c r="Q59" s="42" t="s">
        <v>32</v>
      </c>
      <c r="R59" s="44">
        <v>2023</v>
      </c>
      <c r="S59" s="11">
        <f>83912*1.2</f>
        <v>100694.39999999999</v>
      </c>
      <c r="T59" s="101"/>
      <c r="V59" s="61"/>
    </row>
    <row r="60" spans="1:22" x14ac:dyDescent="0.25">
      <c r="A60" s="106"/>
      <c r="B60" s="18" t="s">
        <v>355</v>
      </c>
      <c r="C60" s="18" t="s">
        <v>356</v>
      </c>
      <c r="D60" s="18" t="s">
        <v>360</v>
      </c>
      <c r="E60" s="19">
        <v>4877</v>
      </c>
      <c r="F60" s="18" t="s">
        <v>47</v>
      </c>
      <c r="G60" s="47"/>
      <c r="H60" s="47"/>
      <c r="I60" s="41" t="s">
        <v>30</v>
      </c>
      <c r="J60" s="41" t="s">
        <v>55</v>
      </c>
      <c r="K60" s="49"/>
      <c r="L60" s="43"/>
      <c r="M60" s="40"/>
      <c r="N60" s="41"/>
      <c r="O60" s="41"/>
      <c r="P60" s="41"/>
      <c r="Q60" s="42" t="s">
        <v>33</v>
      </c>
      <c r="R60" s="44">
        <v>2023</v>
      </c>
      <c r="S60" s="11">
        <f>120400*1.2</f>
        <v>144480</v>
      </c>
      <c r="T60" s="101"/>
      <c r="V60" s="61"/>
    </row>
    <row r="61" spans="1:22" x14ac:dyDescent="0.25">
      <c r="A61" s="106">
        <v>3922668</v>
      </c>
      <c r="B61" s="18" t="s">
        <v>355</v>
      </c>
      <c r="C61" s="18" t="s">
        <v>356</v>
      </c>
      <c r="D61" s="18" t="s">
        <v>360</v>
      </c>
      <c r="E61" s="19">
        <v>4877</v>
      </c>
      <c r="F61" s="18" t="s">
        <v>350</v>
      </c>
      <c r="G61" s="47"/>
      <c r="H61" s="47"/>
      <c r="I61" s="41" t="s">
        <v>30</v>
      </c>
      <c r="J61" s="41"/>
      <c r="K61" s="49"/>
      <c r="L61" s="43"/>
      <c r="M61" s="40" t="s">
        <v>351</v>
      </c>
      <c r="N61" s="41">
        <v>1</v>
      </c>
      <c r="O61" s="41">
        <v>11</v>
      </c>
      <c r="P61" s="41">
        <v>400</v>
      </c>
      <c r="Q61" s="42" t="s">
        <v>33</v>
      </c>
      <c r="R61" s="44">
        <v>2023</v>
      </c>
      <c r="S61" s="11">
        <f>82240*1.2</f>
        <v>98688</v>
      </c>
      <c r="T61" s="101"/>
      <c r="V61" s="61"/>
    </row>
    <row r="62" spans="1:22" ht="30.75" thickBot="1" x14ac:dyDescent="0.3">
      <c r="A62" s="106">
        <v>3922669</v>
      </c>
      <c r="B62" s="18" t="s">
        <v>355</v>
      </c>
      <c r="C62" s="18" t="s">
        <v>356</v>
      </c>
      <c r="D62" s="18" t="s">
        <v>360</v>
      </c>
      <c r="E62" s="19">
        <v>4877</v>
      </c>
      <c r="F62" s="95" t="s">
        <v>352</v>
      </c>
      <c r="G62" s="47"/>
      <c r="H62" s="47"/>
      <c r="I62" s="41" t="s">
        <v>30</v>
      </c>
      <c r="J62" s="41"/>
      <c r="K62" s="49"/>
      <c r="L62" s="43"/>
      <c r="M62" s="49"/>
      <c r="N62" s="41"/>
      <c r="O62" s="41"/>
      <c r="P62" s="41"/>
      <c r="Q62" s="42" t="s">
        <v>34</v>
      </c>
      <c r="R62" s="44">
        <v>2023</v>
      </c>
      <c r="S62" s="11">
        <f>220000*1.2</f>
        <v>264000</v>
      </c>
      <c r="T62" s="101"/>
      <c r="V62" s="61"/>
    </row>
    <row r="63" spans="1:22" x14ac:dyDescent="0.25">
      <c r="A63" s="107">
        <v>3908947</v>
      </c>
      <c r="B63" s="18" t="s">
        <v>355</v>
      </c>
      <c r="C63" s="18" t="s">
        <v>356</v>
      </c>
      <c r="D63" s="18" t="s">
        <v>360</v>
      </c>
      <c r="E63" s="19">
        <v>4866</v>
      </c>
      <c r="F63" s="18" t="s">
        <v>348</v>
      </c>
      <c r="G63" s="47"/>
      <c r="H63" s="47"/>
      <c r="I63" s="41" t="s">
        <v>30</v>
      </c>
      <c r="J63" s="41" t="s">
        <v>349</v>
      </c>
      <c r="K63" s="94">
        <v>700</v>
      </c>
      <c r="L63" s="43">
        <v>1.5</v>
      </c>
      <c r="M63" s="49"/>
      <c r="N63" s="41"/>
      <c r="O63" s="41"/>
      <c r="P63" s="41"/>
      <c r="Q63" s="42" t="s">
        <v>32</v>
      </c>
      <c r="R63" s="44">
        <v>2023</v>
      </c>
      <c r="S63" s="11">
        <f>83912*1.2</f>
        <v>100694.39999999999</v>
      </c>
      <c r="T63" s="102"/>
      <c r="V63" s="61"/>
    </row>
    <row r="64" spans="1:22" x14ac:dyDescent="0.25">
      <c r="A64" s="106"/>
      <c r="B64" s="18" t="s">
        <v>355</v>
      </c>
      <c r="C64" s="18" t="s">
        <v>356</v>
      </c>
      <c r="D64" s="18" t="s">
        <v>360</v>
      </c>
      <c r="E64" s="19">
        <v>4866</v>
      </c>
      <c r="F64" s="18" t="s">
        <v>47</v>
      </c>
      <c r="G64" s="47"/>
      <c r="H64" s="47"/>
      <c r="I64" s="41" t="s">
        <v>30</v>
      </c>
      <c r="J64" s="41" t="s">
        <v>55</v>
      </c>
      <c r="K64" s="49"/>
      <c r="L64" s="43"/>
      <c r="M64" s="40"/>
      <c r="N64" s="41"/>
      <c r="O64" s="41"/>
      <c r="P64" s="41"/>
      <c r="Q64" s="42" t="s">
        <v>33</v>
      </c>
      <c r="R64" s="44">
        <v>2023</v>
      </c>
      <c r="S64" s="11">
        <f>120400*1.2</f>
        <v>144480</v>
      </c>
      <c r="T64" s="102"/>
      <c r="V64" s="61"/>
    </row>
    <row r="65" spans="1:22" ht="15.75" thickBot="1" x14ac:dyDescent="0.3">
      <c r="A65" s="106">
        <v>3922671</v>
      </c>
      <c r="B65" s="18" t="s">
        <v>355</v>
      </c>
      <c r="C65" s="18" t="s">
        <v>356</v>
      </c>
      <c r="D65" s="18" t="s">
        <v>360</v>
      </c>
      <c r="E65" s="19">
        <v>4866</v>
      </c>
      <c r="F65" s="18" t="s">
        <v>350</v>
      </c>
      <c r="G65" s="47"/>
      <c r="H65" s="47"/>
      <c r="I65" s="41" t="s">
        <v>30</v>
      </c>
      <c r="J65" s="41"/>
      <c r="K65" s="49"/>
      <c r="L65" s="43"/>
      <c r="M65" s="40" t="s">
        <v>351</v>
      </c>
      <c r="N65" s="41">
        <v>1</v>
      </c>
      <c r="O65" s="41">
        <v>11</v>
      </c>
      <c r="P65" s="41">
        <v>400</v>
      </c>
      <c r="Q65" s="42" t="s">
        <v>33</v>
      </c>
      <c r="R65" s="44">
        <v>2023</v>
      </c>
      <c r="S65" s="11">
        <f>82240*1.2</f>
        <v>98688</v>
      </c>
      <c r="T65" s="103"/>
      <c r="V65" s="61"/>
    </row>
    <row r="66" spans="1:22" ht="30.75" thickBot="1" x14ac:dyDescent="0.3">
      <c r="A66" s="106">
        <v>3922672</v>
      </c>
      <c r="B66" s="18" t="s">
        <v>355</v>
      </c>
      <c r="C66" s="18" t="s">
        <v>356</v>
      </c>
      <c r="D66" s="18" t="s">
        <v>360</v>
      </c>
      <c r="E66" s="19">
        <v>4866</v>
      </c>
      <c r="F66" s="95" t="s">
        <v>352</v>
      </c>
      <c r="G66" s="47"/>
      <c r="H66" s="47"/>
      <c r="I66" s="41" t="s">
        <v>30</v>
      </c>
      <c r="J66" s="41"/>
      <c r="K66" s="49"/>
      <c r="L66" s="43"/>
      <c r="M66" s="49"/>
      <c r="N66" s="41"/>
      <c r="O66" s="41"/>
      <c r="P66" s="41"/>
      <c r="Q66" s="42" t="s">
        <v>34</v>
      </c>
      <c r="R66" s="44">
        <v>2023</v>
      </c>
      <c r="S66" s="11">
        <f>220000*1.2</f>
        <v>264000</v>
      </c>
      <c r="V66" s="61"/>
    </row>
    <row r="67" spans="1:22" x14ac:dyDescent="0.25">
      <c r="A67" s="107">
        <v>3908946</v>
      </c>
      <c r="B67" s="18" t="s">
        <v>355</v>
      </c>
      <c r="C67" s="18" t="s">
        <v>356</v>
      </c>
      <c r="D67" s="18" t="s">
        <v>360</v>
      </c>
      <c r="E67" s="19">
        <v>4865</v>
      </c>
      <c r="F67" s="18" t="s">
        <v>348</v>
      </c>
      <c r="G67" s="47"/>
      <c r="H67" s="47"/>
      <c r="I67" s="41" t="s">
        <v>30</v>
      </c>
      <c r="J67" s="41" t="s">
        <v>349</v>
      </c>
      <c r="K67" s="94">
        <v>700</v>
      </c>
      <c r="L67" s="43">
        <v>1.5</v>
      </c>
      <c r="M67" s="49"/>
      <c r="N67" s="41"/>
      <c r="O67" s="41"/>
      <c r="P67" s="41"/>
      <c r="Q67" s="42" t="s">
        <v>32</v>
      </c>
      <c r="R67" s="44">
        <v>2023</v>
      </c>
      <c r="S67" s="11">
        <f>83912*1.2</f>
        <v>100694.39999999999</v>
      </c>
      <c r="V67" s="61"/>
    </row>
    <row r="68" spans="1:22" x14ac:dyDescent="0.25">
      <c r="A68" s="106"/>
      <c r="B68" s="18" t="s">
        <v>355</v>
      </c>
      <c r="C68" s="18" t="s">
        <v>356</v>
      </c>
      <c r="D68" s="18" t="s">
        <v>360</v>
      </c>
      <c r="E68" s="19">
        <v>4865</v>
      </c>
      <c r="F68" s="18" t="s">
        <v>47</v>
      </c>
      <c r="G68" s="47"/>
      <c r="H68" s="47"/>
      <c r="I68" s="41" t="s">
        <v>30</v>
      </c>
      <c r="J68" s="41" t="s">
        <v>55</v>
      </c>
      <c r="K68" s="49"/>
      <c r="L68" s="43"/>
      <c r="M68" s="40"/>
      <c r="N68" s="41"/>
      <c r="O68" s="41"/>
      <c r="P68" s="41"/>
      <c r="Q68" s="42" t="s">
        <v>33</v>
      </c>
      <c r="R68" s="44">
        <v>2023</v>
      </c>
      <c r="S68" s="11">
        <f>120400*1.2</f>
        <v>144480</v>
      </c>
      <c r="V68" s="61"/>
    </row>
    <row r="69" spans="1:22" x14ac:dyDescent="0.25">
      <c r="A69" s="106">
        <v>3922674</v>
      </c>
      <c r="B69" s="18" t="s">
        <v>355</v>
      </c>
      <c r="C69" s="18" t="s">
        <v>356</v>
      </c>
      <c r="D69" s="18" t="s">
        <v>360</v>
      </c>
      <c r="E69" s="19">
        <v>4865</v>
      </c>
      <c r="F69" s="18" t="s">
        <v>350</v>
      </c>
      <c r="G69" s="47"/>
      <c r="H69" s="47"/>
      <c r="I69" s="41" t="s">
        <v>30</v>
      </c>
      <c r="J69" s="41"/>
      <c r="K69" s="49"/>
      <c r="L69" s="43"/>
      <c r="M69" s="40" t="s">
        <v>351</v>
      </c>
      <c r="N69" s="41">
        <v>1</v>
      </c>
      <c r="O69" s="41">
        <v>11</v>
      </c>
      <c r="P69" s="41">
        <v>400</v>
      </c>
      <c r="Q69" s="42" t="s">
        <v>33</v>
      </c>
      <c r="R69" s="44">
        <v>2023</v>
      </c>
      <c r="S69" s="11">
        <f>82240*1.2</f>
        <v>98688</v>
      </c>
      <c r="V69" s="61"/>
    </row>
    <row r="70" spans="1:22" ht="30.75" thickBot="1" x14ac:dyDescent="0.3">
      <c r="A70" s="106">
        <v>3922675</v>
      </c>
      <c r="B70" s="18" t="s">
        <v>355</v>
      </c>
      <c r="C70" s="18" t="s">
        <v>356</v>
      </c>
      <c r="D70" s="18" t="s">
        <v>360</v>
      </c>
      <c r="E70" s="19">
        <v>4865</v>
      </c>
      <c r="F70" s="95" t="s">
        <v>352</v>
      </c>
      <c r="G70" s="47"/>
      <c r="H70" s="47"/>
      <c r="I70" s="41" t="s">
        <v>30</v>
      </c>
      <c r="J70" s="41"/>
      <c r="K70" s="49"/>
      <c r="L70" s="43"/>
      <c r="M70" s="49"/>
      <c r="N70" s="41"/>
      <c r="O70" s="41"/>
      <c r="P70" s="41"/>
      <c r="Q70" s="42" t="s">
        <v>34</v>
      </c>
      <c r="R70" s="44">
        <v>2023</v>
      </c>
      <c r="S70" s="11">
        <f>220000*1.2</f>
        <v>264000</v>
      </c>
      <c r="V70" s="61"/>
    </row>
    <row r="71" spans="1:22" x14ac:dyDescent="0.25">
      <c r="A71" s="107">
        <v>3908948</v>
      </c>
      <c r="B71" s="18" t="s">
        <v>355</v>
      </c>
      <c r="C71" s="18" t="s">
        <v>356</v>
      </c>
      <c r="D71" s="18" t="s">
        <v>360</v>
      </c>
      <c r="E71" s="19">
        <v>4848</v>
      </c>
      <c r="F71" s="18" t="s">
        <v>348</v>
      </c>
      <c r="G71" s="47"/>
      <c r="H71" s="47"/>
      <c r="I71" s="41" t="s">
        <v>30</v>
      </c>
      <c r="J71" s="41" t="s">
        <v>349</v>
      </c>
      <c r="K71" s="94">
        <v>700</v>
      </c>
      <c r="L71" s="43">
        <v>1.5</v>
      </c>
      <c r="M71" s="49"/>
      <c r="N71" s="41"/>
      <c r="O71" s="41"/>
      <c r="P71" s="41"/>
      <c r="Q71" s="42" t="s">
        <v>32</v>
      </c>
      <c r="R71" s="44">
        <v>2023</v>
      </c>
      <c r="S71" s="11">
        <f>83912*1.2</f>
        <v>100694.39999999999</v>
      </c>
      <c r="V71" s="61"/>
    </row>
    <row r="72" spans="1:22" x14ac:dyDescent="0.25">
      <c r="A72" s="106"/>
      <c r="B72" s="18" t="s">
        <v>355</v>
      </c>
      <c r="C72" s="18" t="s">
        <v>356</v>
      </c>
      <c r="D72" s="18" t="s">
        <v>360</v>
      </c>
      <c r="E72" s="19">
        <v>4848</v>
      </c>
      <c r="F72" s="18" t="s">
        <v>47</v>
      </c>
      <c r="G72" s="47"/>
      <c r="H72" s="47"/>
      <c r="I72" s="41" t="s">
        <v>30</v>
      </c>
      <c r="J72" s="41" t="s">
        <v>55</v>
      </c>
      <c r="K72" s="49"/>
      <c r="L72" s="43"/>
      <c r="M72" s="40"/>
      <c r="N72" s="41"/>
      <c r="O72" s="41"/>
      <c r="P72" s="41"/>
      <c r="Q72" s="42" t="s">
        <v>33</v>
      </c>
      <c r="R72" s="44">
        <v>2023</v>
      </c>
      <c r="S72" s="11">
        <f>120400*1.2</f>
        <v>144480</v>
      </c>
      <c r="U72" s="62"/>
      <c r="V72" s="61"/>
    </row>
    <row r="73" spans="1:22" x14ac:dyDescent="0.25">
      <c r="A73" s="106">
        <v>3922677</v>
      </c>
      <c r="B73" s="18" t="s">
        <v>355</v>
      </c>
      <c r="C73" s="18" t="s">
        <v>356</v>
      </c>
      <c r="D73" s="18" t="s">
        <v>360</v>
      </c>
      <c r="E73" s="19">
        <v>4848</v>
      </c>
      <c r="F73" s="18" t="s">
        <v>350</v>
      </c>
      <c r="G73" s="47"/>
      <c r="H73" s="47"/>
      <c r="I73" s="41" t="s">
        <v>30</v>
      </c>
      <c r="J73" s="41"/>
      <c r="K73" s="49"/>
      <c r="L73" s="43"/>
      <c r="M73" s="40" t="s">
        <v>351</v>
      </c>
      <c r="N73" s="41">
        <v>1</v>
      </c>
      <c r="O73" s="41">
        <v>11</v>
      </c>
      <c r="P73" s="41">
        <v>400</v>
      </c>
      <c r="Q73" s="42" t="s">
        <v>33</v>
      </c>
      <c r="R73" s="44">
        <v>2023</v>
      </c>
      <c r="S73" s="11">
        <f>82240*1.2</f>
        <v>98688</v>
      </c>
      <c r="U73" s="45"/>
      <c r="V73" s="61"/>
    </row>
    <row r="74" spans="1:22" ht="30.75" thickBot="1" x14ac:dyDescent="0.3">
      <c r="A74" s="106">
        <v>3922678</v>
      </c>
      <c r="B74" s="18" t="s">
        <v>355</v>
      </c>
      <c r="C74" s="18" t="s">
        <v>356</v>
      </c>
      <c r="D74" s="18" t="s">
        <v>360</v>
      </c>
      <c r="E74" s="19">
        <v>4848</v>
      </c>
      <c r="F74" s="95" t="s">
        <v>352</v>
      </c>
      <c r="G74" s="47"/>
      <c r="H74" s="47"/>
      <c r="I74" s="41" t="s">
        <v>30</v>
      </c>
      <c r="J74" s="41"/>
      <c r="K74" s="49"/>
      <c r="L74" s="43"/>
      <c r="M74" s="49"/>
      <c r="N74" s="41"/>
      <c r="O74" s="41"/>
      <c r="P74" s="41"/>
      <c r="Q74" s="42" t="s">
        <v>34</v>
      </c>
      <c r="R74" s="44">
        <v>2023</v>
      </c>
      <c r="S74" s="11">
        <f>220000*1.2</f>
        <v>264000</v>
      </c>
      <c r="T74" s="45"/>
      <c r="U74" s="48"/>
      <c r="V74" s="61"/>
    </row>
    <row r="75" spans="1:22" x14ac:dyDescent="0.25">
      <c r="A75" s="107">
        <v>3908949</v>
      </c>
      <c r="B75" s="18" t="s">
        <v>355</v>
      </c>
      <c r="C75" s="18" t="s">
        <v>356</v>
      </c>
      <c r="D75" s="18" t="s">
        <v>361</v>
      </c>
      <c r="E75" s="19">
        <v>4840</v>
      </c>
      <c r="F75" s="18" t="s">
        <v>348</v>
      </c>
      <c r="G75" s="47"/>
      <c r="H75" s="47"/>
      <c r="I75" s="41" t="s">
        <v>30</v>
      </c>
      <c r="J75" s="41" t="s">
        <v>349</v>
      </c>
      <c r="K75" s="94">
        <v>700</v>
      </c>
      <c r="L75" s="43">
        <v>1.5</v>
      </c>
      <c r="M75" s="49"/>
      <c r="N75" s="41"/>
      <c r="O75" s="41"/>
      <c r="P75" s="41"/>
      <c r="Q75" s="42" t="s">
        <v>32</v>
      </c>
      <c r="R75" s="44">
        <v>2023</v>
      </c>
      <c r="S75" s="11">
        <f>83912*1.2</f>
        <v>100694.39999999999</v>
      </c>
      <c r="U75" s="62"/>
      <c r="V75" s="61"/>
    </row>
    <row r="76" spans="1:22" x14ac:dyDescent="0.25">
      <c r="A76" s="106"/>
      <c r="B76" s="18" t="s">
        <v>355</v>
      </c>
      <c r="C76" s="18" t="s">
        <v>356</v>
      </c>
      <c r="D76" s="18" t="s">
        <v>361</v>
      </c>
      <c r="E76" s="19">
        <v>4840</v>
      </c>
      <c r="F76" s="18" t="s">
        <v>47</v>
      </c>
      <c r="G76" s="47"/>
      <c r="H76" s="47"/>
      <c r="I76" s="41" t="s">
        <v>30</v>
      </c>
      <c r="J76" s="41" t="s">
        <v>55</v>
      </c>
      <c r="K76" s="49"/>
      <c r="L76" s="43"/>
      <c r="M76" s="40"/>
      <c r="N76" s="41"/>
      <c r="O76" s="41"/>
      <c r="P76" s="41"/>
      <c r="Q76" s="42" t="s">
        <v>33</v>
      </c>
      <c r="R76" s="44">
        <v>2023</v>
      </c>
      <c r="S76" s="11">
        <f>120400*1.2</f>
        <v>144480</v>
      </c>
      <c r="U76" s="62"/>
      <c r="V76" s="61"/>
    </row>
    <row r="77" spans="1:22" x14ac:dyDescent="0.25">
      <c r="A77" s="106">
        <v>3922680</v>
      </c>
      <c r="B77" s="18" t="s">
        <v>355</v>
      </c>
      <c r="C77" s="18" t="s">
        <v>356</v>
      </c>
      <c r="D77" s="18" t="s">
        <v>361</v>
      </c>
      <c r="E77" s="19">
        <v>4840</v>
      </c>
      <c r="F77" s="18" t="s">
        <v>350</v>
      </c>
      <c r="G77" s="47"/>
      <c r="H77" s="47"/>
      <c r="I77" s="41" t="s">
        <v>30</v>
      </c>
      <c r="J77" s="41"/>
      <c r="K77" s="49"/>
      <c r="L77" s="43"/>
      <c r="M77" s="40" t="s">
        <v>351</v>
      </c>
      <c r="N77" s="41">
        <v>1</v>
      </c>
      <c r="O77" s="41">
        <v>11</v>
      </c>
      <c r="P77" s="41">
        <v>400</v>
      </c>
      <c r="Q77" s="42" t="s">
        <v>33</v>
      </c>
      <c r="R77" s="44">
        <v>2023</v>
      </c>
      <c r="S77" s="11">
        <f>82240*1.2</f>
        <v>98688</v>
      </c>
      <c r="U77" s="62"/>
      <c r="V77" s="61"/>
    </row>
    <row r="78" spans="1:22" ht="30.75" thickBot="1" x14ac:dyDescent="0.3">
      <c r="A78" s="106">
        <v>3922681</v>
      </c>
      <c r="B78" s="18" t="s">
        <v>355</v>
      </c>
      <c r="C78" s="18" t="s">
        <v>356</v>
      </c>
      <c r="D78" s="18" t="s">
        <v>361</v>
      </c>
      <c r="E78" s="19">
        <v>4840</v>
      </c>
      <c r="F78" s="95" t="s">
        <v>352</v>
      </c>
      <c r="G78" s="47"/>
      <c r="H78" s="47"/>
      <c r="I78" s="41" t="s">
        <v>30</v>
      </c>
      <c r="J78" s="41"/>
      <c r="K78" s="49"/>
      <c r="L78" s="43"/>
      <c r="M78" s="49"/>
      <c r="N78" s="41"/>
      <c r="O78" s="41"/>
      <c r="P78" s="41"/>
      <c r="Q78" s="42" t="s">
        <v>34</v>
      </c>
      <c r="R78" s="44">
        <v>2023</v>
      </c>
      <c r="S78" s="11">
        <f>220000*1.2</f>
        <v>264000</v>
      </c>
      <c r="T78" s="45"/>
      <c r="V78" s="61"/>
    </row>
    <row r="79" spans="1:22" x14ac:dyDescent="0.25">
      <c r="A79" s="107">
        <v>3908950</v>
      </c>
      <c r="B79" s="18" t="s">
        <v>355</v>
      </c>
      <c r="C79" s="18" t="s">
        <v>356</v>
      </c>
      <c r="D79" s="18" t="s">
        <v>361</v>
      </c>
      <c r="E79" s="19">
        <v>4834</v>
      </c>
      <c r="F79" s="18" t="s">
        <v>348</v>
      </c>
      <c r="G79" s="47"/>
      <c r="H79" s="47"/>
      <c r="I79" s="41" t="s">
        <v>30</v>
      </c>
      <c r="J79" s="41" t="s">
        <v>349</v>
      </c>
      <c r="K79" s="94">
        <v>700</v>
      </c>
      <c r="L79" s="43">
        <v>1.5</v>
      </c>
      <c r="M79" s="49"/>
      <c r="N79" s="41"/>
      <c r="O79" s="41"/>
      <c r="P79" s="41"/>
      <c r="Q79" s="42" t="s">
        <v>32</v>
      </c>
      <c r="R79" s="44"/>
      <c r="S79" s="11">
        <f>83912*1.2</f>
        <v>100694.39999999999</v>
      </c>
      <c r="T79" s="45"/>
      <c r="V79" s="61"/>
    </row>
    <row r="80" spans="1:22" x14ac:dyDescent="0.25">
      <c r="A80" s="106"/>
      <c r="B80" s="18" t="s">
        <v>355</v>
      </c>
      <c r="C80" s="18" t="s">
        <v>356</v>
      </c>
      <c r="D80" s="18" t="s">
        <v>361</v>
      </c>
      <c r="E80" s="19">
        <v>4834</v>
      </c>
      <c r="F80" s="18" t="s">
        <v>47</v>
      </c>
      <c r="G80" s="47"/>
      <c r="H80" s="47"/>
      <c r="I80" s="41" t="s">
        <v>30</v>
      </c>
      <c r="J80" s="41" t="s">
        <v>55</v>
      </c>
      <c r="K80" s="49"/>
      <c r="L80" s="43"/>
      <c r="M80" s="40"/>
      <c r="N80" s="41"/>
      <c r="O80" s="41"/>
      <c r="P80" s="41"/>
      <c r="Q80" s="42" t="s">
        <v>33</v>
      </c>
      <c r="R80" s="44"/>
      <c r="S80" s="11">
        <f>120400*1.2</f>
        <v>144480</v>
      </c>
      <c r="T80" s="45"/>
      <c r="V80" s="61"/>
    </row>
    <row r="81" spans="1:22" x14ac:dyDescent="0.25">
      <c r="A81" s="106">
        <v>3922683</v>
      </c>
      <c r="B81" s="18" t="s">
        <v>355</v>
      </c>
      <c r="C81" s="18" t="s">
        <v>356</v>
      </c>
      <c r="D81" s="18" t="s">
        <v>361</v>
      </c>
      <c r="E81" s="19">
        <v>4834</v>
      </c>
      <c r="F81" s="18" t="s">
        <v>350</v>
      </c>
      <c r="G81" s="47"/>
      <c r="H81" s="47"/>
      <c r="I81" s="41" t="s">
        <v>30</v>
      </c>
      <c r="J81" s="41"/>
      <c r="K81" s="49"/>
      <c r="L81" s="43"/>
      <c r="M81" s="40" t="s">
        <v>351</v>
      </c>
      <c r="N81" s="41">
        <v>1</v>
      </c>
      <c r="O81" s="41">
        <v>11</v>
      </c>
      <c r="P81" s="41">
        <v>400</v>
      </c>
      <c r="Q81" s="42" t="s">
        <v>33</v>
      </c>
      <c r="R81" s="44"/>
      <c r="S81" s="11">
        <f>82240*1.2</f>
        <v>98688</v>
      </c>
      <c r="T81" s="45"/>
      <c r="V81" s="61"/>
    </row>
    <row r="82" spans="1:22" ht="30.75" thickBot="1" x14ac:dyDescent="0.3">
      <c r="A82" s="106">
        <v>3922684</v>
      </c>
      <c r="B82" s="18" t="s">
        <v>355</v>
      </c>
      <c r="C82" s="18" t="s">
        <v>356</v>
      </c>
      <c r="D82" s="18" t="s">
        <v>361</v>
      </c>
      <c r="E82" s="19">
        <v>4834</v>
      </c>
      <c r="F82" s="95" t="s">
        <v>352</v>
      </c>
      <c r="G82" s="47"/>
      <c r="H82" s="47"/>
      <c r="I82" s="41" t="s">
        <v>30</v>
      </c>
      <c r="J82" s="41"/>
      <c r="K82" s="49"/>
      <c r="L82" s="43"/>
      <c r="M82" s="49"/>
      <c r="N82" s="41"/>
      <c r="O82" s="41"/>
      <c r="P82" s="41"/>
      <c r="Q82" s="42" t="s">
        <v>34</v>
      </c>
      <c r="R82" s="44"/>
      <c r="S82" s="11">
        <f>220000*1.2</f>
        <v>264000</v>
      </c>
      <c r="T82" s="45"/>
      <c r="V82" s="61"/>
    </row>
    <row r="83" spans="1:22" x14ac:dyDescent="0.25">
      <c r="A83" s="107">
        <v>3908941</v>
      </c>
      <c r="B83" s="18" t="s">
        <v>355</v>
      </c>
      <c r="C83" s="18" t="s">
        <v>356</v>
      </c>
      <c r="D83" s="18"/>
      <c r="E83" s="19">
        <v>4967</v>
      </c>
      <c r="F83" s="18" t="s">
        <v>348</v>
      </c>
      <c r="G83" s="47"/>
      <c r="H83" s="47"/>
      <c r="I83" s="41" t="s">
        <v>30</v>
      </c>
      <c r="J83" s="41" t="s">
        <v>349</v>
      </c>
      <c r="K83" s="94">
        <v>700</v>
      </c>
      <c r="L83" s="43">
        <v>1.5</v>
      </c>
      <c r="M83" s="49"/>
      <c r="N83" s="41"/>
      <c r="O83" s="41"/>
      <c r="P83" s="41"/>
      <c r="Q83" s="42" t="s">
        <v>32</v>
      </c>
      <c r="R83" s="44">
        <v>2023</v>
      </c>
      <c r="S83" s="11">
        <f>83912*1.2</f>
        <v>100694.39999999999</v>
      </c>
    </row>
    <row r="84" spans="1:22" x14ac:dyDescent="0.25">
      <c r="A84" s="106"/>
      <c r="B84" s="18" t="s">
        <v>355</v>
      </c>
      <c r="C84" s="18" t="s">
        <v>356</v>
      </c>
      <c r="D84" s="18"/>
      <c r="E84" s="19"/>
      <c r="F84" s="18" t="s">
        <v>47</v>
      </c>
      <c r="G84" s="47"/>
      <c r="H84" s="47"/>
      <c r="I84" s="41" t="s">
        <v>30</v>
      </c>
      <c r="J84" s="41" t="s">
        <v>55</v>
      </c>
      <c r="K84" s="49"/>
      <c r="L84" s="43"/>
      <c r="M84" s="40"/>
      <c r="N84" s="41"/>
      <c r="O84" s="41"/>
      <c r="P84" s="41"/>
      <c r="Q84" s="42" t="s">
        <v>33</v>
      </c>
      <c r="R84" s="44">
        <v>2023</v>
      </c>
      <c r="S84" s="11">
        <f>120400*1.2</f>
        <v>144480</v>
      </c>
    </row>
    <row r="85" spans="1:22" x14ac:dyDescent="0.25">
      <c r="A85" s="106">
        <v>3922665</v>
      </c>
      <c r="B85" s="18" t="s">
        <v>355</v>
      </c>
      <c r="C85" s="18" t="s">
        <v>356</v>
      </c>
      <c r="D85" s="18"/>
      <c r="E85" s="19"/>
      <c r="F85" s="18" t="s">
        <v>350</v>
      </c>
      <c r="G85" s="47"/>
      <c r="H85" s="47"/>
      <c r="I85" s="41" t="s">
        <v>30</v>
      </c>
      <c r="J85" s="41"/>
      <c r="K85" s="49"/>
      <c r="L85" s="43"/>
      <c r="M85" s="40" t="s">
        <v>351</v>
      </c>
      <c r="N85" s="41">
        <v>1</v>
      </c>
      <c r="O85" s="41">
        <v>11</v>
      </c>
      <c r="P85" s="41">
        <v>400</v>
      </c>
      <c r="Q85" s="42" t="s">
        <v>33</v>
      </c>
      <c r="R85" s="44">
        <v>2023</v>
      </c>
      <c r="S85" s="11">
        <f>82240*1.2</f>
        <v>98688</v>
      </c>
    </row>
    <row r="86" spans="1:22" ht="30.75" thickBot="1" x14ac:dyDescent="0.3">
      <c r="A86" s="106">
        <v>3922666</v>
      </c>
      <c r="B86" s="18" t="s">
        <v>355</v>
      </c>
      <c r="C86" s="18" t="s">
        <v>356</v>
      </c>
      <c r="D86" s="18"/>
      <c r="E86" s="19"/>
      <c r="F86" s="95" t="s">
        <v>352</v>
      </c>
      <c r="G86" s="47"/>
      <c r="H86" s="47"/>
      <c r="I86" s="41" t="s">
        <v>30</v>
      </c>
      <c r="J86" s="41"/>
      <c r="K86" s="49"/>
      <c r="L86" s="43"/>
      <c r="M86" s="49"/>
      <c r="N86" s="41"/>
      <c r="O86" s="41"/>
      <c r="P86" s="41"/>
      <c r="Q86" s="42" t="s">
        <v>34</v>
      </c>
      <c r="R86" s="44">
        <v>2023</v>
      </c>
      <c r="S86" s="11">
        <f>220000*1.2</f>
        <v>264000</v>
      </c>
      <c r="T86" s="45"/>
    </row>
    <row r="87" spans="1:22" x14ac:dyDescent="0.25">
      <c r="A87" s="107">
        <v>3908976</v>
      </c>
      <c r="B87" s="18" t="s">
        <v>362</v>
      </c>
      <c r="C87" s="18" t="s">
        <v>65</v>
      </c>
      <c r="D87" s="18" t="s">
        <v>1518</v>
      </c>
      <c r="E87" s="19">
        <v>33167</v>
      </c>
      <c r="F87" s="18" t="s">
        <v>348</v>
      </c>
      <c r="G87" s="47"/>
      <c r="H87" s="47"/>
      <c r="I87" s="41" t="s">
        <v>30</v>
      </c>
      <c r="J87" s="41" t="s">
        <v>349</v>
      </c>
      <c r="K87" s="94">
        <v>700</v>
      </c>
      <c r="L87" s="43">
        <v>1.5</v>
      </c>
      <c r="M87" s="49"/>
      <c r="N87" s="41"/>
      <c r="O87" s="41"/>
      <c r="P87" s="41"/>
      <c r="Q87" s="42" t="s">
        <v>32</v>
      </c>
      <c r="R87" s="44">
        <v>2023</v>
      </c>
      <c r="S87" s="11">
        <f>83912*1.2</f>
        <v>100694.39999999999</v>
      </c>
      <c r="V87" s="61"/>
    </row>
    <row r="88" spans="1:22" ht="22.9" customHeight="1" x14ac:dyDescent="0.25">
      <c r="A88" s="106"/>
      <c r="B88" s="18" t="s">
        <v>362</v>
      </c>
      <c r="C88" s="18" t="s">
        <v>65</v>
      </c>
      <c r="D88" s="18"/>
      <c r="E88" s="19">
        <v>33167</v>
      </c>
      <c r="F88" s="18" t="s">
        <v>47</v>
      </c>
      <c r="G88" s="47"/>
      <c r="H88" s="47"/>
      <c r="I88" s="41" t="s">
        <v>30</v>
      </c>
      <c r="J88" s="41" t="s">
        <v>55</v>
      </c>
      <c r="K88" s="49"/>
      <c r="L88" s="43"/>
      <c r="M88" s="40"/>
      <c r="N88" s="41"/>
      <c r="O88" s="41"/>
      <c r="P88" s="41"/>
      <c r="Q88" s="42" t="s">
        <v>33</v>
      </c>
      <c r="R88" s="44">
        <v>2023</v>
      </c>
      <c r="S88" s="11">
        <f>120400*1.2</f>
        <v>144480</v>
      </c>
      <c r="V88" s="61"/>
    </row>
    <row r="89" spans="1:22" ht="24" customHeight="1" x14ac:dyDescent="0.25">
      <c r="A89" s="106">
        <v>3922710</v>
      </c>
      <c r="B89" s="18" t="s">
        <v>362</v>
      </c>
      <c r="C89" s="18" t="s">
        <v>65</v>
      </c>
      <c r="D89" s="18"/>
      <c r="E89" s="19">
        <v>33167</v>
      </c>
      <c r="F89" s="18" t="s">
        <v>350</v>
      </c>
      <c r="G89" s="47"/>
      <c r="H89" s="47"/>
      <c r="I89" s="41" t="s">
        <v>30</v>
      </c>
      <c r="J89" s="41"/>
      <c r="K89" s="49"/>
      <c r="L89" s="43"/>
      <c r="M89" s="40" t="s">
        <v>351</v>
      </c>
      <c r="N89" s="41">
        <v>1</v>
      </c>
      <c r="O89" s="41">
        <v>11</v>
      </c>
      <c r="P89" s="41">
        <v>400</v>
      </c>
      <c r="Q89" s="42" t="s">
        <v>33</v>
      </c>
      <c r="R89" s="44">
        <v>2023</v>
      </c>
      <c r="S89" s="11">
        <f>82240*1.2</f>
        <v>98688</v>
      </c>
      <c r="V89" s="61"/>
    </row>
    <row r="90" spans="1:22" ht="36" customHeight="1" thickBot="1" x14ac:dyDescent="0.3">
      <c r="A90" s="106">
        <v>3922711</v>
      </c>
      <c r="B90" s="18" t="s">
        <v>362</v>
      </c>
      <c r="C90" s="18" t="s">
        <v>65</v>
      </c>
      <c r="D90" s="18"/>
      <c r="E90" s="19">
        <v>33167</v>
      </c>
      <c r="F90" s="95" t="s">
        <v>352</v>
      </c>
      <c r="G90" s="47"/>
      <c r="H90" s="47"/>
      <c r="I90" s="41" t="s">
        <v>30</v>
      </c>
      <c r="J90" s="41"/>
      <c r="K90" s="49"/>
      <c r="L90" s="43"/>
      <c r="M90" s="49"/>
      <c r="N90" s="41"/>
      <c r="O90" s="41"/>
      <c r="P90" s="41"/>
      <c r="Q90" s="42" t="s">
        <v>34</v>
      </c>
      <c r="R90" s="44">
        <v>2023</v>
      </c>
      <c r="S90" s="11">
        <f>220000*1.2</f>
        <v>264000</v>
      </c>
      <c r="V90" s="61"/>
    </row>
    <row r="91" spans="1:22" x14ac:dyDescent="0.25">
      <c r="A91" s="107">
        <v>3908969</v>
      </c>
      <c r="B91" s="18" t="s">
        <v>362</v>
      </c>
      <c r="C91" s="18" t="s">
        <v>65</v>
      </c>
      <c r="D91" s="18" t="s">
        <v>1515</v>
      </c>
      <c r="E91" s="19">
        <v>33192</v>
      </c>
      <c r="F91" s="18" t="s">
        <v>348</v>
      </c>
      <c r="G91" s="47"/>
      <c r="H91" s="47"/>
      <c r="I91" s="41" t="s">
        <v>30</v>
      </c>
      <c r="J91" s="41" t="s">
        <v>349</v>
      </c>
      <c r="K91" s="94">
        <v>700</v>
      </c>
      <c r="L91" s="43">
        <v>1.5</v>
      </c>
      <c r="M91" s="49"/>
      <c r="N91" s="41"/>
      <c r="O91" s="41"/>
      <c r="P91" s="41"/>
      <c r="Q91" s="42" t="s">
        <v>32</v>
      </c>
      <c r="R91" s="44">
        <v>2023</v>
      </c>
      <c r="S91" s="11">
        <f>83912*1.2</f>
        <v>100694.39999999999</v>
      </c>
      <c r="T91" s="45"/>
      <c r="V91" s="61"/>
    </row>
    <row r="92" spans="1:22" x14ac:dyDescent="0.25">
      <c r="A92" s="106"/>
      <c r="B92" s="18" t="s">
        <v>362</v>
      </c>
      <c r="C92" s="18" t="s">
        <v>65</v>
      </c>
      <c r="D92" s="18"/>
      <c r="E92" s="19">
        <v>33192</v>
      </c>
      <c r="F92" s="18" t="s">
        <v>47</v>
      </c>
      <c r="G92" s="47"/>
      <c r="H92" s="47"/>
      <c r="I92" s="41" t="s">
        <v>30</v>
      </c>
      <c r="J92" s="41" t="s">
        <v>55</v>
      </c>
      <c r="K92" s="49"/>
      <c r="L92" s="43"/>
      <c r="M92" s="40"/>
      <c r="N92" s="41"/>
      <c r="O92" s="41"/>
      <c r="P92" s="41"/>
      <c r="Q92" s="42" t="s">
        <v>33</v>
      </c>
      <c r="R92" s="44">
        <v>2023</v>
      </c>
      <c r="S92" s="11">
        <f>120400*1.2</f>
        <v>144480</v>
      </c>
      <c r="V92" s="61"/>
    </row>
    <row r="93" spans="1:22" x14ac:dyDescent="0.25">
      <c r="A93" s="106">
        <v>3922702</v>
      </c>
      <c r="B93" s="18" t="s">
        <v>362</v>
      </c>
      <c r="C93" s="18" t="s">
        <v>65</v>
      </c>
      <c r="D93" s="18"/>
      <c r="E93" s="19">
        <v>33192</v>
      </c>
      <c r="F93" s="18" t="s">
        <v>350</v>
      </c>
      <c r="G93" s="47"/>
      <c r="H93" s="47"/>
      <c r="I93" s="41" t="s">
        <v>30</v>
      </c>
      <c r="J93" s="41"/>
      <c r="K93" s="49"/>
      <c r="L93" s="43"/>
      <c r="M93" s="40" t="s">
        <v>351</v>
      </c>
      <c r="N93" s="41">
        <v>1</v>
      </c>
      <c r="O93" s="41">
        <v>11</v>
      </c>
      <c r="P93" s="41">
        <v>400</v>
      </c>
      <c r="Q93" s="42" t="s">
        <v>33</v>
      </c>
      <c r="R93" s="44">
        <v>2023</v>
      </c>
      <c r="S93" s="11">
        <f>82240*1.2</f>
        <v>98688</v>
      </c>
      <c r="V93" s="61"/>
    </row>
    <row r="94" spans="1:22" ht="30.75" thickBot="1" x14ac:dyDescent="0.3">
      <c r="A94" s="106">
        <v>3922705</v>
      </c>
      <c r="B94" s="18" t="s">
        <v>362</v>
      </c>
      <c r="C94" s="18" t="s">
        <v>65</v>
      </c>
      <c r="D94" s="18"/>
      <c r="E94" s="19">
        <v>33192</v>
      </c>
      <c r="F94" s="95" t="s">
        <v>352</v>
      </c>
      <c r="G94" s="47"/>
      <c r="H94" s="47"/>
      <c r="I94" s="41" t="s">
        <v>30</v>
      </c>
      <c r="J94" s="41"/>
      <c r="K94" s="49"/>
      <c r="L94" s="43"/>
      <c r="M94" s="49"/>
      <c r="N94" s="41"/>
      <c r="O94" s="41"/>
      <c r="P94" s="41"/>
      <c r="Q94" s="42" t="s">
        <v>34</v>
      </c>
      <c r="R94" s="44">
        <v>2023</v>
      </c>
      <c r="S94" s="11">
        <f>220000*1.2</f>
        <v>264000</v>
      </c>
      <c r="V94" s="61"/>
    </row>
    <row r="95" spans="1:22" x14ac:dyDescent="0.25">
      <c r="A95" s="107">
        <v>3908977</v>
      </c>
      <c r="B95" s="18" t="s">
        <v>362</v>
      </c>
      <c r="C95" s="18" t="s">
        <v>65</v>
      </c>
      <c r="D95" s="18" t="s">
        <v>1516</v>
      </c>
      <c r="E95" s="19" t="s">
        <v>363</v>
      </c>
      <c r="F95" s="18" t="s">
        <v>348</v>
      </c>
      <c r="G95" s="47"/>
      <c r="H95" s="47"/>
      <c r="I95" s="41" t="s">
        <v>30</v>
      </c>
      <c r="J95" s="41" t="s">
        <v>349</v>
      </c>
      <c r="K95" s="94">
        <v>700</v>
      </c>
      <c r="L95" s="43">
        <v>1.5</v>
      </c>
      <c r="M95" s="49"/>
      <c r="N95" s="41"/>
      <c r="O95" s="41"/>
      <c r="P95" s="41"/>
      <c r="Q95" s="42" t="s">
        <v>32</v>
      </c>
      <c r="R95" s="44">
        <v>2023</v>
      </c>
      <c r="S95" s="11">
        <f>83912*1.2</f>
        <v>100694.39999999999</v>
      </c>
      <c r="V95" s="61"/>
    </row>
    <row r="96" spans="1:22" x14ac:dyDescent="0.25">
      <c r="A96" s="106"/>
      <c r="B96" s="18" t="s">
        <v>362</v>
      </c>
      <c r="C96" s="18" t="s">
        <v>65</v>
      </c>
      <c r="D96" s="18"/>
      <c r="E96" s="19" t="s">
        <v>363</v>
      </c>
      <c r="F96" s="18" t="s">
        <v>47</v>
      </c>
      <c r="G96" s="47"/>
      <c r="H96" s="47"/>
      <c r="I96" s="41" t="s">
        <v>30</v>
      </c>
      <c r="J96" s="41" t="s">
        <v>55</v>
      </c>
      <c r="K96" s="49"/>
      <c r="L96" s="43"/>
      <c r="M96" s="40"/>
      <c r="N96" s="41"/>
      <c r="O96" s="41"/>
      <c r="P96" s="41"/>
      <c r="Q96" s="42" t="s">
        <v>33</v>
      </c>
      <c r="R96" s="44">
        <v>2023</v>
      </c>
      <c r="S96" s="11">
        <f>120400*1.2</f>
        <v>144480</v>
      </c>
      <c r="V96" s="61"/>
    </row>
    <row r="97" spans="1:22" x14ac:dyDescent="0.25">
      <c r="A97" s="106">
        <v>3922687</v>
      </c>
      <c r="B97" s="18" t="s">
        <v>362</v>
      </c>
      <c r="C97" s="18" t="s">
        <v>65</v>
      </c>
      <c r="D97" s="18"/>
      <c r="E97" s="19" t="s">
        <v>363</v>
      </c>
      <c r="F97" s="18" t="s">
        <v>350</v>
      </c>
      <c r="G97" s="47"/>
      <c r="H97" s="47"/>
      <c r="I97" s="41" t="s">
        <v>30</v>
      </c>
      <c r="J97" s="41"/>
      <c r="K97" s="49"/>
      <c r="L97" s="43"/>
      <c r="M97" s="40" t="s">
        <v>351</v>
      </c>
      <c r="N97" s="41">
        <v>1</v>
      </c>
      <c r="O97" s="41">
        <v>11</v>
      </c>
      <c r="P97" s="41">
        <v>400</v>
      </c>
      <c r="Q97" s="42" t="s">
        <v>33</v>
      </c>
      <c r="R97" s="44">
        <v>2023</v>
      </c>
      <c r="S97" s="11">
        <f>82240*1.2</f>
        <v>98688</v>
      </c>
      <c r="V97" s="61"/>
    </row>
    <row r="98" spans="1:22" ht="30.75" thickBot="1" x14ac:dyDescent="0.3">
      <c r="A98" s="106">
        <v>3922688</v>
      </c>
      <c r="B98" s="18" t="s">
        <v>362</v>
      </c>
      <c r="C98" s="18" t="s">
        <v>65</v>
      </c>
      <c r="D98" s="18"/>
      <c r="E98" s="19" t="s">
        <v>363</v>
      </c>
      <c r="F98" s="95" t="s">
        <v>352</v>
      </c>
      <c r="G98" s="47"/>
      <c r="H98" s="47"/>
      <c r="I98" s="41" t="s">
        <v>30</v>
      </c>
      <c r="J98" s="41"/>
      <c r="K98" s="49"/>
      <c r="L98" s="43"/>
      <c r="M98" s="49"/>
      <c r="N98" s="41"/>
      <c r="O98" s="41"/>
      <c r="P98" s="41"/>
      <c r="Q98" s="42" t="s">
        <v>34</v>
      </c>
      <c r="R98" s="44">
        <v>2023</v>
      </c>
      <c r="S98" s="11">
        <f>220000*1.2</f>
        <v>264000</v>
      </c>
      <c r="V98" s="61"/>
    </row>
    <row r="99" spans="1:22" x14ac:dyDescent="0.25">
      <c r="A99" s="107">
        <v>3908973</v>
      </c>
      <c r="B99" s="18" t="s">
        <v>362</v>
      </c>
      <c r="C99" s="18" t="s">
        <v>65</v>
      </c>
      <c r="D99" s="18" t="s">
        <v>1517</v>
      </c>
      <c r="E99" s="19" t="s">
        <v>364</v>
      </c>
      <c r="F99" s="18" t="s">
        <v>348</v>
      </c>
      <c r="G99" s="47"/>
      <c r="H99" s="47"/>
      <c r="I99" s="41" t="s">
        <v>30</v>
      </c>
      <c r="J99" s="41" t="s">
        <v>349</v>
      </c>
      <c r="K99" s="94">
        <v>700</v>
      </c>
      <c r="L99" s="43">
        <v>1.5</v>
      </c>
      <c r="M99" s="49"/>
      <c r="N99" s="41"/>
      <c r="O99" s="41"/>
      <c r="P99" s="41"/>
      <c r="Q99" s="42" t="s">
        <v>32</v>
      </c>
      <c r="R99" s="44">
        <v>2023</v>
      </c>
      <c r="S99" s="11">
        <f>83912*1.2</f>
        <v>100694.39999999999</v>
      </c>
      <c r="V99" s="61"/>
    </row>
    <row r="100" spans="1:22" x14ac:dyDescent="0.25">
      <c r="A100" s="106"/>
      <c r="B100" s="18" t="s">
        <v>362</v>
      </c>
      <c r="C100" s="18" t="s">
        <v>65</v>
      </c>
      <c r="D100" s="18"/>
      <c r="E100" s="19" t="s">
        <v>364</v>
      </c>
      <c r="F100" s="18" t="s">
        <v>47</v>
      </c>
      <c r="G100" s="47"/>
      <c r="H100" s="47"/>
      <c r="I100" s="41" t="s">
        <v>30</v>
      </c>
      <c r="J100" s="41" t="s">
        <v>55</v>
      </c>
      <c r="K100" s="49"/>
      <c r="L100" s="43"/>
      <c r="M100" s="40"/>
      <c r="N100" s="41"/>
      <c r="O100" s="41"/>
      <c r="P100" s="41"/>
      <c r="Q100" s="42" t="s">
        <v>33</v>
      </c>
      <c r="R100" s="44">
        <v>2023</v>
      </c>
      <c r="S100" s="11">
        <f>120400*1.2</f>
        <v>144480</v>
      </c>
      <c r="T100" s="45"/>
      <c r="V100" s="61"/>
    </row>
    <row r="101" spans="1:22" x14ac:dyDescent="0.25">
      <c r="A101" s="106">
        <v>3922690</v>
      </c>
      <c r="B101" s="18" t="s">
        <v>362</v>
      </c>
      <c r="C101" s="18" t="s">
        <v>65</v>
      </c>
      <c r="D101" s="18"/>
      <c r="E101" s="19" t="s">
        <v>364</v>
      </c>
      <c r="F101" s="18" t="s">
        <v>350</v>
      </c>
      <c r="G101" s="47"/>
      <c r="H101" s="47"/>
      <c r="I101" s="41" t="s">
        <v>30</v>
      </c>
      <c r="J101" s="41"/>
      <c r="K101" s="49"/>
      <c r="L101" s="43"/>
      <c r="M101" s="40" t="s">
        <v>351</v>
      </c>
      <c r="N101" s="41">
        <v>1</v>
      </c>
      <c r="O101" s="41">
        <v>11</v>
      </c>
      <c r="P101" s="41">
        <v>400</v>
      </c>
      <c r="Q101" s="42" t="s">
        <v>33</v>
      </c>
      <c r="R101" s="44">
        <v>2023</v>
      </c>
      <c r="S101" s="11">
        <f>82240*1.2</f>
        <v>98688</v>
      </c>
      <c r="V101" s="61"/>
    </row>
    <row r="102" spans="1:22" ht="30.75" thickBot="1" x14ac:dyDescent="0.3">
      <c r="A102" s="106">
        <v>3922691</v>
      </c>
      <c r="B102" s="18" t="s">
        <v>362</v>
      </c>
      <c r="C102" s="18" t="s">
        <v>65</v>
      </c>
      <c r="D102" s="18"/>
      <c r="E102" s="19" t="s">
        <v>364</v>
      </c>
      <c r="F102" s="95" t="s">
        <v>352</v>
      </c>
      <c r="G102" s="47"/>
      <c r="H102" s="47"/>
      <c r="I102" s="41" t="s">
        <v>30</v>
      </c>
      <c r="J102" s="41"/>
      <c r="K102" s="49"/>
      <c r="L102" s="43"/>
      <c r="M102" s="49"/>
      <c r="N102" s="41"/>
      <c r="O102" s="41"/>
      <c r="P102" s="41"/>
      <c r="Q102" s="42" t="s">
        <v>34</v>
      </c>
      <c r="R102" s="44">
        <v>2023</v>
      </c>
      <c r="S102" s="11">
        <f>220000*1.2</f>
        <v>264000</v>
      </c>
      <c r="V102" s="61"/>
    </row>
    <row r="103" spans="1:22" x14ac:dyDescent="0.25">
      <c r="A103" s="107">
        <v>3908972</v>
      </c>
      <c r="B103" s="18" t="s">
        <v>362</v>
      </c>
      <c r="C103" s="18" t="s">
        <v>65</v>
      </c>
      <c r="D103" s="18"/>
      <c r="E103" s="19">
        <v>33467</v>
      </c>
      <c r="F103" s="18" t="s">
        <v>348</v>
      </c>
      <c r="G103" s="47"/>
      <c r="H103" s="47"/>
      <c r="I103" s="41" t="s">
        <v>30</v>
      </c>
      <c r="J103" s="41" t="s">
        <v>349</v>
      </c>
      <c r="K103" s="94">
        <v>700</v>
      </c>
      <c r="L103" s="43">
        <v>1.5</v>
      </c>
      <c r="M103" s="49"/>
      <c r="N103" s="41"/>
      <c r="O103" s="41"/>
      <c r="P103" s="41"/>
      <c r="Q103" s="42" t="s">
        <v>32</v>
      </c>
      <c r="R103" s="44">
        <v>2023</v>
      </c>
      <c r="S103" s="11">
        <f>83912*1.2</f>
        <v>100694.39999999999</v>
      </c>
      <c r="V103" s="61"/>
    </row>
    <row r="104" spans="1:22" x14ac:dyDescent="0.25">
      <c r="A104" s="106"/>
      <c r="B104" s="18" t="s">
        <v>362</v>
      </c>
      <c r="C104" s="18" t="s">
        <v>65</v>
      </c>
      <c r="D104" s="18"/>
      <c r="E104" s="19">
        <v>33467</v>
      </c>
      <c r="F104" s="18" t="s">
        <v>47</v>
      </c>
      <c r="G104" s="47"/>
      <c r="H104" s="47"/>
      <c r="I104" s="41" t="s">
        <v>30</v>
      </c>
      <c r="J104" s="41" t="s">
        <v>55</v>
      </c>
      <c r="K104" s="49"/>
      <c r="L104" s="43"/>
      <c r="M104" s="40"/>
      <c r="N104" s="41"/>
      <c r="O104" s="41"/>
      <c r="P104" s="41"/>
      <c r="Q104" s="42" t="s">
        <v>33</v>
      </c>
      <c r="R104" s="44">
        <v>2023</v>
      </c>
      <c r="S104" s="11">
        <f>120400*1.2</f>
        <v>144480</v>
      </c>
      <c r="V104" s="61"/>
    </row>
    <row r="105" spans="1:22" x14ac:dyDescent="0.25">
      <c r="A105" s="106">
        <v>3922695</v>
      </c>
      <c r="B105" s="18" t="s">
        <v>362</v>
      </c>
      <c r="C105" s="18" t="s">
        <v>65</v>
      </c>
      <c r="D105" s="18"/>
      <c r="E105" s="19">
        <v>33467</v>
      </c>
      <c r="F105" s="18" t="s">
        <v>350</v>
      </c>
      <c r="G105" s="47"/>
      <c r="H105" s="47"/>
      <c r="I105" s="41" t="s">
        <v>30</v>
      </c>
      <c r="J105" s="41"/>
      <c r="K105" s="49"/>
      <c r="L105" s="43"/>
      <c r="M105" s="40" t="s">
        <v>351</v>
      </c>
      <c r="N105" s="41">
        <v>1</v>
      </c>
      <c r="O105" s="41">
        <v>11</v>
      </c>
      <c r="P105" s="41">
        <v>400</v>
      </c>
      <c r="Q105" s="42" t="s">
        <v>33</v>
      </c>
      <c r="R105" s="44">
        <v>2023</v>
      </c>
      <c r="S105" s="11">
        <f>82240*1.2</f>
        <v>98688</v>
      </c>
      <c r="V105" s="61"/>
    </row>
    <row r="106" spans="1:22" ht="30.75" thickBot="1" x14ac:dyDescent="0.3">
      <c r="A106" s="106">
        <v>3922697</v>
      </c>
      <c r="B106" s="18" t="s">
        <v>362</v>
      </c>
      <c r="C106" s="18" t="s">
        <v>65</v>
      </c>
      <c r="D106" s="18"/>
      <c r="E106" s="19">
        <v>33467</v>
      </c>
      <c r="F106" s="95" t="s">
        <v>352</v>
      </c>
      <c r="G106" s="47"/>
      <c r="H106" s="47"/>
      <c r="I106" s="41" t="s">
        <v>30</v>
      </c>
      <c r="J106" s="41"/>
      <c r="K106" s="49"/>
      <c r="L106" s="43"/>
      <c r="M106" s="49"/>
      <c r="N106" s="41"/>
      <c r="O106" s="41"/>
      <c r="P106" s="41"/>
      <c r="Q106" s="42" t="s">
        <v>34</v>
      </c>
      <c r="R106" s="44">
        <v>2023</v>
      </c>
      <c r="S106" s="11">
        <f>220000*1.2</f>
        <v>264000</v>
      </c>
      <c r="T106" s="45"/>
      <c r="V106" s="61"/>
    </row>
    <row r="107" spans="1:22" x14ac:dyDescent="0.25">
      <c r="A107" s="107">
        <v>3908939</v>
      </c>
      <c r="B107" s="18" t="s">
        <v>365</v>
      </c>
      <c r="C107" s="18" t="s">
        <v>77</v>
      </c>
      <c r="D107" s="18" t="s">
        <v>366</v>
      </c>
      <c r="E107" s="19" t="s">
        <v>367</v>
      </c>
      <c r="F107" s="18" t="s">
        <v>348</v>
      </c>
      <c r="G107" s="47"/>
      <c r="H107" s="47"/>
      <c r="I107" s="41" t="s">
        <v>30</v>
      </c>
      <c r="J107" s="41" t="s">
        <v>349</v>
      </c>
      <c r="K107" s="94">
        <v>700</v>
      </c>
      <c r="L107" s="43">
        <v>1.5</v>
      </c>
      <c r="M107" s="49"/>
      <c r="N107" s="41"/>
      <c r="O107" s="41"/>
      <c r="P107" s="41"/>
      <c r="Q107" s="42" t="s">
        <v>32</v>
      </c>
      <c r="R107" s="44">
        <v>2023</v>
      </c>
      <c r="S107" s="11">
        <f>83912*1.2</f>
        <v>100694.39999999999</v>
      </c>
      <c r="V107" s="61"/>
    </row>
    <row r="108" spans="1:22" x14ac:dyDescent="0.25">
      <c r="A108" s="106"/>
      <c r="B108" s="18" t="s">
        <v>365</v>
      </c>
      <c r="C108" s="18" t="s">
        <v>77</v>
      </c>
      <c r="D108" s="18" t="s">
        <v>366</v>
      </c>
      <c r="E108" s="19" t="s">
        <v>367</v>
      </c>
      <c r="F108" s="18" t="s">
        <v>47</v>
      </c>
      <c r="G108" s="47"/>
      <c r="H108" s="47"/>
      <c r="I108" s="41" t="s">
        <v>30</v>
      </c>
      <c r="J108" s="41" t="s">
        <v>55</v>
      </c>
      <c r="K108" s="49"/>
      <c r="L108" s="43"/>
      <c r="M108" s="40"/>
      <c r="N108" s="41"/>
      <c r="O108" s="41"/>
      <c r="P108" s="41"/>
      <c r="Q108" s="42" t="s">
        <v>33</v>
      </c>
      <c r="R108" s="44">
        <v>2023</v>
      </c>
      <c r="S108" s="11">
        <f>120400*1.2</f>
        <v>144480</v>
      </c>
      <c r="V108" s="61"/>
    </row>
    <row r="109" spans="1:22" x14ac:dyDescent="0.25">
      <c r="A109" s="106">
        <v>3922887</v>
      </c>
      <c r="B109" s="18" t="s">
        <v>365</v>
      </c>
      <c r="C109" s="18" t="s">
        <v>77</v>
      </c>
      <c r="D109" s="18" t="s">
        <v>366</v>
      </c>
      <c r="E109" s="19" t="s">
        <v>367</v>
      </c>
      <c r="F109" s="18" t="s">
        <v>350</v>
      </c>
      <c r="G109" s="47"/>
      <c r="H109" s="47"/>
      <c r="I109" s="41" t="s">
        <v>30</v>
      </c>
      <c r="J109" s="41"/>
      <c r="K109" s="49"/>
      <c r="L109" s="43"/>
      <c r="M109" s="40" t="s">
        <v>351</v>
      </c>
      <c r="N109" s="41">
        <v>1</v>
      </c>
      <c r="O109" s="41">
        <v>11</v>
      </c>
      <c r="P109" s="41">
        <v>400</v>
      </c>
      <c r="Q109" s="42" t="s">
        <v>33</v>
      </c>
      <c r="R109" s="44">
        <v>2023</v>
      </c>
      <c r="S109" s="11">
        <f>82240*1.2</f>
        <v>98688</v>
      </c>
      <c r="T109" s="45"/>
      <c r="V109" s="61"/>
    </row>
    <row r="110" spans="1:22" ht="30.75" thickBot="1" x14ac:dyDescent="0.3">
      <c r="A110" s="106">
        <v>3922894</v>
      </c>
      <c r="B110" s="18" t="s">
        <v>365</v>
      </c>
      <c r="C110" s="18" t="s">
        <v>77</v>
      </c>
      <c r="D110" s="18" t="s">
        <v>366</v>
      </c>
      <c r="E110" s="19" t="s">
        <v>367</v>
      </c>
      <c r="F110" s="95" t="s">
        <v>352</v>
      </c>
      <c r="G110" s="47"/>
      <c r="H110" s="47"/>
      <c r="I110" s="41" t="s">
        <v>30</v>
      </c>
      <c r="J110" s="41"/>
      <c r="K110" s="49"/>
      <c r="L110" s="43"/>
      <c r="M110" s="49"/>
      <c r="N110" s="41"/>
      <c r="O110" s="41"/>
      <c r="P110" s="41"/>
      <c r="Q110" s="42" t="s">
        <v>34</v>
      </c>
      <c r="R110" s="44">
        <v>2023</v>
      </c>
      <c r="S110" s="11">
        <f>220000*1.2</f>
        <v>264000</v>
      </c>
      <c r="V110" s="61"/>
    </row>
    <row r="111" spans="1:22" x14ac:dyDescent="0.25">
      <c r="A111" s="107">
        <v>3908970</v>
      </c>
      <c r="B111" s="18" t="s">
        <v>365</v>
      </c>
      <c r="C111" s="18" t="s">
        <v>77</v>
      </c>
      <c r="D111" s="18" t="s">
        <v>366</v>
      </c>
      <c r="E111" s="19" t="s">
        <v>368</v>
      </c>
      <c r="F111" s="18" t="s">
        <v>348</v>
      </c>
      <c r="G111" s="47"/>
      <c r="H111" s="47"/>
      <c r="I111" s="41" t="s">
        <v>30</v>
      </c>
      <c r="J111" s="41" t="s">
        <v>349</v>
      </c>
      <c r="K111" s="94">
        <v>700</v>
      </c>
      <c r="L111" s="43">
        <v>1.5</v>
      </c>
      <c r="M111" s="49"/>
      <c r="N111" s="41"/>
      <c r="O111" s="41"/>
      <c r="P111" s="41"/>
      <c r="Q111" s="42" t="s">
        <v>32</v>
      </c>
      <c r="R111" s="44">
        <v>2023</v>
      </c>
      <c r="S111" s="11">
        <f>83912*1.2</f>
        <v>100694.39999999999</v>
      </c>
      <c r="V111" s="61"/>
    </row>
    <row r="112" spans="1:22" x14ac:dyDescent="0.25">
      <c r="A112" s="106"/>
      <c r="B112" s="18" t="s">
        <v>365</v>
      </c>
      <c r="C112" s="18" t="s">
        <v>77</v>
      </c>
      <c r="D112" s="18" t="s">
        <v>366</v>
      </c>
      <c r="E112" s="19" t="s">
        <v>368</v>
      </c>
      <c r="F112" s="18" t="s">
        <v>47</v>
      </c>
      <c r="G112" s="47"/>
      <c r="H112" s="47"/>
      <c r="I112" s="41" t="s">
        <v>30</v>
      </c>
      <c r="J112" s="41" t="s">
        <v>55</v>
      </c>
      <c r="K112" s="49"/>
      <c r="L112" s="43"/>
      <c r="M112" s="40"/>
      <c r="N112" s="41"/>
      <c r="O112" s="41"/>
      <c r="P112" s="41"/>
      <c r="Q112" s="42" t="s">
        <v>33</v>
      </c>
      <c r="R112" s="44">
        <v>2023</v>
      </c>
      <c r="S112" s="11">
        <f>120400*1.2</f>
        <v>144480</v>
      </c>
      <c r="V112" s="61"/>
    </row>
    <row r="113" spans="1:22" x14ac:dyDescent="0.25">
      <c r="A113" s="106">
        <v>3922881</v>
      </c>
      <c r="B113" s="18" t="s">
        <v>365</v>
      </c>
      <c r="C113" s="18" t="s">
        <v>77</v>
      </c>
      <c r="D113" s="18" t="s">
        <v>366</v>
      </c>
      <c r="E113" s="19" t="s">
        <v>368</v>
      </c>
      <c r="F113" s="18" t="s">
        <v>350</v>
      </c>
      <c r="G113" s="47"/>
      <c r="H113" s="47"/>
      <c r="I113" s="41" t="s">
        <v>30</v>
      </c>
      <c r="J113" s="41"/>
      <c r="K113" s="49"/>
      <c r="L113" s="43"/>
      <c r="M113" s="40" t="s">
        <v>351</v>
      </c>
      <c r="N113" s="41">
        <v>1</v>
      </c>
      <c r="O113" s="41">
        <v>11</v>
      </c>
      <c r="P113" s="41">
        <v>400</v>
      </c>
      <c r="Q113" s="42" t="s">
        <v>33</v>
      </c>
      <c r="R113" s="44">
        <v>2023</v>
      </c>
      <c r="S113" s="11">
        <f>82240*1.2</f>
        <v>98688</v>
      </c>
      <c r="V113" s="61"/>
    </row>
    <row r="114" spans="1:22" ht="30.75" thickBot="1" x14ac:dyDescent="0.3">
      <c r="A114" s="106">
        <v>3922884</v>
      </c>
      <c r="B114" s="18" t="s">
        <v>365</v>
      </c>
      <c r="C114" s="18" t="s">
        <v>77</v>
      </c>
      <c r="D114" s="18" t="s">
        <v>366</v>
      </c>
      <c r="E114" s="19" t="s">
        <v>368</v>
      </c>
      <c r="F114" s="95" t="s">
        <v>352</v>
      </c>
      <c r="G114" s="47"/>
      <c r="H114" s="47"/>
      <c r="I114" s="41" t="s">
        <v>30</v>
      </c>
      <c r="J114" s="41"/>
      <c r="K114" s="49"/>
      <c r="L114" s="43"/>
      <c r="M114" s="49"/>
      <c r="N114" s="41"/>
      <c r="O114" s="41"/>
      <c r="P114" s="41"/>
      <c r="Q114" s="42" t="s">
        <v>34</v>
      </c>
      <c r="R114" s="44">
        <v>2023</v>
      </c>
      <c r="S114" s="11">
        <f>220000*1.2</f>
        <v>264000</v>
      </c>
      <c r="V114" s="61"/>
    </row>
    <row r="115" spans="1:22" x14ac:dyDescent="0.25">
      <c r="A115" s="107">
        <v>3908971</v>
      </c>
      <c r="B115" s="18" t="s">
        <v>365</v>
      </c>
      <c r="C115" s="18" t="s">
        <v>77</v>
      </c>
      <c r="D115" s="18" t="s">
        <v>366</v>
      </c>
      <c r="E115" s="19" t="s">
        <v>369</v>
      </c>
      <c r="F115" s="18" t="s">
        <v>348</v>
      </c>
      <c r="G115" s="47"/>
      <c r="H115" s="47"/>
      <c r="I115" s="41" t="s">
        <v>30</v>
      </c>
      <c r="J115" s="41" t="s">
        <v>349</v>
      </c>
      <c r="K115" s="94">
        <v>700</v>
      </c>
      <c r="L115" s="43">
        <v>1.5</v>
      </c>
      <c r="M115" s="49"/>
      <c r="N115" s="41"/>
      <c r="O115" s="41"/>
      <c r="P115" s="41"/>
      <c r="Q115" s="42" t="s">
        <v>32</v>
      </c>
      <c r="R115" s="44">
        <v>2023</v>
      </c>
      <c r="S115" s="11">
        <f>83912*1.2</f>
        <v>100694.39999999999</v>
      </c>
      <c r="V115" s="61"/>
    </row>
    <row r="116" spans="1:22" x14ac:dyDescent="0.25">
      <c r="A116" s="106"/>
      <c r="B116" s="18" t="s">
        <v>365</v>
      </c>
      <c r="C116" s="18" t="s">
        <v>77</v>
      </c>
      <c r="D116" s="18" t="s">
        <v>366</v>
      </c>
      <c r="E116" s="19" t="s">
        <v>369</v>
      </c>
      <c r="F116" s="18" t="s">
        <v>47</v>
      </c>
      <c r="G116" s="47"/>
      <c r="H116" s="47"/>
      <c r="I116" s="41" t="s">
        <v>30</v>
      </c>
      <c r="J116" s="41" t="s">
        <v>55</v>
      </c>
      <c r="K116" s="49"/>
      <c r="L116" s="43"/>
      <c r="M116" s="40"/>
      <c r="N116" s="41"/>
      <c r="O116" s="41"/>
      <c r="P116" s="41"/>
      <c r="Q116" s="42" t="s">
        <v>33</v>
      </c>
      <c r="R116" s="44">
        <v>2023</v>
      </c>
      <c r="S116" s="11">
        <f>120400*1.2</f>
        <v>144480</v>
      </c>
      <c r="V116" s="61"/>
    </row>
    <row r="117" spans="1:22" x14ac:dyDescent="0.25">
      <c r="A117" s="106">
        <v>3922877</v>
      </c>
      <c r="B117" s="18" t="s">
        <v>365</v>
      </c>
      <c r="C117" s="18" t="s">
        <v>77</v>
      </c>
      <c r="D117" s="18" t="s">
        <v>366</v>
      </c>
      <c r="E117" s="19" t="s">
        <v>369</v>
      </c>
      <c r="F117" s="18" t="s">
        <v>350</v>
      </c>
      <c r="G117" s="47"/>
      <c r="H117" s="47"/>
      <c r="I117" s="41" t="s">
        <v>30</v>
      </c>
      <c r="J117" s="41"/>
      <c r="K117" s="49"/>
      <c r="L117" s="43"/>
      <c r="M117" s="40" t="s">
        <v>351</v>
      </c>
      <c r="N117" s="41">
        <v>1</v>
      </c>
      <c r="O117" s="41">
        <v>11</v>
      </c>
      <c r="P117" s="41">
        <v>400</v>
      </c>
      <c r="Q117" s="42" t="s">
        <v>33</v>
      </c>
      <c r="R117" s="44">
        <v>2023</v>
      </c>
      <c r="S117" s="11">
        <f>82240*1.2</f>
        <v>98688</v>
      </c>
      <c r="V117" s="61"/>
    </row>
    <row r="118" spans="1:22" ht="30.75" thickBot="1" x14ac:dyDescent="0.3">
      <c r="A118" s="106">
        <v>3922878</v>
      </c>
      <c r="B118" s="18" t="s">
        <v>365</v>
      </c>
      <c r="C118" s="18" t="s">
        <v>77</v>
      </c>
      <c r="D118" s="18" t="s">
        <v>366</v>
      </c>
      <c r="E118" s="19" t="s">
        <v>369</v>
      </c>
      <c r="F118" s="95" t="s">
        <v>352</v>
      </c>
      <c r="G118" s="47"/>
      <c r="H118" s="47"/>
      <c r="I118" s="41" t="s">
        <v>30</v>
      </c>
      <c r="J118" s="41"/>
      <c r="K118" s="49"/>
      <c r="L118" s="43"/>
      <c r="M118" s="49"/>
      <c r="N118" s="41"/>
      <c r="O118" s="41"/>
      <c r="P118" s="41"/>
      <c r="Q118" s="42" t="s">
        <v>34</v>
      </c>
      <c r="R118" s="44">
        <v>2023</v>
      </c>
      <c r="S118" s="11">
        <f>220000*1.2</f>
        <v>264000</v>
      </c>
      <c r="V118" s="61"/>
    </row>
    <row r="119" spans="1:22" x14ac:dyDescent="0.25">
      <c r="A119" s="107">
        <v>3908974</v>
      </c>
      <c r="B119" s="18" t="s">
        <v>365</v>
      </c>
      <c r="C119" s="18" t="s">
        <v>77</v>
      </c>
      <c r="D119" s="18" t="s">
        <v>366</v>
      </c>
      <c r="E119" s="19" t="s">
        <v>370</v>
      </c>
      <c r="F119" s="18" t="s">
        <v>348</v>
      </c>
      <c r="G119" s="47"/>
      <c r="H119" s="47"/>
      <c r="I119" s="41" t="s">
        <v>30</v>
      </c>
      <c r="J119" s="41" t="s">
        <v>349</v>
      </c>
      <c r="K119" s="94">
        <v>700</v>
      </c>
      <c r="L119" s="43">
        <v>1.5</v>
      </c>
      <c r="M119" s="49"/>
      <c r="N119" s="41"/>
      <c r="O119" s="41"/>
      <c r="P119" s="41"/>
      <c r="Q119" s="42" t="s">
        <v>32</v>
      </c>
      <c r="R119" s="44">
        <v>2023</v>
      </c>
      <c r="S119" s="11">
        <f>83912*1.2</f>
        <v>100694.39999999999</v>
      </c>
      <c r="V119" s="61"/>
    </row>
    <row r="120" spans="1:22" x14ac:dyDescent="0.25">
      <c r="A120" s="106"/>
      <c r="B120" s="18" t="s">
        <v>365</v>
      </c>
      <c r="C120" s="18" t="s">
        <v>77</v>
      </c>
      <c r="D120" s="18" t="s">
        <v>366</v>
      </c>
      <c r="E120" s="19" t="s">
        <v>370</v>
      </c>
      <c r="F120" s="18" t="s">
        <v>47</v>
      </c>
      <c r="G120" s="47"/>
      <c r="H120" s="47"/>
      <c r="I120" s="41" t="s">
        <v>30</v>
      </c>
      <c r="J120" s="41" t="s">
        <v>55</v>
      </c>
      <c r="K120" s="49"/>
      <c r="L120" s="43"/>
      <c r="M120" s="40"/>
      <c r="N120" s="41"/>
      <c r="O120" s="41"/>
      <c r="P120" s="41"/>
      <c r="Q120" s="42" t="s">
        <v>33</v>
      </c>
      <c r="R120" s="44">
        <v>2023</v>
      </c>
      <c r="S120" s="11">
        <f>120400*1.2</f>
        <v>144480</v>
      </c>
      <c r="T120" s="45"/>
      <c r="V120" s="61"/>
    </row>
    <row r="121" spans="1:22" x14ac:dyDescent="0.25">
      <c r="A121" s="106">
        <v>3922872</v>
      </c>
      <c r="B121" s="18" t="s">
        <v>365</v>
      </c>
      <c r="C121" s="18" t="s">
        <v>77</v>
      </c>
      <c r="D121" s="18" t="s">
        <v>366</v>
      </c>
      <c r="E121" s="19" t="s">
        <v>370</v>
      </c>
      <c r="F121" s="18" t="s">
        <v>350</v>
      </c>
      <c r="G121" s="47"/>
      <c r="H121" s="47"/>
      <c r="I121" s="41" t="s">
        <v>30</v>
      </c>
      <c r="J121" s="41"/>
      <c r="K121" s="49"/>
      <c r="L121" s="43"/>
      <c r="M121" s="40" t="s">
        <v>351</v>
      </c>
      <c r="N121" s="41">
        <v>1</v>
      </c>
      <c r="O121" s="41">
        <v>11</v>
      </c>
      <c r="P121" s="41">
        <v>400</v>
      </c>
      <c r="Q121" s="42" t="s">
        <v>33</v>
      </c>
      <c r="R121" s="44">
        <v>2023</v>
      </c>
      <c r="S121" s="11">
        <f>82240*1.2</f>
        <v>98688</v>
      </c>
    </row>
    <row r="122" spans="1:22" ht="30.75" thickBot="1" x14ac:dyDescent="0.3">
      <c r="A122" s="106">
        <v>3922873</v>
      </c>
      <c r="B122" s="18" t="s">
        <v>365</v>
      </c>
      <c r="C122" s="18" t="s">
        <v>77</v>
      </c>
      <c r="D122" s="18" t="s">
        <v>366</v>
      </c>
      <c r="E122" s="19" t="s">
        <v>370</v>
      </c>
      <c r="F122" s="95" t="s">
        <v>352</v>
      </c>
      <c r="G122" s="47"/>
      <c r="H122" s="47"/>
      <c r="I122" s="41" t="s">
        <v>30</v>
      </c>
      <c r="J122" s="41"/>
      <c r="K122" s="49"/>
      <c r="L122" s="43"/>
      <c r="M122" s="49"/>
      <c r="N122" s="41"/>
      <c r="O122" s="41"/>
      <c r="P122" s="41"/>
      <c r="Q122" s="42" t="s">
        <v>34</v>
      </c>
      <c r="R122" s="44">
        <v>2023</v>
      </c>
      <c r="S122" s="11">
        <f>220000*1.2</f>
        <v>264000</v>
      </c>
    </row>
    <row r="123" spans="1:22" x14ac:dyDescent="0.25">
      <c r="A123" s="107">
        <v>3908975</v>
      </c>
      <c r="B123" s="18" t="s">
        <v>365</v>
      </c>
      <c r="C123" s="18" t="s">
        <v>77</v>
      </c>
      <c r="D123" s="18" t="s">
        <v>366</v>
      </c>
      <c r="E123" s="19" t="s">
        <v>371</v>
      </c>
      <c r="F123" s="18" t="s">
        <v>348</v>
      </c>
      <c r="G123" s="47"/>
      <c r="H123" s="47"/>
      <c r="I123" s="41" t="s">
        <v>30</v>
      </c>
      <c r="J123" s="41" t="s">
        <v>349</v>
      </c>
      <c r="K123" s="94">
        <v>700</v>
      </c>
      <c r="L123" s="43">
        <v>1.5</v>
      </c>
      <c r="M123" s="49"/>
      <c r="N123" s="41"/>
      <c r="O123" s="41"/>
      <c r="P123" s="41"/>
      <c r="Q123" s="42" t="s">
        <v>32</v>
      </c>
      <c r="R123" s="44">
        <v>2023</v>
      </c>
      <c r="S123" s="11">
        <f>83912*1.2</f>
        <v>100694.39999999999</v>
      </c>
    </row>
    <row r="124" spans="1:22" x14ac:dyDescent="0.25">
      <c r="A124" s="106"/>
      <c r="B124" s="18" t="s">
        <v>365</v>
      </c>
      <c r="C124" s="18" t="s">
        <v>77</v>
      </c>
      <c r="D124" s="18" t="s">
        <v>366</v>
      </c>
      <c r="E124" s="19" t="s">
        <v>371</v>
      </c>
      <c r="F124" s="18" t="s">
        <v>47</v>
      </c>
      <c r="G124" s="47"/>
      <c r="H124" s="47"/>
      <c r="I124" s="41" t="s">
        <v>30</v>
      </c>
      <c r="J124" s="41" t="s">
        <v>55</v>
      </c>
      <c r="K124" s="49"/>
      <c r="L124" s="43"/>
      <c r="M124" s="40"/>
      <c r="N124" s="41"/>
      <c r="O124" s="41"/>
      <c r="P124" s="41"/>
      <c r="Q124" s="42" t="s">
        <v>33</v>
      </c>
      <c r="R124" s="44">
        <v>2023</v>
      </c>
      <c r="S124" s="11">
        <f>120400*1.2</f>
        <v>144480</v>
      </c>
    </row>
    <row r="125" spans="1:22" ht="14.45" customHeight="1" x14ac:dyDescent="0.25">
      <c r="A125" s="106">
        <v>3922866</v>
      </c>
      <c r="B125" s="18" t="s">
        <v>365</v>
      </c>
      <c r="C125" s="18" t="s">
        <v>77</v>
      </c>
      <c r="D125" s="18" t="s">
        <v>366</v>
      </c>
      <c r="E125" s="19" t="s">
        <v>371</v>
      </c>
      <c r="F125" s="18" t="s">
        <v>350</v>
      </c>
      <c r="G125" s="47"/>
      <c r="H125" s="47"/>
      <c r="I125" s="41" t="s">
        <v>30</v>
      </c>
      <c r="J125" s="41"/>
      <c r="K125" s="49"/>
      <c r="L125" s="43"/>
      <c r="M125" s="40" t="s">
        <v>351</v>
      </c>
      <c r="N125" s="41">
        <v>1</v>
      </c>
      <c r="O125" s="41">
        <v>11</v>
      </c>
      <c r="P125" s="41">
        <v>400</v>
      </c>
      <c r="Q125" s="42" t="s">
        <v>33</v>
      </c>
      <c r="R125" s="44">
        <v>2023</v>
      </c>
      <c r="S125" s="11">
        <f>82240*1.2</f>
        <v>98688</v>
      </c>
    </row>
    <row r="126" spans="1:22" ht="30.75" thickBot="1" x14ac:dyDescent="0.3">
      <c r="A126" s="106">
        <v>3922867</v>
      </c>
      <c r="B126" s="18" t="s">
        <v>365</v>
      </c>
      <c r="C126" s="18" t="s">
        <v>77</v>
      </c>
      <c r="D126" s="18" t="s">
        <v>366</v>
      </c>
      <c r="E126" s="19" t="s">
        <v>371</v>
      </c>
      <c r="F126" s="95" t="s">
        <v>352</v>
      </c>
      <c r="G126" s="47"/>
      <c r="H126" s="47"/>
      <c r="I126" s="41" t="s">
        <v>30</v>
      </c>
      <c r="J126" s="41"/>
      <c r="K126" s="49"/>
      <c r="L126" s="43"/>
      <c r="M126" s="49"/>
      <c r="N126" s="41"/>
      <c r="O126" s="41"/>
      <c r="P126" s="41"/>
      <c r="Q126" s="42" t="s">
        <v>34</v>
      </c>
      <c r="R126" s="44">
        <v>2023</v>
      </c>
      <c r="S126" s="11">
        <f>220000*1.2</f>
        <v>264000</v>
      </c>
    </row>
    <row r="127" spans="1:22" x14ac:dyDescent="0.25">
      <c r="A127" s="107">
        <v>3908940</v>
      </c>
      <c r="B127" s="18" t="s">
        <v>365</v>
      </c>
      <c r="C127" s="18" t="s">
        <v>77</v>
      </c>
      <c r="D127" s="18" t="s">
        <v>366</v>
      </c>
      <c r="E127" s="27" t="s">
        <v>372</v>
      </c>
      <c r="F127" s="18" t="s">
        <v>348</v>
      </c>
      <c r="G127" s="47"/>
      <c r="H127" s="47"/>
      <c r="I127" s="41" t="s">
        <v>30</v>
      </c>
      <c r="J127" s="41" t="s">
        <v>349</v>
      </c>
      <c r="K127" s="94">
        <v>700</v>
      </c>
      <c r="L127" s="43">
        <v>1.5</v>
      </c>
      <c r="M127" s="49"/>
      <c r="N127" s="41"/>
      <c r="O127" s="41"/>
      <c r="P127" s="41"/>
      <c r="Q127" s="42" t="s">
        <v>32</v>
      </c>
      <c r="R127" s="44">
        <v>2023</v>
      </c>
      <c r="S127" s="11">
        <f>83912*1.2</f>
        <v>100694.39999999999</v>
      </c>
    </row>
    <row r="128" spans="1:22" x14ac:dyDescent="0.25">
      <c r="A128" s="106"/>
      <c r="B128" s="18" t="s">
        <v>365</v>
      </c>
      <c r="C128" s="18" t="s">
        <v>77</v>
      </c>
      <c r="D128" s="18" t="s">
        <v>366</v>
      </c>
      <c r="E128" s="27" t="s">
        <v>372</v>
      </c>
      <c r="F128" s="18" t="s">
        <v>47</v>
      </c>
      <c r="G128" s="47"/>
      <c r="H128" s="47"/>
      <c r="I128" s="41" t="s">
        <v>30</v>
      </c>
      <c r="J128" s="41" t="s">
        <v>55</v>
      </c>
      <c r="K128" s="49"/>
      <c r="L128" s="43"/>
      <c r="M128" s="40"/>
      <c r="N128" s="41"/>
      <c r="O128" s="41"/>
      <c r="P128" s="41"/>
      <c r="Q128" s="42" t="s">
        <v>33</v>
      </c>
      <c r="R128" s="44">
        <v>2023</v>
      </c>
      <c r="S128" s="11">
        <f>120400*1.2</f>
        <v>144480</v>
      </c>
    </row>
    <row r="129" spans="1:19" x14ac:dyDescent="0.25">
      <c r="A129" s="106">
        <v>3922716</v>
      </c>
      <c r="B129" s="18" t="s">
        <v>365</v>
      </c>
      <c r="C129" s="18" t="s">
        <v>77</v>
      </c>
      <c r="D129" s="18" t="s">
        <v>366</v>
      </c>
      <c r="E129" s="27" t="s">
        <v>372</v>
      </c>
      <c r="F129" s="18" t="s">
        <v>350</v>
      </c>
      <c r="G129" s="47"/>
      <c r="H129" s="47"/>
      <c r="I129" s="41" t="s">
        <v>30</v>
      </c>
      <c r="J129" s="41"/>
      <c r="K129" s="49"/>
      <c r="L129" s="43"/>
      <c r="M129" s="40" t="s">
        <v>351</v>
      </c>
      <c r="N129" s="41">
        <v>1</v>
      </c>
      <c r="O129" s="41">
        <v>11</v>
      </c>
      <c r="P129" s="41">
        <v>400</v>
      </c>
      <c r="Q129" s="42" t="s">
        <v>33</v>
      </c>
      <c r="R129" s="44">
        <v>2023</v>
      </c>
      <c r="S129" s="11">
        <f>82240*1.2</f>
        <v>98688</v>
      </c>
    </row>
    <row r="130" spans="1:19" ht="30.75" thickBot="1" x14ac:dyDescent="0.3">
      <c r="A130" s="106">
        <v>3922717</v>
      </c>
      <c r="B130" s="18" t="s">
        <v>365</v>
      </c>
      <c r="C130" s="18" t="s">
        <v>77</v>
      </c>
      <c r="D130" s="18" t="s">
        <v>366</v>
      </c>
      <c r="E130" s="27" t="s">
        <v>372</v>
      </c>
      <c r="F130" s="95" t="s">
        <v>352</v>
      </c>
      <c r="G130" s="47"/>
      <c r="H130" s="47"/>
      <c r="I130" s="41" t="s">
        <v>30</v>
      </c>
      <c r="J130" s="41"/>
      <c r="K130" s="49"/>
      <c r="L130" s="43"/>
      <c r="M130" s="49"/>
      <c r="N130" s="41"/>
      <c r="O130" s="41"/>
      <c r="P130" s="41"/>
      <c r="Q130" s="42" t="s">
        <v>34</v>
      </c>
      <c r="R130" s="44">
        <v>2023</v>
      </c>
      <c r="S130" s="11">
        <f>220000*1.2</f>
        <v>264000</v>
      </c>
    </row>
    <row r="131" spans="1:19" x14ac:dyDescent="0.25">
      <c r="A131" s="107">
        <v>3908978</v>
      </c>
      <c r="B131" s="18" t="s">
        <v>365</v>
      </c>
      <c r="C131" s="18" t="s">
        <v>77</v>
      </c>
      <c r="D131" s="18" t="s">
        <v>1519</v>
      </c>
      <c r="E131" s="27" t="s">
        <v>373</v>
      </c>
      <c r="F131" s="18" t="s">
        <v>348</v>
      </c>
      <c r="G131" s="47"/>
      <c r="H131" s="47"/>
      <c r="I131" s="41" t="s">
        <v>30</v>
      </c>
      <c r="J131" s="41" t="s">
        <v>349</v>
      </c>
      <c r="K131" s="94">
        <v>700</v>
      </c>
      <c r="L131" s="43">
        <v>1.5</v>
      </c>
      <c r="M131" s="49"/>
      <c r="N131" s="41"/>
      <c r="O131" s="41"/>
      <c r="P131" s="41"/>
      <c r="Q131" s="42" t="s">
        <v>32</v>
      </c>
      <c r="R131" s="44">
        <v>2023</v>
      </c>
      <c r="S131" s="11">
        <f>83912*1.2</f>
        <v>100694.39999999999</v>
      </c>
    </row>
    <row r="132" spans="1:19" x14ac:dyDescent="0.25">
      <c r="A132" s="106"/>
      <c r="B132" s="18" t="s">
        <v>365</v>
      </c>
      <c r="C132" s="18" t="s">
        <v>77</v>
      </c>
      <c r="D132" s="18" t="s">
        <v>366</v>
      </c>
      <c r="E132" s="27" t="s">
        <v>373</v>
      </c>
      <c r="F132" s="18" t="s">
        <v>47</v>
      </c>
      <c r="G132" s="47"/>
      <c r="H132" s="47"/>
      <c r="I132" s="41" t="s">
        <v>30</v>
      </c>
      <c r="J132" s="41" t="s">
        <v>55</v>
      </c>
      <c r="K132" s="49"/>
      <c r="L132" s="43"/>
      <c r="M132" s="40"/>
      <c r="N132" s="41"/>
      <c r="O132" s="41"/>
      <c r="P132" s="41"/>
      <c r="Q132" s="42" t="s">
        <v>33</v>
      </c>
      <c r="R132" s="44">
        <v>2023</v>
      </c>
      <c r="S132" s="11">
        <f>120400*1.2</f>
        <v>144480</v>
      </c>
    </row>
    <row r="133" spans="1:19" x14ac:dyDescent="0.25">
      <c r="A133" s="106">
        <v>3922713</v>
      </c>
      <c r="B133" s="18" t="s">
        <v>365</v>
      </c>
      <c r="C133" s="18" t="s">
        <v>77</v>
      </c>
      <c r="D133" s="18" t="s">
        <v>366</v>
      </c>
      <c r="E133" s="27" t="s">
        <v>373</v>
      </c>
      <c r="F133" s="18" t="s">
        <v>350</v>
      </c>
      <c r="G133" s="47"/>
      <c r="H133" s="47"/>
      <c r="I133" s="41" t="s">
        <v>30</v>
      </c>
      <c r="J133" s="41"/>
      <c r="K133" s="49"/>
      <c r="L133" s="43"/>
      <c r="M133" s="40" t="s">
        <v>351</v>
      </c>
      <c r="N133" s="41">
        <v>1</v>
      </c>
      <c r="O133" s="41">
        <v>11</v>
      </c>
      <c r="P133" s="41">
        <v>400</v>
      </c>
      <c r="Q133" s="42" t="s">
        <v>33</v>
      </c>
      <c r="R133" s="44">
        <v>2023</v>
      </c>
      <c r="S133" s="11">
        <f>82240*1.2</f>
        <v>98688</v>
      </c>
    </row>
    <row r="134" spans="1:19" ht="30.75" thickBot="1" x14ac:dyDescent="0.3">
      <c r="A134" s="106">
        <v>3922714</v>
      </c>
      <c r="B134" s="18" t="s">
        <v>365</v>
      </c>
      <c r="C134" s="18" t="s">
        <v>77</v>
      </c>
      <c r="D134" s="18" t="s">
        <v>366</v>
      </c>
      <c r="E134" s="27" t="s">
        <v>373</v>
      </c>
      <c r="F134" s="95" t="s">
        <v>352</v>
      </c>
      <c r="G134" s="47"/>
      <c r="H134" s="47"/>
      <c r="I134" s="41" t="s">
        <v>30</v>
      </c>
      <c r="J134" s="41"/>
      <c r="K134" s="49"/>
      <c r="L134" s="43"/>
      <c r="M134" s="49"/>
      <c r="N134" s="41"/>
      <c r="O134" s="41"/>
      <c r="P134" s="41"/>
      <c r="Q134" s="42" t="s">
        <v>34</v>
      </c>
      <c r="R134" s="44">
        <v>2023</v>
      </c>
      <c r="S134" s="11">
        <f>220000*1.2</f>
        <v>264000</v>
      </c>
    </row>
    <row r="135" spans="1:19" x14ac:dyDescent="0.25">
      <c r="A135" s="107">
        <v>3908965</v>
      </c>
      <c r="B135" s="18" t="s">
        <v>365</v>
      </c>
      <c r="C135" s="18" t="s">
        <v>77</v>
      </c>
      <c r="D135" s="18"/>
      <c r="E135" s="19">
        <v>807</v>
      </c>
      <c r="F135" s="18" t="s">
        <v>348</v>
      </c>
      <c r="G135" s="47"/>
      <c r="H135" s="47"/>
      <c r="I135" s="41" t="s">
        <v>30</v>
      </c>
      <c r="J135" s="41" t="s">
        <v>349</v>
      </c>
      <c r="K135" s="94">
        <v>700</v>
      </c>
      <c r="L135" s="43">
        <v>1.5</v>
      </c>
      <c r="M135" s="49"/>
      <c r="N135" s="41"/>
      <c r="O135" s="41"/>
      <c r="P135" s="41"/>
      <c r="Q135" s="42" t="s">
        <v>32</v>
      </c>
      <c r="R135" s="44">
        <v>2023</v>
      </c>
      <c r="S135" s="11">
        <f>83912*1.2</f>
        <v>100694.39999999999</v>
      </c>
    </row>
    <row r="136" spans="1:19" x14ac:dyDescent="0.25">
      <c r="A136" s="106"/>
      <c r="B136" s="18" t="s">
        <v>365</v>
      </c>
      <c r="C136" s="18" t="s">
        <v>77</v>
      </c>
      <c r="D136" s="18"/>
      <c r="E136" s="19">
        <v>807</v>
      </c>
      <c r="F136" s="18" t="s">
        <v>47</v>
      </c>
      <c r="G136" s="47"/>
      <c r="H136" s="47"/>
      <c r="I136" s="41" t="s">
        <v>30</v>
      </c>
      <c r="J136" s="41" t="s">
        <v>55</v>
      </c>
      <c r="K136" s="49"/>
      <c r="L136" s="43"/>
      <c r="M136" s="40"/>
      <c r="N136" s="41"/>
      <c r="O136" s="41"/>
      <c r="P136" s="41"/>
      <c r="Q136" s="42" t="s">
        <v>33</v>
      </c>
      <c r="R136" s="44">
        <v>2023</v>
      </c>
      <c r="S136" s="11">
        <f>120400*1.2</f>
        <v>144480</v>
      </c>
    </row>
    <row r="137" spans="1:19" x14ac:dyDescent="0.25">
      <c r="A137" s="106">
        <v>3922925</v>
      </c>
      <c r="B137" s="18" t="s">
        <v>365</v>
      </c>
      <c r="C137" s="18" t="s">
        <v>77</v>
      </c>
      <c r="D137" s="18"/>
      <c r="E137" s="19">
        <v>807</v>
      </c>
      <c r="F137" s="18" t="s">
        <v>350</v>
      </c>
      <c r="G137" s="47"/>
      <c r="H137" s="47"/>
      <c r="I137" s="41" t="s">
        <v>30</v>
      </c>
      <c r="J137" s="41"/>
      <c r="K137" s="49"/>
      <c r="L137" s="43"/>
      <c r="M137" s="40" t="s">
        <v>351</v>
      </c>
      <c r="N137" s="41">
        <v>1</v>
      </c>
      <c r="O137" s="41">
        <v>11</v>
      </c>
      <c r="P137" s="41">
        <v>400</v>
      </c>
      <c r="Q137" s="42" t="s">
        <v>33</v>
      </c>
      <c r="R137" s="44">
        <v>2023</v>
      </c>
      <c r="S137" s="11">
        <f>82240*1.2</f>
        <v>98688</v>
      </c>
    </row>
    <row r="138" spans="1:19" ht="30.75" thickBot="1" x14ac:dyDescent="0.3">
      <c r="A138" s="106">
        <v>3922926</v>
      </c>
      <c r="B138" s="18" t="s">
        <v>365</v>
      </c>
      <c r="C138" s="18" t="s">
        <v>77</v>
      </c>
      <c r="D138" s="18"/>
      <c r="E138" s="19">
        <v>807</v>
      </c>
      <c r="F138" s="95" t="s">
        <v>352</v>
      </c>
      <c r="G138" s="47"/>
      <c r="H138" s="47"/>
      <c r="I138" s="41" t="s">
        <v>30</v>
      </c>
      <c r="J138" s="41"/>
      <c r="K138" s="49"/>
      <c r="L138" s="43"/>
      <c r="M138" s="49"/>
      <c r="N138" s="41"/>
      <c r="O138" s="41"/>
      <c r="P138" s="41"/>
      <c r="Q138" s="42" t="s">
        <v>34</v>
      </c>
      <c r="R138" s="44">
        <v>2023</v>
      </c>
      <c r="S138" s="11">
        <f>220000*1.2</f>
        <v>264000</v>
      </c>
    </row>
    <row r="139" spans="1:19" x14ac:dyDescent="0.25">
      <c r="A139" s="107">
        <v>3908964</v>
      </c>
      <c r="B139" s="18" t="s">
        <v>365</v>
      </c>
      <c r="C139" s="18" t="s">
        <v>77</v>
      </c>
      <c r="D139" s="18"/>
      <c r="E139" s="19">
        <v>810</v>
      </c>
      <c r="F139" s="18" t="s">
        <v>348</v>
      </c>
      <c r="G139" s="47"/>
      <c r="H139" s="47"/>
      <c r="I139" s="41" t="s">
        <v>30</v>
      </c>
      <c r="J139" s="41" t="s">
        <v>349</v>
      </c>
      <c r="K139" s="94">
        <v>700</v>
      </c>
      <c r="L139" s="43">
        <v>1.5</v>
      </c>
      <c r="M139" s="49"/>
      <c r="N139" s="41"/>
      <c r="O139" s="41"/>
      <c r="P139" s="41"/>
      <c r="Q139" s="42" t="s">
        <v>32</v>
      </c>
      <c r="R139" s="44">
        <v>2023</v>
      </c>
      <c r="S139" s="11">
        <f>83912*1.2</f>
        <v>100694.39999999999</v>
      </c>
    </row>
    <row r="140" spans="1:19" x14ac:dyDescent="0.25">
      <c r="A140" s="106"/>
      <c r="B140" s="18" t="s">
        <v>365</v>
      </c>
      <c r="C140" s="18" t="s">
        <v>77</v>
      </c>
      <c r="D140" s="18"/>
      <c r="E140" s="19">
        <v>810</v>
      </c>
      <c r="F140" s="18" t="s">
        <v>47</v>
      </c>
      <c r="G140" s="47"/>
      <c r="H140" s="47"/>
      <c r="I140" s="41" t="s">
        <v>30</v>
      </c>
      <c r="J140" s="41" t="s">
        <v>55</v>
      </c>
      <c r="K140" s="49"/>
      <c r="L140" s="43"/>
      <c r="M140" s="40"/>
      <c r="N140" s="41"/>
      <c r="O140" s="41"/>
      <c r="P140" s="41"/>
      <c r="Q140" s="42" t="s">
        <v>33</v>
      </c>
      <c r="R140" s="44">
        <v>2023</v>
      </c>
      <c r="S140" s="11">
        <f>120400*1.2</f>
        <v>144480</v>
      </c>
    </row>
    <row r="141" spans="1:19" x14ac:dyDescent="0.25">
      <c r="A141" s="106">
        <v>3922928</v>
      </c>
      <c r="B141" s="18" t="s">
        <v>365</v>
      </c>
      <c r="C141" s="18" t="s">
        <v>77</v>
      </c>
      <c r="D141" s="18"/>
      <c r="E141" s="19">
        <v>810</v>
      </c>
      <c r="F141" s="18" t="s">
        <v>350</v>
      </c>
      <c r="G141" s="47"/>
      <c r="H141" s="47"/>
      <c r="I141" s="41" t="s">
        <v>30</v>
      </c>
      <c r="J141" s="41"/>
      <c r="K141" s="49"/>
      <c r="L141" s="43"/>
      <c r="M141" s="40" t="s">
        <v>351</v>
      </c>
      <c r="N141" s="41">
        <v>1</v>
      </c>
      <c r="O141" s="41">
        <v>11</v>
      </c>
      <c r="P141" s="41">
        <v>400</v>
      </c>
      <c r="Q141" s="42" t="s">
        <v>33</v>
      </c>
      <c r="R141" s="44">
        <v>2023</v>
      </c>
      <c r="S141" s="11">
        <f>82240*1.2</f>
        <v>98688</v>
      </c>
    </row>
    <row r="142" spans="1:19" ht="30.75" thickBot="1" x14ac:dyDescent="0.3">
      <c r="A142" s="106">
        <v>3922929</v>
      </c>
      <c r="B142" s="18" t="s">
        <v>365</v>
      </c>
      <c r="C142" s="18" t="s">
        <v>77</v>
      </c>
      <c r="D142" s="18"/>
      <c r="E142" s="19">
        <v>810</v>
      </c>
      <c r="F142" s="95" t="s">
        <v>352</v>
      </c>
      <c r="G142" s="47"/>
      <c r="H142" s="47"/>
      <c r="I142" s="41" t="s">
        <v>30</v>
      </c>
      <c r="J142" s="41"/>
      <c r="K142" s="49"/>
      <c r="L142" s="43"/>
      <c r="M142" s="49"/>
      <c r="N142" s="41"/>
      <c r="O142" s="41"/>
      <c r="P142" s="41"/>
      <c r="Q142" s="42" t="s">
        <v>34</v>
      </c>
      <c r="R142" s="44">
        <v>2023</v>
      </c>
      <c r="S142" s="11">
        <f>220000*1.2</f>
        <v>264000</v>
      </c>
    </row>
    <row r="143" spans="1:19" x14ac:dyDescent="0.25">
      <c r="A143" s="107">
        <v>3908958</v>
      </c>
      <c r="B143" s="18" t="s">
        <v>365</v>
      </c>
      <c r="C143" s="18" t="s">
        <v>77</v>
      </c>
      <c r="D143" s="18"/>
      <c r="E143" s="19">
        <v>66</v>
      </c>
      <c r="F143" s="18" t="s">
        <v>348</v>
      </c>
      <c r="G143" s="111"/>
      <c r="H143" s="47"/>
      <c r="I143" s="41" t="s">
        <v>30</v>
      </c>
      <c r="J143" s="41" t="s">
        <v>349</v>
      </c>
      <c r="K143" s="94">
        <v>700</v>
      </c>
      <c r="L143" s="43">
        <v>1.5</v>
      </c>
      <c r="M143" s="49"/>
      <c r="N143" s="41"/>
      <c r="O143" s="41"/>
      <c r="P143" s="41"/>
      <c r="Q143" s="42" t="s">
        <v>32</v>
      </c>
      <c r="R143" s="44">
        <v>2023</v>
      </c>
      <c r="S143" s="11">
        <f>83912*1.2</f>
        <v>100694.39999999999</v>
      </c>
    </row>
    <row r="144" spans="1:19" x14ac:dyDescent="0.25">
      <c r="A144" s="106"/>
      <c r="B144" s="18" t="s">
        <v>365</v>
      </c>
      <c r="C144" s="18" t="s">
        <v>77</v>
      </c>
      <c r="D144" s="18"/>
      <c r="E144" s="19">
        <v>66</v>
      </c>
      <c r="F144" s="18" t="s">
        <v>47</v>
      </c>
      <c r="G144" s="47"/>
      <c r="H144" s="47"/>
      <c r="I144" s="41" t="s">
        <v>30</v>
      </c>
      <c r="J144" s="41" t="s">
        <v>55</v>
      </c>
      <c r="K144" s="49"/>
      <c r="L144" s="43"/>
      <c r="M144" s="40"/>
      <c r="N144" s="41"/>
      <c r="O144" s="41"/>
      <c r="P144" s="41"/>
      <c r="Q144" s="42" t="s">
        <v>33</v>
      </c>
      <c r="R144" s="44">
        <v>2023</v>
      </c>
      <c r="S144" s="11">
        <f>120400*1.2</f>
        <v>144480</v>
      </c>
    </row>
    <row r="145" spans="1:19" x14ac:dyDescent="0.25">
      <c r="A145" s="106">
        <v>3923042</v>
      </c>
      <c r="B145" s="18" t="s">
        <v>365</v>
      </c>
      <c r="C145" s="18" t="s">
        <v>77</v>
      </c>
      <c r="D145" s="18"/>
      <c r="E145" s="19">
        <v>66</v>
      </c>
      <c r="F145" s="18" t="s">
        <v>350</v>
      </c>
      <c r="G145" s="47"/>
      <c r="H145" s="47"/>
      <c r="I145" s="41" t="s">
        <v>30</v>
      </c>
      <c r="J145" s="41"/>
      <c r="K145" s="49"/>
      <c r="L145" s="43"/>
      <c r="M145" s="40" t="s">
        <v>351</v>
      </c>
      <c r="N145" s="41">
        <v>1</v>
      </c>
      <c r="O145" s="41">
        <v>11</v>
      </c>
      <c r="P145" s="41">
        <v>400</v>
      </c>
      <c r="Q145" s="42" t="s">
        <v>33</v>
      </c>
      <c r="R145" s="44">
        <v>2023</v>
      </c>
      <c r="S145" s="11">
        <f>82240*1.2</f>
        <v>98688</v>
      </c>
    </row>
    <row r="146" spans="1:19" ht="30.75" thickBot="1" x14ac:dyDescent="0.3">
      <c r="A146" s="106">
        <v>3922899</v>
      </c>
      <c r="B146" s="18" t="s">
        <v>365</v>
      </c>
      <c r="C146" s="18" t="s">
        <v>77</v>
      </c>
      <c r="D146" s="18"/>
      <c r="E146" s="19">
        <v>66</v>
      </c>
      <c r="F146" s="95" t="s">
        <v>352</v>
      </c>
      <c r="G146" s="47"/>
      <c r="H146" s="47"/>
      <c r="I146" s="41" t="s">
        <v>30</v>
      </c>
      <c r="J146" s="41"/>
      <c r="K146" s="49"/>
      <c r="L146" s="43"/>
      <c r="M146" s="49"/>
      <c r="N146" s="41"/>
      <c r="O146" s="41"/>
      <c r="P146" s="41"/>
      <c r="Q146" s="42" t="s">
        <v>34</v>
      </c>
      <c r="R146" s="44">
        <v>2023</v>
      </c>
      <c r="S146" s="11">
        <f>220000*1.2</f>
        <v>264000</v>
      </c>
    </row>
    <row r="147" spans="1:19" x14ac:dyDescent="0.25">
      <c r="A147" s="107">
        <v>3908957</v>
      </c>
      <c r="B147" s="18" t="s">
        <v>365</v>
      </c>
      <c r="C147" s="18" t="s">
        <v>77</v>
      </c>
      <c r="D147" s="18"/>
      <c r="E147" s="19">
        <v>62</v>
      </c>
      <c r="F147" s="18" t="s">
        <v>348</v>
      </c>
      <c r="G147" s="47"/>
      <c r="H147" s="47"/>
      <c r="I147" s="41" t="s">
        <v>30</v>
      </c>
      <c r="J147" s="41" t="s">
        <v>349</v>
      </c>
      <c r="K147" s="94">
        <v>700</v>
      </c>
      <c r="L147" s="43">
        <v>1.5</v>
      </c>
      <c r="M147" s="49"/>
      <c r="N147" s="41"/>
      <c r="O147" s="41"/>
      <c r="P147" s="41"/>
      <c r="Q147" s="42" t="s">
        <v>32</v>
      </c>
      <c r="R147" s="44">
        <v>2023</v>
      </c>
      <c r="S147" s="11">
        <f>83912*1.2</f>
        <v>100694.39999999999</v>
      </c>
    </row>
    <row r="148" spans="1:19" x14ac:dyDescent="0.25">
      <c r="A148" s="106"/>
      <c r="B148" s="18" t="s">
        <v>365</v>
      </c>
      <c r="C148" s="18" t="s">
        <v>77</v>
      </c>
      <c r="D148" s="18"/>
      <c r="E148" s="19">
        <v>62</v>
      </c>
      <c r="F148" s="18" t="s">
        <v>47</v>
      </c>
      <c r="G148" s="47"/>
      <c r="H148" s="47"/>
      <c r="I148" s="41" t="s">
        <v>30</v>
      </c>
      <c r="J148" s="41" t="s">
        <v>55</v>
      </c>
      <c r="K148" s="49"/>
      <c r="L148" s="43"/>
      <c r="M148" s="40"/>
      <c r="N148" s="41"/>
      <c r="O148" s="41"/>
      <c r="P148" s="41"/>
      <c r="Q148" s="42" t="s">
        <v>33</v>
      </c>
      <c r="R148" s="44">
        <v>2023</v>
      </c>
      <c r="S148" s="11">
        <f>120400*1.2</f>
        <v>144480</v>
      </c>
    </row>
    <row r="149" spans="1:19" x14ac:dyDescent="0.25">
      <c r="A149" s="106">
        <v>3922903</v>
      </c>
      <c r="B149" s="18" t="s">
        <v>365</v>
      </c>
      <c r="C149" s="18" t="s">
        <v>77</v>
      </c>
      <c r="D149" s="18"/>
      <c r="E149" s="19">
        <v>62</v>
      </c>
      <c r="F149" s="18" t="s">
        <v>350</v>
      </c>
      <c r="G149" s="47"/>
      <c r="H149" s="47"/>
      <c r="I149" s="41" t="s">
        <v>30</v>
      </c>
      <c r="J149" s="41"/>
      <c r="K149" s="49"/>
      <c r="L149" s="43"/>
      <c r="M149" s="40" t="s">
        <v>351</v>
      </c>
      <c r="N149" s="41">
        <v>1</v>
      </c>
      <c r="O149" s="41">
        <v>11</v>
      </c>
      <c r="P149" s="41">
        <v>400</v>
      </c>
      <c r="Q149" s="42" t="s">
        <v>33</v>
      </c>
      <c r="R149" s="44">
        <v>2023</v>
      </c>
      <c r="S149" s="11">
        <f>82240*1.2</f>
        <v>98688</v>
      </c>
    </row>
    <row r="150" spans="1:19" ht="30.75" thickBot="1" x14ac:dyDescent="0.3">
      <c r="A150" s="106">
        <v>3922904</v>
      </c>
      <c r="B150" s="18" t="s">
        <v>365</v>
      </c>
      <c r="C150" s="18" t="s">
        <v>77</v>
      </c>
      <c r="D150" s="18"/>
      <c r="E150" s="19">
        <v>62</v>
      </c>
      <c r="F150" s="95" t="s">
        <v>352</v>
      </c>
      <c r="G150" s="47"/>
      <c r="H150" s="47"/>
      <c r="I150" s="41" t="s">
        <v>30</v>
      </c>
      <c r="J150" s="41"/>
      <c r="K150" s="49"/>
      <c r="L150" s="43"/>
      <c r="M150" s="49"/>
      <c r="N150" s="41"/>
      <c r="O150" s="41"/>
      <c r="P150" s="41"/>
      <c r="Q150" s="42" t="s">
        <v>34</v>
      </c>
      <c r="R150" s="44">
        <v>2023</v>
      </c>
      <c r="S150" s="11">
        <f>220000*1.2</f>
        <v>264000</v>
      </c>
    </row>
    <row r="151" spans="1:19" x14ac:dyDescent="0.25">
      <c r="A151" s="107">
        <v>3908956</v>
      </c>
      <c r="B151" s="18" t="s">
        <v>365</v>
      </c>
      <c r="C151" s="18" t="s">
        <v>77</v>
      </c>
      <c r="D151" s="18"/>
      <c r="E151" s="27" t="s">
        <v>374</v>
      </c>
      <c r="F151" s="18" t="s">
        <v>348</v>
      </c>
      <c r="G151" s="47"/>
      <c r="H151" s="47"/>
      <c r="I151" s="41" t="s">
        <v>30</v>
      </c>
      <c r="J151" s="41" t="s">
        <v>349</v>
      </c>
      <c r="K151" s="94">
        <v>700</v>
      </c>
      <c r="L151" s="43">
        <v>1.5</v>
      </c>
      <c r="M151" s="49"/>
      <c r="N151" s="41"/>
      <c r="O151" s="41"/>
      <c r="P151" s="41"/>
      <c r="Q151" s="42" t="s">
        <v>32</v>
      </c>
      <c r="R151" s="44">
        <v>2023</v>
      </c>
      <c r="S151" s="11">
        <f>83912*1.2</f>
        <v>100694.39999999999</v>
      </c>
    </row>
    <row r="152" spans="1:19" x14ac:dyDescent="0.25">
      <c r="A152" s="106"/>
      <c r="B152" s="18" t="s">
        <v>365</v>
      </c>
      <c r="C152" s="18" t="s">
        <v>77</v>
      </c>
      <c r="D152" s="18"/>
      <c r="E152" s="27" t="s">
        <v>374</v>
      </c>
      <c r="F152" s="18" t="s">
        <v>47</v>
      </c>
      <c r="G152" s="47"/>
      <c r="H152" s="47"/>
      <c r="I152" s="41" t="s">
        <v>30</v>
      </c>
      <c r="J152" s="41" t="s">
        <v>55</v>
      </c>
      <c r="K152" s="49"/>
      <c r="L152" s="43"/>
      <c r="M152" s="40"/>
      <c r="N152" s="41"/>
      <c r="O152" s="41"/>
      <c r="P152" s="41"/>
      <c r="Q152" s="42" t="s">
        <v>33</v>
      </c>
      <c r="R152" s="44">
        <v>2023</v>
      </c>
      <c r="S152" s="11">
        <f>120400*1.2</f>
        <v>144480</v>
      </c>
    </row>
    <row r="153" spans="1:19" x14ac:dyDescent="0.25">
      <c r="A153" s="106">
        <v>3922905</v>
      </c>
      <c r="B153" s="18" t="s">
        <v>365</v>
      </c>
      <c r="C153" s="18" t="s">
        <v>77</v>
      </c>
      <c r="D153" s="18"/>
      <c r="E153" s="27" t="s">
        <v>374</v>
      </c>
      <c r="F153" s="18" t="s">
        <v>350</v>
      </c>
      <c r="G153" s="47"/>
      <c r="H153" s="47"/>
      <c r="I153" s="41" t="s">
        <v>30</v>
      </c>
      <c r="J153" s="41"/>
      <c r="K153" s="49"/>
      <c r="L153" s="43"/>
      <c r="M153" s="40" t="s">
        <v>351</v>
      </c>
      <c r="N153" s="41">
        <v>1</v>
      </c>
      <c r="O153" s="41">
        <v>11</v>
      </c>
      <c r="P153" s="41">
        <v>400</v>
      </c>
      <c r="Q153" s="42" t="s">
        <v>33</v>
      </c>
      <c r="R153" s="44">
        <v>2023</v>
      </c>
      <c r="S153" s="11">
        <f>82240*1.2</f>
        <v>98688</v>
      </c>
    </row>
    <row r="154" spans="1:19" ht="30.75" thickBot="1" x14ac:dyDescent="0.3">
      <c r="A154" s="106">
        <v>3922910</v>
      </c>
      <c r="B154" s="18" t="s">
        <v>365</v>
      </c>
      <c r="C154" s="18" t="s">
        <v>77</v>
      </c>
      <c r="D154" s="18"/>
      <c r="E154" s="27" t="s">
        <v>374</v>
      </c>
      <c r="F154" s="95" t="s">
        <v>352</v>
      </c>
      <c r="G154" s="47"/>
      <c r="H154" s="47"/>
      <c r="I154" s="41" t="s">
        <v>30</v>
      </c>
      <c r="J154" s="41"/>
      <c r="K154" s="49"/>
      <c r="L154" s="43"/>
      <c r="M154" s="49"/>
      <c r="N154" s="41"/>
      <c r="O154" s="41"/>
      <c r="P154" s="41"/>
      <c r="Q154" s="42" t="s">
        <v>34</v>
      </c>
      <c r="R154" s="44">
        <v>2023</v>
      </c>
      <c r="S154" s="11">
        <f>220000*1.2</f>
        <v>264000</v>
      </c>
    </row>
    <row r="155" spans="1:19" x14ac:dyDescent="0.25">
      <c r="A155" s="107">
        <v>3908954</v>
      </c>
      <c r="B155" s="18" t="s">
        <v>365</v>
      </c>
      <c r="C155" s="18" t="s">
        <v>77</v>
      </c>
      <c r="D155" s="18"/>
      <c r="E155" s="19">
        <v>57</v>
      </c>
      <c r="F155" s="18" t="s">
        <v>348</v>
      </c>
      <c r="G155" s="47"/>
      <c r="H155" s="47"/>
      <c r="I155" s="41" t="s">
        <v>30</v>
      </c>
      <c r="J155" s="41" t="s">
        <v>349</v>
      </c>
      <c r="K155" s="94">
        <v>700</v>
      </c>
      <c r="L155" s="43">
        <v>1.5</v>
      </c>
      <c r="M155" s="49"/>
      <c r="N155" s="41"/>
      <c r="O155" s="41"/>
      <c r="P155" s="41"/>
      <c r="Q155" s="42" t="s">
        <v>32</v>
      </c>
      <c r="R155" s="44">
        <v>2023</v>
      </c>
      <c r="S155" s="11">
        <f>83912*1.2</f>
        <v>100694.39999999999</v>
      </c>
    </row>
    <row r="156" spans="1:19" x14ac:dyDescent="0.25">
      <c r="A156" s="106"/>
      <c r="B156" s="18" t="s">
        <v>365</v>
      </c>
      <c r="C156" s="18" t="s">
        <v>77</v>
      </c>
      <c r="D156" s="18"/>
      <c r="E156" s="19">
        <v>57</v>
      </c>
      <c r="F156" s="18" t="s">
        <v>47</v>
      </c>
      <c r="G156" s="47"/>
      <c r="H156" s="47"/>
      <c r="I156" s="41" t="s">
        <v>30</v>
      </c>
      <c r="J156" s="41" t="s">
        <v>55</v>
      </c>
      <c r="K156" s="49"/>
      <c r="L156" s="43"/>
      <c r="M156" s="40"/>
      <c r="N156" s="41"/>
      <c r="O156" s="41"/>
      <c r="P156" s="41"/>
      <c r="Q156" s="42" t="s">
        <v>33</v>
      </c>
      <c r="R156" s="44">
        <v>2023</v>
      </c>
      <c r="S156" s="11">
        <f>120400*1.2</f>
        <v>144480</v>
      </c>
    </row>
    <row r="157" spans="1:19" x14ac:dyDescent="0.25">
      <c r="A157" s="106">
        <v>3922912</v>
      </c>
      <c r="B157" s="18" t="s">
        <v>365</v>
      </c>
      <c r="C157" s="18" t="s">
        <v>77</v>
      </c>
      <c r="D157" s="18"/>
      <c r="E157" s="19">
        <v>57</v>
      </c>
      <c r="F157" s="18" t="s">
        <v>350</v>
      </c>
      <c r="G157" s="47"/>
      <c r="H157" s="47"/>
      <c r="I157" s="41" t="s">
        <v>30</v>
      </c>
      <c r="J157" s="41"/>
      <c r="K157" s="49"/>
      <c r="L157" s="43"/>
      <c r="M157" s="40" t="s">
        <v>351</v>
      </c>
      <c r="N157" s="41">
        <v>1</v>
      </c>
      <c r="O157" s="41">
        <v>11</v>
      </c>
      <c r="P157" s="41">
        <v>400</v>
      </c>
      <c r="Q157" s="42" t="s">
        <v>33</v>
      </c>
      <c r="R157" s="44">
        <v>2023</v>
      </c>
      <c r="S157" s="11">
        <f>82240*1.2</f>
        <v>98688</v>
      </c>
    </row>
    <row r="158" spans="1:19" ht="30.75" thickBot="1" x14ac:dyDescent="0.3">
      <c r="A158" s="106">
        <v>3922915</v>
      </c>
      <c r="B158" s="18" t="s">
        <v>365</v>
      </c>
      <c r="C158" s="18" t="s">
        <v>77</v>
      </c>
      <c r="D158" s="18"/>
      <c r="E158" s="19">
        <v>57</v>
      </c>
      <c r="F158" s="95" t="s">
        <v>352</v>
      </c>
      <c r="G158" s="47"/>
      <c r="H158" s="47"/>
      <c r="I158" s="41" t="s">
        <v>30</v>
      </c>
      <c r="J158" s="41"/>
      <c r="K158" s="49"/>
      <c r="L158" s="43"/>
      <c r="M158" s="49"/>
      <c r="N158" s="41"/>
      <c r="O158" s="41"/>
      <c r="P158" s="41"/>
      <c r="Q158" s="42" t="s">
        <v>34</v>
      </c>
      <c r="R158" s="44">
        <v>2023</v>
      </c>
      <c r="S158" s="11">
        <f>220000*1.2</f>
        <v>264000</v>
      </c>
    </row>
    <row r="159" spans="1:19" x14ac:dyDescent="0.25">
      <c r="A159" s="107">
        <v>3908955</v>
      </c>
      <c r="B159" s="18" t="s">
        <v>365</v>
      </c>
      <c r="C159" s="18" t="s">
        <v>77</v>
      </c>
      <c r="D159" s="18"/>
      <c r="E159" s="19">
        <v>55</v>
      </c>
      <c r="F159" s="18" t="s">
        <v>348</v>
      </c>
      <c r="G159" s="47"/>
      <c r="H159" s="47"/>
      <c r="I159" s="41" t="s">
        <v>30</v>
      </c>
      <c r="J159" s="41" t="s">
        <v>349</v>
      </c>
      <c r="K159" s="94">
        <v>700</v>
      </c>
      <c r="L159" s="43">
        <v>1.5</v>
      </c>
      <c r="M159" s="49"/>
      <c r="N159" s="41"/>
      <c r="O159" s="41"/>
      <c r="P159" s="41"/>
      <c r="Q159" s="42" t="s">
        <v>32</v>
      </c>
      <c r="R159" s="44">
        <v>2023</v>
      </c>
      <c r="S159" s="11">
        <f>83912*1.2</f>
        <v>100694.39999999999</v>
      </c>
    </row>
    <row r="160" spans="1:19" x14ac:dyDescent="0.25">
      <c r="A160" s="106"/>
      <c r="B160" s="18" t="s">
        <v>365</v>
      </c>
      <c r="C160" s="18" t="s">
        <v>77</v>
      </c>
      <c r="D160" s="18"/>
      <c r="E160" s="19">
        <v>55</v>
      </c>
      <c r="F160" s="18" t="s">
        <v>47</v>
      </c>
      <c r="G160" s="47"/>
      <c r="H160" s="47"/>
      <c r="I160" s="41" t="s">
        <v>30</v>
      </c>
      <c r="J160" s="41" t="s">
        <v>55</v>
      </c>
      <c r="K160" s="49"/>
      <c r="L160" s="43"/>
      <c r="M160" s="40"/>
      <c r="N160" s="41"/>
      <c r="O160" s="41"/>
      <c r="P160" s="41"/>
      <c r="Q160" s="42" t="s">
        <v>33</v>
      </c>
      <c r="R160" s="44">
        <v>2023</v>
      </c>
      <c r="S160" s="11">
        <f>120400*1.2</f>
        <v>144480</v>
      </c>
    </row>
    <row r="161" spans="1:20" x14ac:dyDescent="0.25">
      <c r="A161" s="106">
        <v>3922917</v>
      </c>
      <c r="B161" s="18" t="s">
        <v>365</v>
      </c>
      <c r="C161" s="18" t="s">
        <v>77</v>
      </c>
      <c r="D161" s="18"/>
      <c r="E161" s="19">
        <v>55</v>
      </c>
      <c r="F161" s="18" t="s">
        <v>350</v>
      </c>
      <c r="G161" s="47"/>
      <c r="H161" s="47"/>
      <c r="I161" s="41" t="s">
        <v>30</v>
      </c>
      <c r="J161" s="41"/>
      <c r="K161" s="49"/>
      <c r="L161" s="43"/>
      <c r="M161" s="40" t="s">
        <v>351</v>
      </c>
      <c r="N161" s="41">
        <v>1</v>
      </c>
      <c r="O161" s="41">
        <v>11</v>
      </c>
      <c r="P161" s="41">
        <v>400</v>
      </c>
      <c r="Q161" s="42" t="s">
        <v>33</v>
      </c>
      <c r="R161" s="44">
        <v>2023</v>
      </c>
      <c r="S161" s="11">
        <f>82240*1.2</f>
        <v>98688</v>
      </c>
    </row>
    <row r="162" spans="1:20" ht="30.75" thickBot="1" x14ac:dyDescent="0.3">
      <c r="A162" s="106">
        <v>3922919</v>
      </c>
      <c r="B162" s="18" t="s">
        <v>365</v>
      </c>
      <c r="C162" s="18" t="s">
        <v>77</v>
      </c>
      <c r="D162" s="18"/>
      <c r="E162" s="19">
        <v>55</v>
      </c>
      <c r="F162" s="95" t="s">
        <v>352</v>
      </c>
      <c r="G162" s="47"/>
      <c r="H162" s="47"/>
      <c r="I162" s="41" t="s">
        <v>30</v>
      </c>
      <c r="J162" s="41"/>
      <c r="K162" s="49"/>
      <c r="L162" s="43"/>
      <c r="M162" s="49"/>
      <c r="N162" s="41"/>
      <c r="O162" s="41"/>
      <c r="P162" s="41"/>
      <c r="Q162" s="42" t="s">
        <v>34</v>
      </c>
      <c r="R162" s="44">
        <v>2023</v>
      </c>
      <c r="S162" s="11">
        <f>220000*1.2</f>
        <v>264000</v>
      </c>
    </row>
    <row r="163" spans="1:20" x14ac:dyDescent="0.25">
      <c r="A163" s="107">
        <v>3908959</v>
      </c>
      <c r="B163" s="18" t="s">
        <v>365</v>
      </c>
      <c r="C163" s="18" t="s">
        <v>77</v>
      </c>
      <c r="D163" s="18"/>
      <c r="E163" s="19">
        <v>54</v>
      </c>
      <c r="F163" s="18" t="s">
        <v>348</v>
      </c>
      <c r="G163" s="47"/>
      <c r="H163" s="47"/>
      <c r="I163" s="41" t="s">
        <v>30</v>
      </c>
      <c r="J163" s="41" t="s">
        <v>349</v>
      </c>
      <c r="K163" s="94">
        <v>700</v>
      </c>
      <c r="L163" s="43">
        <v>1.5</v>
      </c>
      <c r="M163" s="49"/>
      <c r="N163" s="41"/>
      <c r="O163" s="41"/>
      <c r="P163" s="41"/>
      <c r="Q163" s="42" t="s">
        <v>32</v>
      </c>
      <c r="R163" s="44">
        <v>2023</v>
      </c>
      <c r="S163" s="11">
        <f>83912*1.2</f>
        <v>100694.39999999999</v>
      </c>
    </row>
    <row r="164" spans="1:20" x14ac:dyDescent="0.25">
      <c r="A164" s="106"/>
      <c r="B164" s="18" t="s">
        <v>365</v>
      </c>
      <c r="C164" s="18" t="s">
        <v>77</v>
      </c>
      <c r="D164" s="18"/>
      <c r="E164" s="19">
        <v>54</v>
      </c>
      <c r="F164" s="18" t="s">
        <v>47</v>
      </c>
      <c r="G164" s="47"/>
      <c r="H164" s="47"/>
      <c r="I164" s="41" t="s">
        <v>30</v>
      </c>
      <c r="J164" s="41" t="s">
        <v>55</v>
      </c>
      <c r="K164" s="49"/>
      <c r="L164" s="43"/>
      <c r="M164" s="40"/>
      <c r="N164" s="41"/>
      <c r="O164" s="41"/>
      <c r="P164" s="41"/>
      <c r="Q164" s="42" t="s">
        <v>33</v>
      </c>
      <c r="R164" s="44">
        <v>2023</v>
      </c>
      <c r="S164" s="11">
        <f>120400*1.2</f>
        <v>144480</v>
      </c>
    </row>
    <row r="165" spans="1:20" x14ac:dyDescent="0.25">
      <c r="A165" s="106">
        <v>3922922</v>
      </c>
      <c r="B165" s="18" t="s">
        <v>365</v>
      </c>
      <c r="C165" s="18" t="s">
        <v>77</v>
      </c>
      <c r="D165" s="18"/>
      <c r="E165" s="19">
        <v>54</v>
      </c>
      <c r="F165" s="18" t="s">
        <v>350</v>
      </c>
      <c r="G165" s="47"/>
      <c r="H165" s="47"/>
      <c r="I165" s="41" t="s">
        <v>30</v>
      </c>
      <c r="J165" s="41"/>
      <c r="K165" s="49"/>
      <c r="L165" s="43"/>
      <c r="M165" s="40" t="s">
        <v>351</v>
      </c>
      <c r="N165" s="41">
        <v>1</v>
      </c>
      <c r="O165" s="41">
        <v>11</v>
      </c>
      <c r="P165" s="41">
        <v>400</v>
      </c>
      <c r="Q165" s="42" t="s">
        <v>33</v>
      </c>
      <c r="R165" s="44">
        <v>2023</v>
      </c>
      <c r="S165" s="11">
        <f>82240*1.2</f>
        <v>98688</v>
      </c>
    </row>
    <row r="166" spans="1:20" ht="30" x14ac:dyDescent="0.25">
      <c r="A166" s="108">
        <v>3922923</v>
      </c>
      <c r="B166" s="18" t="s">
        <v>365</v>
      </c>
      <c r="C166" s="18" t="s">
        <v>77</v>
      </c>
      <c r="D166" s="18"/>
      <c r="E166" s="19">
        <v>54</v>
      </c>
      <c r="F166" s="95" t="s">
        <v>352</v>
      </c>
      <c r="G166" s="20"/>
      <c r="H166" s="20"/>
      <c r="I166" s="21" t="s">
        <v>30</v>
      </c>
      <c r="J166" s="21"/>
      <c r="K166" s="22"/>
      <c r="L166" s="18"/>
      <c r="M166" s="22"/>
      <c r="N166" s="21"/>
      <c r="O166" s="21"/>
      <c r="P166" s="21"/>
      <c r="Q166" s="23" t="s">
        <v>34</v>
      </c>
      <c r="R166" s="24">
        <v>2023</v>
      </c>
      <c r="S166" s="96">
        <f>220000*1.2</f>
        <v>264000</v>
      </c>
      <c r="T166" s="45"/>
    </row>
    <row r="167" spans="1:20" x14ac:dyDescent="0.25">
      <c r="A167" s="99">
        <v>3923021</v>
      </c>
      <c r="B167" s="18" t="s">
        <v>365</v>
      </c>
      <c r="C167" s="18" t="s">
        <v>77</v>
      </c>
      <c r="D167" s="18"/>
      <c r="E167" s="19">
        <v>58</v>
      </c>
      <c r="F167" s="18" t="s">
        <v>348</v>
      </c>
      <c r="G167" s="20"/>
      <c r="H167" s="20"/>
      <c r="I167" s="21" t="s">
        <v>30</v>
      </c>
      <c r="J167" s="21" t="s">
        <v>349</v>
      </c>
      <c r="K167" s="97">
        <v>700</v>
      </c>
      <c r="L167" s="18">
        <v>1.5</v>
      </c>
      <c r="M167" s="22"/>
      <c r="N167" s="21"/>
      <c r="O167" s="21"/>
      <c r="P167" s="21"/>
      <c r="Q167" s="23" t="s">
        <v>32</v>
      </c>
      <c r="R167" s="24">
        <v>2023</v>
      </c>
      <c r="S167" s="96">
        <f>83912*1.2</f>
        <v>100694.39999999999</v>
      </c>
    </row>
    <row r="168" spans="1:20" x14ac:dyDescent="0.25">
      <c r="A168" s="108"/>
      <c r="B168" s="18" t="s">
        <v>365</v>
      </c>
      <c r="C168" s="18" t="s">
        <v>77</v>
      </c>
      <c r="D168" s="18"/>
      <c r="E168" s="19">
        <v>58</v>
      </c>
      <c r="F168" s="18" t="s">
        <v>47</v>
      </c>
      <c r="G168" s="20"/>
      <c r="H168" s="20"/>
      <c r="I168" s="21" t="s">
        <v>30</v>
      </c>
      <c r="J168" s="21" t="s">
        <v>55</v>
      </c>
      <c r="K168" s="22"/>
      <c r="L168" s="18"/>
      <c r="M168" s="26"/>
      <c r="N168" s="21"/>
      <c r="O168" s="21"/>
      <c r="P168" s="21"/>
      <c r="Q168" s="23" t="s">
        <v>33</v>
      </c>
      <c r="R168" s="24">
        <v>2023</v>
      </c>
      <c r="S168" s="96">
        <f>120400*1.2</f>
        <v>144480</v>
      </c>
    </row>
    <row r="169" spans="1:20" x14ac:dyDescent="0.25">
      <c r="A169" s="108">
        <v>3923025</v>
      </c>
      <c r="B169" s="18" t="s">
        <v>365</v>
      </c>
      <c r="C169" s="18" t="s">
        <v>77</v>
      </c>
      <c r="D169" s="18"/>
      <c r="E169" s="19">
        <v>58</v>
      </c>
      <c r="F169" s="18" t="s">
        <v>350</v>
      </c>
      <c r="G169" s="20"/>
      <c r="H169" s="20"/>
      <c r="I169" s="21" t="s">
        <v>30</v>
      </c>
      <c r="J169" s="21"/>
      <c r="K169" s="22"/>
      <c r="L169" s="18"/>
      <c r="M169" s="26" t="s">
        <v>351</v>
      </c>
      <c r="N169" s="21">
        <v>1</v>
      </c>
      <c r="O169" s="21">
        <v>11</v>
      </c>
      <c r="P169" s="21">
        <v>400</v>
      </c>
      <c r="Q169" s="23" t="s">
        <v>33</v>
      </c>
      <c r="R169" s="24">
        <v>2023</v>
      </c>
      <c r="S169" s="96">
        <f>82240*1.2</f>
        <v>98688</v>
      </c>
    </row>
    <row r="170" spans="1:20" ht="30" x14ac:dyDescent="0.25">
      <c r="A170" s="108">
        <v>3923027</v>
      </c>
      <c r="B170" s="18" t="s">
        <v>365</v>
      </c>
      <c r="C170" s="18" t="s">
        <v>77</v>
      </c>
      <c r="D170" s="18"/>
      <c r="E170" s="19">
        <v>58</v>
      </c>
      <c r="F170" s="95" t="s">
        <v>352</v>
      </c>
      <c r="G170" s="20"/>
      <c r="H170" s="20"/>
      <c r="I170" s="21" t="s">
        <v>30</v>
      </c>
      <c r="J170" s="21"/>
      <c r="K170" s="22"/>
      <c r="L170" s="18"/>
      <c r="M170" s="22"/>
      <c r="N170" s="21"/>
      <c r="O170" s="21"/>
      <c r="P170" s="21"/>
      <c r="Q170" s="23" t="s">
        <v>34</v>
      </c>
      <c r="R170" s="24">
        <v>2023</v>
      </c>
      <c r="S170" s="96">
        <f>220000*1.2</f>
        <v>264000</v>
      </c>
    </row>
    <row r="171" spans="1:20" x14ac:dyDescent="0.25">
      <c r="A171" s="109">
        <v>3923022</v>
      </c>
      <c r="B171" s="18" t="s">
        <v>365</v>
      </c>
      <c r="C171" s="18" t="s">
        <v>77</v>
      </c>
      <c r="D171" s="18"/>
      <c r="E171" s="27" t="s">
        <v>1525</v>
      </c>
      <c r="F171" s="18" t="s">
        <v>348</v>
      </c>
      <c r="G171" s="20"/>
      <c r="H171" s="20"/>
      <c r="I171" s="21" t="s">
        <v>30</v>
      </c>
      <c r="J171" s="21" t="s">
        <v>349</v>
      </c>
      <c r="K171" s="97">
        <v>700</v>
      </c>
      <c r="L171" s="18">
        <v>1.5</v>
      </c>
      <c r="M171" s="22"/>
      <c r="N171" s="21"/>
      <c r="O171" s="21"/>
      <c r="P171" s="21"/>
      <c r="Q171" s="23" t="s">
        <v>32</v>
      </c>
      <c r="R171" s="24">
        <v>2023</v>
      </c>
      <c r="S171" s="96">
        <f>83912*1.2</f>
        <v>100694.39999999999</v>
      </c>
    </row>
    <row r="172" spans="1:20" x14ac:dyDescent="0.25">
      <c r="A172" s="110"/>
      <c r="B172" s="18" t="s">
        <v>365</v>
      </c>
      <c r="C172" s="18" t="s">
        <v>77</v>
      </c>
      <c r="D172" s="18"/>
      <c r="E172" s="27" t="s">
        <v>1525</v>
      </c>
      <c r="F172" s="18" t="s">
        <v>47</v>
      </c>
      <c r="G172" s="20"/>
      <c r="H172" s="20"/>
      <c r="I172" s="21" t="s">
        <v>30</v>
      </c>
      <c r="J172" s="21" t="s">
        <v>55</v>
      </c>
      <c r="K172" s="22"/>
      <c r="L172" s="18"/>
      <c r="M172" s="26"/>
      <c r="N172" s="21"/>
      <c r="O172" s="21"/>
      <c r="P172" s="21"/>
      <c r="Q172" s="23" t="s">
        <v>33</v>
      </c>
      <c r="R172" s="24">
        <v>2023</v>
      </c>
      <c r="S172" s="96">
        <f>120400*1.2</f>
        <v>144480</v>
      </c>
    </row>
    <row r="173" spans="1:20" x14ac:dyDescent="0.25">
      <c r="A173" s="110">
        <v>3923026</v>
      </c>
      <c r="B173" s="18" t="s">
        <v>365</v>
      </c>
      <c r="C173" s="18" t="s">
        <v>77</v>
      </c>
      <c r="D173" s="18"/>
      <c r="E173" s="27" t="s">
        <v>1525</v>
      </c>
      <c r="F173" s="18" t="s">
        <v>350</v>
      </c>
      <c r="G173" s="20"/>
      <c r="H173" s="20"/>
      <c r="I173" s="21" t="s">
        <v>30</v>
      </c>
      <c r="J173" s="21"/>
      <c r="K173" s="22"/>
      <c r="L173" s="18"/>
      <c r="M173" s="26" t="s">
        <v>351</v>
      </c>
      <c r="N173" s="21">
        <v>1</v>
      </c>
      <c r="O173" s="21">
        <v>11</v>
      </c>
      <c r="P173" s="21">
        <v>400</v>
      </c>
      <c r="Q173" s="23" t="s">
        <v>33</v>
      </c>
      <c r="R173" s="24">
        <v>2023</v>
      </c>
      <c r="S173" s="96">
        <f>82240*1.2</f>
        <v>98688</v>
      </c>
    </row>
    <row r="174" spans="1:20" ht="30" x14ac:dyDescent="0.25">
      <c r="A174" s="110">
        <v>3923029</v>
      </c>
      <c r="B174" s="18" t="s">
        <v>365</v>
      </c>
      <c r="C174" s="18" t="s">
        <v>77</v>
      </c>
      <c r="D174" s="18"/>
      <c r="E174" s="27" t="s">
        <v>1525</v>
      </c>
      <c r="F174" s="95" t="s">
        <v>352</v>
      </c>
      <c r="G174" s="20"/>
      <c r="H174" s="20"/>
      <c r="I174" s="21" t="s">
        <v>30</v>
      </c>
      <c r="J174" s="21"/>
      <c r="K174" s="22"/>
      <c r="L174" s="18"/>
      <c r="M174" s="22"/>
      <c r="N174" s="21"/>
      <c r="O174" s="21"/>
      <c r="P174" s="21"/>
      <c r="Q174" s="23" t="s">
        <v>34</v>
      </c>
      <c r="R174" s="24">
        <v>2023</v>
      </c>
      <c r="S174" s="96">
        <f>220000*1.2</f>
        <v>264000</v>
      </c>
    </row>
    <row r="175" spans="1:20" x14ac:dyDescent="0.25">
      <c r="A175" s="109">
        <v>3923030</v>
      </c>
      <c r="B175" s="18" t="s">
        <v>365</v>
      </c>
      <c r="C175" s="18" t="s">
        <v>77</v>
      </c>
      <c r="D175" s="18"/>
      <c r="E175" s="19">
        <v>304</v>
      </c>
      <c r="F175" s="18" t="s">
        <v>348</v>
      </c>
      <c r="G175" s="20"/>
      <c r="H175" s="20"/>
      <c r="I175" s="21" t="s">
        <v>30</v>
      </c>
      <c r="J175" s="21" t="s">
        <v>349</v>
      </c>
      <c r="K175" s="97">
        <v>700</v>
      </c>
      <c r="L175" s="18">
        <v>1.5</v>
      </c>
      <c r="M175" s="22"/>
      <c r="N175" s="21"/>
      <c r="O175" s="21"/>
      <c r="P175" s="21"/>
      <c r="Q175" s="23" t="s">
        <v>32</v>
      </c>
      <c r="R175" s="24">
        <v>2023</v>
      </c>
      <c r="S175" s="96">
        <f>83912*1.2</f>
        <v>100694.39999999999</v>
      </c>
    </row>
    <row r="176" spans="1:20" x14ac:dyDescent="0.25">
      <c r="A176" s="110"/>
      <c r="B176" s="18" t="s">
        <v>365</v>
      </c>
      <c r="C176" s="18" t="s">
        <v>77</v>
      </c>
      <c r="D176" s="18"/>
      <c r="E176" s="19">
        <v>304</v>
      </c>
      <c r="F176" s="18" t="s">
        <v>47</v>
      </c>
      <c r="G176" s="20"/>
      <c r="H176" s="20"/>
      <c r="I176" s="21" t="s">
        <v>30</v>
      </c>
      <c r="J176" s="21" t="s">
        <v>55</v>
      </c>
      <c r="K176" s="22"/>
      <c r="L176" s="18"/>
      <c r="M176" s="26"/>
      <c r="N176" s="21"/>
      <c r="O176" s="21"/>
      <c r="P176" s="21"/>
      <c r="Q176" s="23" t="s">
        <v>33</v>
      </c>
      <c r="R176" s="24">
        <v>2023</v>
      </c>
      <c r="S176" s="96">
        <f>120400*1.2</f>
        <v>144480</v>
      </c>
    </row>
    <row r="177" spans="1:20" x14ac:dyDescent="0.25">
      <c r="A177" s="110">
        <v>3923033</v>
      </c>
      <c r="B177" s="18" t="s">
        <v>365</v>
      </c>
      <c r="C177" s="18" t="s">
        <v>77</v>
      </c>
      <c r="D177" s="18"/>
      <c r="E177" s="19">
        <v>304</v>
      </c>
      <c r="F177" s="18" t="s">
        <v>350</v>
      </c>
      <c r="G177" s="20"/>
      <c r="H177" s="20"/>
      <c r="I177" s="21" t="s">
        <v>30</v>
      </c>
      <c r="J177" s="21"/>
      <c r="K177" s="22"/>
      <c r="L177" s="18"/>
      <c r="M177" s="26" t="s">
        <v>351</v>
      </c>
      <c r="N177" s="21">
        <v>1</v>
      </c>
      <c r="O177" s="21">
        <v>11</v>
      </c>
      <c r="P177" s="21">
        <v>400</v>
      </c>
      <c r="Q177" s="23" t="s">
        <v>33</v>
      </c>
      <c r="R177" s="24">
        <v>2023</v>
      </c>
      <c r="S177" s="96">
        <f>82240*1.2</f>
        <v>98688</v>
      </c>
    </row>
    <row r="178" spans="1:20" ht="30" x14ac:dyDescent="0.25">
      <c r="A178" s="110">
        <v>3923035</v>
      </c>
      <c r="B178" s="18" t="s">
        <v>365</v>
      </c>
      <c r="C178" s="18" t="s">
        <v>77</v>
      </c>
      <c r="D178" s="18"/>
      <c r="E178" s="19">
        <v>304</v>
      </c>
      <c r="F178" s="95" t="s">
        <v>352</v>
      </c>
      <c r="G178" s="20"/>
      <c r="H178" s="20"/>
      <c r="I178" s="21" t="s">
        <v>30</v>
      </c>
      <c r="J178" s="21"/>
      <c r="K178" s="22"/>
      <c r="L178" s="18"/>
      <c r="M178" s="22"/>
      <c r="N178" s="21"/>
      <c r="O178" s="21"/>
      <c r="P178" s="21"/>
      <c r="Q178" s="23" t="s">
        <v>34</v>
      </c>
      <c r="R178" s="24">
        <v>2023</v>
      </c>
      <c r="S178" s="96">
        <f>220000*1.2</f>
        <v>264000</v>
      </c>
      <c r="T178" s="45"/>
    </row>
    <row r="179" spans="1:20" x14ac:dyDescent="0.25">
      <c r="A179" s="39"/>
      <c r="B179" s="18"/>
      <c r="C179" s="18"/>
      <c r="D179" s="18"/>
      <c r="E179" s="18"/>
      <c r="F179" s="18"/>
      <c r="G179" s="39"/>
      <c r="H179" s="39"/>
      <c r="I179" s="39"/>
      <c r="J179" s="39"/>
      <c r="K179" s="104"/>
      <c r="L179" s="39"/>
      <c r="M179" s="104"/>
      <c r="N179" s="39"/>
      <c r="O179" s="39"/>
      <c r="P179" s="39"/>
      <c r="Q179" s="39"/>
      <c r="R179" s="39"/>
      <c r="S179" s="39"/>
    </row>
    <row r="180" spans="1:20" x14ac:dyDescent="0.25">
      <c r="A180" s="39"/>
      <c r="B180" s="18"/>
      <c r="C180" s="18"/>
      <c r="D180" s="18"/>
      <c r="E180" s="18"/>
      <c r="F180" s="18"/>
      <c r="G180" s="39"/>
      <c r="H180" s="39"/>
      <c r="I180" s="39"/>
      <c r="J180" s="39"/>
      <c r="K180" s="104"/>
      <c r="L180" s="39"/>
      <c r="M180" s="104"/>
      <c r="N180" s="39"/>
      <c r="O180" s="39"/>
      <c r="P180" s="39"/>
      <c r="Q180" s="39"/>
      <c r="R180" s="39"/>
      <c r="S180" s="105">
        <f>SUM(S7:S179)</f>
        <v>26138083.199999984</v>
      </c>
      <c r="T180" s="63"/>
    </row>
  </sheetData>
  <mergeCells count="22">
    <mergeCell ref="A1:Q1"/>
    <mergeCell ref="A2:Q2"/>
    <mergeCell ref="A3:H3"/>
    <mergeCell ref="I3:P3"/>
    <mergeCell ref="A4:A6"/>
    <mergeCell ref="B4:B6"/>
    <mergeCell ref="C4:C6"/>
    <mergeCell ref="D4:D6"/>
    <mergeCell ref="E4:E6"/>
    <mergeCell ref="F4:F6"/>
    <mergeCell ref="S4:S6"/>
    <mergeCell ref="G4:H5"/>
    <mergeCell ref="I4:I6"/>
    <mergeCell ref="J4:J6"/>
    <mergeCell ref="K4:K6"/>
    <mergeCell ref="L4:L6"/>
    <mergeCell ref="M4:M6"/>
    <mergeCell ref="N4:N6"/>
    <mergeCell ref="O4:O6"/>
    <mergeCell ref="P4:P6"/>
    <mergeCell ref="Q4:Q6"/>
    <mergeCell ref="R4:R6"/>
  </mergeCells>
  <pageMargins left="0.70866141732283472" right="0.70866141732283472" top="0.74803149606299213" bottom="0.74803149606299213" header="0.31496062992125984" footer="0.31496062992125984"/>
  <pageSetup paperSize="8" scale="32" orientation="portrait" r:id="rId1"/>
  <headerFooter>
    <oddHeader xml:space="preserve">&amp;LÁtemelő vagyonleltár
&amp;R2023.10.25.
</oddHeader>
    <oddFooter>&amp;C
Zalavíz Zrt.
8900 Zalaegerszeg Balatoni u. 8.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X139"/>
  <sheetViews>
    <sheetView topLeftCell="I118" zoomScaleNormal="100" zoomScaleSheetLayoutView="70" zoomScalePageLayoutView="70" workbookViewId="0">
      <selection activeCell="U131" sqref="U131"/>
    </sheetView>
  </sheetViews>
  <sheetFormatPr defaultRowHeight="15" x14ac:dyDescent="0.25"/>
  <cols>
    <col min="1" max="1" width="11.5703125" style="92" customWidth="1"/>
    <col min="2" max="2" width="35.140625" customWidth="1"/>
    <col min="3" max="3" width="12.7109375" bestFit="1" customWidth="1"/>
    <col min="4" max="4" width="15" customWidth="1"/>
    <col min="5" max="5" width="10.28515625" bestFit="1" customWidth="1"/>
    <col min="6" max="6" width="12.7109375" bestFit="1" customWidth="1"/>
    <col min="7" max="7" width="26.140625" customWidth="1"/>
    <col min="8" max="8" width="7" customWidth="1"/>
    <col min="9" max="9" width="8.5703125" customWidth="1"/>
    <col min="10" max="10" width="10.85546875" customWidth="1"/>
    <col min="11" max="11" width="10.28515625" customWidth="1"/>
    <col min="12" max="12" width="12.28515625" style="4" customWidth="1"/>
    <col min="13" max="13" width="9.140625" customWidth="1"/>
    <col min="14" max="14" width="27.7109375" style="4" customWidth="1"/>
    <col min="15" max="15" width="27.7109375" style="31" customWidth="1"/>
    <col min="16" max="16" width="10.5703125" customWidth="1"/>
    <col min="17" max="18" width="9.140625" customWidth="1"/>
    <col min="19" max="19" width="31" customWidth="1"/>
    <col min="20" max="20" width="10.7109375" customWidth="1"/>
    <col min="21" max="21" width="20.28515625" customWidth="1"/>
    <col min="22" max="22" width="11.28515625" customWidth="1"/>
    <col min="23" max="23" width="13.85546875" bestFit="1" customWidth="1"/>
    <col min="24" max="24" width="15.85546875" customWidth="1"/>
    <col min="25" max="27" width="9" bestFit="1" customWidth="1"/>
    <col min="28" max="31" width="12.7109375" bestFit="1" customWidth="1"/>
  </cols>
  <sheetData>
    <row r="1" spans="1:24" ht="33.75" customHeight="1" x14ac:dyDescent="0.3">
      <c r="A1" s="120" t="s">
        <v>5262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</row>
    <row r="2" spans="1:24" ht="15.75" thickBot="1" x14ac:dyDescent="0.3">
      <c r="A2" s="122"/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</row>
    <row r="3" spans="1:24" x14ac:dyDescent="0.25">
      <c r="A3" s="135"/>
      <c r="B3" s="136"/>
      <c r="C3" s="136"/>
      <c r="D3" s="136"/>
      <c r="E3" s="136"/>
      <c r="F3" s="136"/>
      <c r="G3" s="136"/>
      <c r="H3" s="136"/>
      <c r="I3" s="137"/>
      <c r="J3" s="138" t="s">
        <v>5</v>
      </c>
      <c r="K3" s="138"/>
      <c r="L3" s="138"/>
      <c r="M3" s="138"/>
      <c r="N3" s="138"/>
      <c r="O3" s="138"/>
      <c r="P3" s="138"/>
      <c r="Q3" s="138"/>
      <c r="R3" s="138"/>
      <c r="S3" s="7" t="s">
        <v>6</v>
      </c>
      <c r="T3" s="7"/>
      <c r="U3" s="8"/>
    </row>
    <row r="4" spans="1:24" ht="15" customHeight="1" x14ac:dyDescent="0.25">
      <c r="A4" s="139" t="s">
        <v>49</v>
      </c>
      <c r="B4" s="118" t="s">
        <v>22</v>
      </c>
      <c r="C4" s="116" t="s">
        <v>0</v>
      </c>
      <c r="D4" s="118" t="s">
        <v>8</v>
      </c>
      <c r="E4" s="118" t="s">
        <v>23</v>
      </c>
      <c r="F4" s="118" t="s">
        <v>24</v>
      </c>
      <c r="G4" s="116" t="s">
        <v>1</v>
      </c>
      <c r="H4" s="131" t="s">
        <v>25</v>
      </c>
      <c r="I4" s="132"/>
      <c r="J4" s="118" t="s">
        <v>11</v>
      </c>
      <c r="K4" s="116" t="s">
        <v>12</v>
      </c>
      <c r="L4" s="118" t="s">
        <v>13</v>
      </c>
      <c r="M4" s="118" t="s">
        <v>26</v>
      </c>
      <c r="N4" s="118" t="s">
        <v>27</v>
      </c>
      <c r="O4" s="118" t="s">
        <v>335</v>
      </c>
      <c r="P4" s="118" t="s">
        <v>28</v>
      </c>
      <c r="Q4" s="118" t="s">
        <v>50</v>
      </c>
      <c r="R4" s="118" t="s">
        <v>39</v>
      </c>
      <c r="S4" s="118" t="s">
        <v>29</v>
      </c>
      <c r="T4" s="118" t="s">
        <v>16</v>
      </c>
      <c r="U4" s="129" t="s">
        <v>17</v>
      </c>
    </row>
    <row r="5" spans="1:24" ht="29.25" customHeight="1" x14ac:dyDescent="0.25">
      <c r="A5" s="139"/>
      <c r="B5" s="118"/>
      <c r="C5" s="116"/>
      <c r="D5" s="118"/>
      <c r="E5" s="118"/>
      <c r="F5" s="118"/>
      <c r="G5" s="116"/>
      <c r="H5" s="133"/>
      <c r="I5" s="134"/>
      <c r="J5" s="118"/>
      <c r="K5" s="116"/>
      <c r="L5" s="118"/>
      <c r="M5" s="118"/>
      <c r="N5" s="118"/>
      <c r="O5" s="118"/>
      <c r="P5" s="118"/>
      <c r="Q5" s="118"/>
      <c r="R5" s="118"/>
      <c r="S5" s="118"/>
      <c r="T5" s="118"/>
      <c r="U5" s="129"/>
    </row>
    <row r="6" spans="1:24" x14ac:dyDescent="0.25">
      <c r="A6" s="140"/>
      <c r="B6" s="119"/>
      <c r="C6" s="117"/>
      <c r="D6" s="119"/>
      <c r="E6" s="119"/>
      <c r="F6" s="119"/>
      <c r="G6" s="117"/>
      <c r="H6" s="3" t="s">
        <v>35</v>
      </c>
      <c r="I6" s="3" t="s">
        <v>36</v>
      </c>
      <c r="J6" s="119"/>
      <c r="K6" s="117"/>
      <c r="L6" s="119"/>
      <c r="M6" s="119"/>
      <c r="N6" s="119"/>
      <c r="O6" s="119"/>
      <c r="P6" s="119"/>
      <c r="Q6" s="119"/>
      <c r="R6" s="119"/>
      <c r="S6" s="119"/>
      <c r="T6" s="119"/>
      <c r="U6" s="130"/>
    </row>
    <row r="7" spans="1:24" ht="15" customHeight="1" x14ac:dyDescent="0.25">
      <c r="A7" s="90">
        <v>3920150</v>
      </c>
      <c r="B7" s="18" t="s">
        <v>79</v>
      </c>
      <c r="C7" s="18" t="s">
        <v>56</v>
      </c>
      <c r="D7" s="18"/>
      <c r="E7" s="18" t="s">
        <v>80</v>
      </c>
      <c r="F7" s="19"/>
      <c r="G7" s="18" t="s">
        <v>45</v>
      </c>
      <c r="H7" s="20"/>
      <c r="I7" s="20"/>
      <c r="J7" s="21" t="s">
        <v>30</v>
      </c>
      <c r="K7" s="21" t="s">
        <v>31</v>
      </c>
      <c r="L7" s="97">
        <v>2000</v>
      </c>
      <c r="M7" s="18">
        <v>4.57</v>
      </c>
      <c r="N7" s="22" t="s">
        <v>45</v>
      </c>
      <c r="O7" s="22"/>
      <c r="P7" s="21"/>
      <c r="Q7" s="21"/>
      <c r="R7" s="21"/>
      <c r="S7" s="23" t="s">
        <v>32</v>
      </c>
      <c r="T7" s="24">
        <v>2023</v>
      </c>
      <c r="U7" s="96">
        <f>7081136.33810838-600000</f>
        <v>6481136.3381083803</v>
      </c>
      <c r="X7" s="12"/>
    </row>
    <row r="8" spans="1:24" ht="15" customHeight="1" x14ac:dyDescent="0.25">
      <c r="A8" s="90">
        <v>3920157</v>
      </c>
      <c r="B8" s="18" t="s">
        <v>79</v>
      </c>
      <c r="C8" s="18" t="s">
        <v>56</v>
      </c>
      <c r="D8" s="18"/>
      <c r="E8" s="18" t="s">
        <v>80</v>
      </c>
      <c r="F8" s="19"/>
      <c r="G8" s="18" t="s">
        <v>46</v>
      </c>
      <c r="H8" s="20"/>
      <c r="I8" s="20"/>
      <c r="J8" s="21" t="s">
        <v>30</v>
      </c>
      <c r="K8" s="21" t="s">
        <v>31</v>
      </c>
      <c r="L8" s="22" t="s">
        <v>53</v>
      </c>
      <c r="M8" s="18"/>
      <c r="N8" s="22" t="s">
        <v>46</v>
      </c>
      <c r="O8" s="22"/>
      <c r="P8" s="21"/>
      <c r="Q8" s="21"/>
      <c r="R8" s="21"/>
      <c r="S8" s="23" t="s">
        <v>32</v>
      </c>
      <c r="T8" s="24">
        <v>2023</v>
      </c>
      <c r="U8" s="96">
        <v>2644004.9391485327</v>
      </c>
      <c r="W8" s="2"/>
      <c r="X8" s="12"/>
    </row>
    <row r="9" spans="1:24" ht="15" customHeight="1" x14ac:dyDescent="0.25">
      <c r="A9" s="90"/>
      <c r="B9" s="18" t="s">
        <v>79</v>
      </c>
      <c r="C9" s="18" t="s">
        <v>56</v>
      </c>
      <c r="D9" s="18"/>
      <c r="E9" s="18" t="s">
        <v>80</v>
      </c>
      <c r="F9" s="19"/>
      <c r="G9" s="18" t="s">
        <v>52</v>
      </c>
      <c r="H9" s="20"/>
      <c r="I9" s="20"/>
      <c r="J9" s="21" t="s">
        <v>30</v>
      </c>
      <c r="K9" s="21" t="s">
        <v>31</v>
      </c>
      <c r="L9" s="22" t="s">
        <v>54</v>
      </c>
      <c r="M9" s="18"/>
      <c r="N9" s="22" t="s">
        <v>52</v>
      </c>
      <c r="O9" s="22"/>
      <c r="P9" s="21"/>
      <c r="Q9" s="21"/>
      <c r="R9" s="21"/>
      <c r="S9" s="23" t="s">
        <v>32</v>
      </c>
      <c r="T9" s="24">
        <v>2023</v>
      </c>
      <c r="U9" s="96">
        <v>1958733.6806219153</v>
      </c>
      <c r="X9" s="12"/>
    </row>
    <row r="10" spans="1:24" ht="15" customHeight="1" x14ac:dyDescent="0.25">
      <c r="A10" s="90">
        <v>3920153</v>
      </c>
      <c r="B10" s="18" t="s">
        <v>79</v>
      </c>
      <c r="C10" s="18" t="s">
        <v>56</v>
      </c>
      <c r="D10" s="18"/>
      <c r="E10" s="18" t="s">
        <v>80</v>
      </c>
      <c r="F10" s="19"/>
      <c r="G10" s="18" t="s">
        <v>42</v>
      </c>
      <c r="H10" s="20"/>
      <c r="I10" s="20"/>
      <c r="J10" s="21" t="s">
        <v>30</v>
      </c>
      <c r="K10" s="21" t="s">
        <v>41</v>
      </c>
      <c r="L10" s="22"/>
      <c r="M10" s="18"/>
      <c r="N10" s="25">
        <v>40</v>
      </c>
      <c r="O10" s="25"/>
      <c r="P10" s="21"/>
      <c r="Q10" s="21"/>
      <c r="R10" s="21"/>
      <c r="S10" s="23" t="s">
        <v>32</v>
      </c>
      <c r="T10" s="24">
        <v>2023</v>
      </c>
      <c r="U10" s="96">
        <v>2130051.4952535699</v>
      </c>
      <c r="X10" s="12"/>
    </row>
    <row r="11" spans="1:24" ht="15" customHeight="1" x14ac:dyDescent="0.25">
      <c r="A11" s="67">
        <v>3920405</v>
      </c>
      <c r="B11" s="18" t="s">
        <v>79</v>
      </c>
      <c r="C11" s="18" t="s">
        <v>56</v>
      </c>
      <c r="D11" s="18"/>
      <c r="E11" s="18" t="s">
        <v>80</v>
      </c>
      <c r="F11" s="19"/>
      <c r="G11" s="18" t="s">
        <v>43</v>
      </c>
      <c r="H11" s="20"/>
      <c r="I11" s="20"/>
      <c r="J11" s="21" t="s">
        <v>30</v>
      </c>
      <c r="K11" s="21" t="s">
        <v>81</v>
      </c>
      <c r="L11" s="22"/>
      <c r="M11" s="18">
        <v>1</v>
      </c>
      <c r="N11" s="25" t="s">
        <v>82</v>
      </c>
      <c r="O11" s="25">
        <v>2280968</v>
      </c>
      <c r="P11" s="21"/>
      <c r="Q11" s="21">
        <v>14.1</v>
      </c>
      <c r="R11" s="21">
        <v>14.4</v>
      </c>
      <c r="S11" s="23" t="s">
        <v>33</v>
      </c>
      <c r="T11" s="24">
        <v>2023</v>
      </c>
      <c r="U11" s="96">
        <v>763041.55153803923</v>
      </c>
      <c r="X11" s="12"/>
    </row>
    <row r="12" spans="1:24" ht="15" customHeight="1" x14ac:dyDescent="0.25">
      <c r="A12" s="67">
        <v>3920406</v>
      </c>
      <c r="B12" s="18" t="s">
        <v>79</v>
      </c>
      <c r="C12" s="18" t="s">
        <v>56</v>
      </c>
      <c r="D12" s="18"/>
      <c r="E12" s="18" t="s">
        <v>80</v>
      </c>
      <c r="F12" s="19"/>
      <c r="G12" s="18" t="s">
        <v>43</v>
      </c>
      <c r="H12" s="20"/>
      <c r="I12" s="20"/>
      <c r="J12" s="21" t="s">
        <v>30</v>
      </c>
      <c r="K12" s="21" t="s">
        <v>81</v>
      </c>
      <c r="L12" s="22"/>
      <c r="M12" s="18">
        <v>1</v>
      </c>
      <c r="N12" s="25" t="s">
        <v>82</v>
      </c>
      <c r="O12" s="25">
        <v>2280969</v>
      </c>
      <c r="P12" s="21"/>
      <c r="Q12" s="21">
        <v>14.1</v>
      </c>
      <c r="R12" s="21">
        <v>14.4</v>
      </c>
      <c r="S12" s="23" t="s">
        <v>33</v>
      </c>
      <c r="T12" s="24">
        <v>2023</v>
      </c>
      <c r="U12" s="96">
        <v>763041.55153803923</v>
      </c>
      <c r="X12" s="12"/>
    </row>
    <row r="13" spans="1:24" s="55" customFormat="1" ht="15" customHeight="1" x14ac:dyDescent="0.25">
      <c r="A13" s="67">
        <v>3922930</v>
      </c>
      <c r="B13" s="18" t="s">
        <v>79</v>
      </c>
      <c r="C13" s="18" t="s">
        <v>56</v>
      </c>
      <c r="D13" s="18"/>
      <c r="E13" s="18" t="s">
        <v>1520</v>
      </c>
      <c r="F13" s="19"/>
      <c r="G13" s="18" t="s">
        <v>1521</v>
      </c>
      <c r="H13" s="20"/>
      <c r="I13" s="20"/>
      <c r="J13" s="21" t="s">
        <v>30</v>
      </c>
      <c r="K13" s="21"/>
      <c r="L13" s="22"/>
      <c r="M13" s="18"/>
      <c r="N13" s="25" t="s">
        <v>1522</v>
      </c>
      <c r="O13" s="25"/>
      <c r="P13" s="21"/>
      <c r="Q13" s="21"/>
      <c r="R13" s="21"/>
      <c r="S13" s="23" t="s">
        <v>33</v>
      </c>
      <c r="T13" s="24">
        <v>2023</v>
      </c>
      <c r="U13" s="96">
        <v>600000</v>
      </c>
      <c r="X13" s="12"/>
    </row>
    <row r="14" spans="1:24" ht="15" customHeight="1" x14ac:dyDescent="0.25">
      <c r="A14" s="67">
        <v>3920407</v>
      </c>
      <c r="B14" s="18" t="s">
        <v>79</v>
      </c>
      <c r="C14" s="18" t="s">
        <v>56</v>
      </c>
      <c r="D14" s="18"/>
      <c r="E14" s="18" t="s">
        <v>80</v>
      </c>
      <c r="F14" s="19"/>
      <c r="G14" s="18" t="s">
        <v>47</v>
      </c>
      <c r="H14" s="20"/>
      <c r="I14" s="20"/>
      <c r="J14" s="21" t="s">
        <v>30</v>
      </c>
      <c r="K14" s="21" t="s">
        <v>55</v>
      </c>
      <c r="L14" s="22"/>
      <c r="M14" s="18"/>
      <c r="N14" s="25"/>
      <c r="O14" s="25"/>
      <c r="P14" s="21"/>
      <c r="Q14" s="21"/>
      <c r="R14" s="21"/>
      <c r="S14" s="23" t="s">
        <v>33</v>
      </c>
      <c r="T14" s="24">
        <v>2023</v>
      </c>
      <c r="U14" s="96">
        <v>2758216.8155696359</v>
      </c>
      <c r="X14" s="12"/>
    </row>
    <row r="15" spans="1:24" ht="15" customHeight="1" x14ac:dyDescent="0.25">
      <c r="A15" s="67">
        <v>3920159</v>
      </c>
      <c r="B15" s="18" t="s">
        <v>79</v>
      </c>
      <c r="C15" s="18" t="s">
        <v>56</v>
      </c>
      <c r="D15" s="18"/>
      <c r="E15" s="18" t="s">
        <v>80</v>
      </c>
      <c r="F15" s="19"/>
      <c r="G15" s="18" t="s">
        <v>40</v>
      </c>
      <c r="H15" s="20"/>
      <c r="I15" s="20"/>
      <c r="J15" s="21" t="s">
        <v>30</v>
      </c>
      <c r="K15" s="21"/>
      <c r="L15" s="22"/>
      <c r="M15" s="18"/>
      <c r="N15" s="22"/>
      <c r="O15" s="22"/>
      <c r="P15" s="21"/>
      <c r="Q15" s="21"/>
      <c r="R15" s="21"/>
      <c r="S15" s="23" t="s">
        <v>34</v>
      </c>
      <c r="T15" s="24">
        <v>2023</v>
      </c>
      <c r="U15" s="96">
        <v>1884495.9609481983</v>
      </c>
      <c r="X15" s="12"/>
    </row>
    <row r="16" spans="1:24" ht="31.9" customHeight="1" x14ac:dyDescent="0.25">
      <c r="A16" s="67">
        <v>3920160</v>
      </c>
      <c r="B16" s="18" t="s">
        <v>79</v>
      </c>
      <c r="C16" s="18" t="s">
        <v>56</v>
      </c>
      <c r="D16" s="18"/>
      <c r="E16" s="18" t="s">
        <v>80</v>
      </c>
      <c r="F16" s="19"/>
      <c r="G16" s="18" t="s">
        <v>44</v>
      </c>
      <c r="H16" s="20"/>
      <c r="I16" s="20"/>
      <c r="J16" s="21" t="s">
        <v>30</v>
      </c>
      <c r="K16" s="21"/>
      <c r="L16" s="22"/>
      <c r="M16" s="18"/>
      <c r="N16" s="25"/>
      <c r="O16" s="25"/>
      <c r="P16" s="21"/>
      <c r="Q16" s="21"/>
      <c r="R16" s="21"/>
      <c r="S16" s="21" t="s">
        <v>34</v>
      </c>
      <c r="T16" s="24">
        <v>2023</v>
      </c>
      <c r="U16" s="96">
        <v>2644004.9391485327</v>
      </c>
      <c r="X16" s="12"/>
    </row>
    <row r="17" spans="1:24" ht="31.9" customHeight="1" x14ac:dyDescent="0.25">
      <c r="A17" s="67">
        <v>3920158</v>
      </c>
      <c r="B17" s="18" t="s">
        <v>79</v>
      </c>
      <c r="C17" s="18" t="s">
        <v>56</v>
      </c>
      <c r="D17" s="18"/>
      <c r="E17" s="18" t="s">
        <v>80</v>
      </c>
      <c r="F17" s="19"/>
      <c r="G17" s="18" t="s">
        <v>48</v>
      </c>
      <c r="H17" s="20"/>
      <c r="I17" s="20"/>
      <c r="J17" s="21" t="s">
        <v>30</v>
      </c>
      <c r="K17" s="21"/>
      <c r="L17" s="22"/>
      <c r="M17" s="18"/>
      <c r="N17" s="25"/>
      <c r="O17" s="25"/>
      <c r="P17" s="21"/>
      <c r="Q17" s="21"/>
      <c r="R17" s="21"/>
      <c r="S17" s="21" t="s">
        <v>34</v>
      </c>
      <c r="T17" s="24">
        <v>2023</v>
      </c>
      <c r="U17" s="96">
        <v>759508.97820033447</v>
      </c>
      <c r="V17" s="2"/>
      <c r="X17" s="12"/>
    </row>
    <row r="18" spans="1:24" ht="15" customHeight="1" x14ac:dyDescent="0.25">
      <c r="A18" s="90">
        <v>3920176</v>
      </c>
      <c r="B18" s="18" t="s">
        <v>84</v>
      </c>
      <c r="C18" s="18" t="s">
        <v>65</v>
      </c>
      <c r="D18" s="18"/>
      <c r="E18" s="18" t="s">
        <v>83</v>
      </c>
      <c r="F18" s="19"/>
      <c r="G18" s="18" t="s">
        <v>45</v>
      </c>
      <c r="H18" s="20"/>
      <c r="I18" s="20"/>
      <c r="J18" s="21" t="s">
        <v>30</v>
      </c>
      <c r="K18" s="21" t="s">
        <v>31</v>
      </c>
      <c r="L18" s="97">
        <v>2000</v>
      </c>
      <c r="M18" s="18">
        <v>4.04</v>
      </c>
      <c r="N18" s="22" t="s">
        <v>45</v>
      </c>
      <c r="O18" s="22"/>
      <c r="P18" s="21"/>
      <c r="Q18" s="21"/>
      <c r="R18" s="21"/>
      <c r="S18" s="23" t="s">
        <v>32</v>
      </c>
      <c r="T18" s="24">
        <v>2023</v>
      </c>
      <c r="U18" s="96">
        <f>4796898.80968632-600000</f>
        <v>4196898.8096863199</v>
      </c>
      <c r="X18" s="12"/>
    </row>
    <row r="19" spans="1:24" ht="15" customHeight="1" x14ac:dyDescent="0.25">
      <c r="A19" s="90">
        <v>3920178</v>
      </c>
      <c r="B19" s="18" t="s">
        <v>84</v>
      </c>
      <c r="C19" s="18" t="s">
        <v>65</v>
      </c>
      <c r="D19" s="18"/>
      <c r="E19" s="18" t="s">
        <v>83</v>
      </c>
      <c r="F19" s="19"/>
      <c r="G19" s="18" t="s">
        <v>46</v>
      </c>
      <c r="H19" s="20"/>
      <c r="I19" s="20"/>
      <c r="J19" s="21" t="s">
        <v>30</v>
      </c>
      <c r="K19" s="21" t="s">
        <v>31</v>
      </c>
      <c r="L19" s="22" t="s">
        <v>53</v>
      </c>
      <c r="M19" s="18"/>
      <c r="N19" s="22" t="s">
        <v>46</v>
      </c>
      <c r="O19" s="22"/>
      <c r="P19" s="21"/>
      <c r="Q19" s="21"/>
      <c r="R19" s="21"/>
      <c r="S19" s="23" t="s">
        <v>32</v>
      </c>
      <c r="T19" s="24">
        <v>2023</v>
      </c>
      <c r="U19" s="96">
        <v>2644004.9391485327</v>
      </c>
      <c r="X19" s="12"/>
    </row>
    <row r="20" spans="1:24" ht="15" customHeight="1" x14ac:dyDescent="0.25">
      <c r="A20" s="90">
        <v>3920179</v>
      </c>
      <c r="B20" s="18" t="s">
        <v>84</v>
      </c>
      <c r="C20" s="18" t="s">
        <v>65</v>
      </c>
      <c r="D20" s="18"/>
      <c r="E20" s="18" t="s">
        <v>83</v>
      </c>
      <c r="F20" s="19"/>
      <c r="G20" s="18" t="s">
        <v>52</v>
      </c>
      <c r="H20" s="20"/>
      <c r="I20" s="20"/>
      <c r="J20" s="21" t="s">
        <v>30</v>
      </c>
      <c r="K20" s="21" t="s">
        <v>31</v>
      </c>
      <c r="L20" s="22" t="s">
        <v>54</v>
      </c>
      <c r="M20" s="18"/>
      <c r="N20" s="22" t="s">
        <v>52</v>
      </c>
      <c r="O20" s="22"/>
      <c r="P20" s="21"/>
      <c r="Q20" s="21"/>
      <c r="R20" s="21"/>
      <c r="S20" s="23" t="s">
        <v>32</v>
      </c>
      <c r="T20" s="24">
        <v>2023</v>
      </c>
      <c r="U20" s="96">
        <v>1958733.6806219153</v>
      </c>
      <c r="X20" s="12"/>
    </row>
    <row r="21" spans="1:24" ht="15" customHeight="1" x14ac:dyDescent="0.25">
      <c r="A21" s="90">
        <v>3920183</v>
      </c>
      <c r="B21" s="18" t="s">
        <v>84</v>
      </c>
      <c r="C21" s="18" t="s">
        <v>65</v>
      </c>
      <c r="D21" s="18"/>
      <c r="E21" s="18" t="s">
        <v>83</v>
      </c>
      <c r="F21" s="19"/>
      <c r="G21" s="18" t="s">
        <v>42</v>
      </c>
      <c r="H21" s="20"/>
      <c r="I21" s="20"/>
      <c r="J21" s="21" t="s">
        <v>30</v>
      </c>
      <c r="K21" s="21" t="s">
        <v>41</v>
      </c>
      <c r="L21" s="22"/>
      <c r="M21" s="18"/>
      <c r="N21" s="25">
        <v>40</v>
      </c>
      <c r="O21" s="25"/>
      <c r="P21" s="21"/>
      <c r="Q21" s="21"/>
      <c r="R21" s="21"/>
      <c r="S21" s="23" t="s">
        <v>32</v>
      </c>
      <c r="T21" s="24">
        <v>2023</v>
      </c>
      <c r="U21" s="96">
        <v>2130051.4952535699</v>
      </c>
      <c r="X21" s="12"/>
    </row>
    <row r="22" spans="1:24" ht="15" customHeight="1" x14ac:dyDescent="0.25">
      <c r="A22" s="67">
        <v>3920410</v>
      </c>
      <c r="B22" s="18" t="s">
        <v>84</v>
      </c>
      <c r="C22" s="18" t="s">
        <v>65</v>
      </c>
      <c r="D22" s="18"/>
      <c r="E22" s="18" t="s">
        <v>83</v>
      </c>
      <c r="F22" s="19"/>
      <c r="G22" s="18" t="s">
        <v>43</v>
      </c>
      <c r="H22" s="20"/>
      <c r="I22" s="20"/>
      <c r="J22" s="21" t="s">
        <v>30</v>
      </c>
      <c r="K22" s="21" t="s">
        <v>81</v>
      </c>
      <c r="L22" s="22"/>
      <c r="M22" s="18">
        <v>1</v>
      </c>
      <c r="N22" s="25" t="s">
        <v>85</v>
      </c>
      <c r="O22" s="25">
        <v>2310020</v>
      </c>
      <c r="P22" s="21"/>
      <c r="Q22" s="21">
        <v>26.9</v>
      </c>
      <c r="R22" s="21">
        <v>21.42</v>
      </c>
      <c r="S22" s="23" t="s">
        <v>33</v>
      </c>
      <c r="T22" s="24">
        <v>2023</v>
      </c>
      <c r="U22" s="96">
        <v>1314796.842290859</v>
      </c>
      <c r="X22" s="12"/>
    </row>
    <row r="23" spans="1:24" ht="15" customHeight="1" x14ac:dyDescent="0.25">
      <c r="A23" s="67">
        <v>3920411</v>
      </c>
      <c r="B23" s="18" t="s">
        <v>84</v>
      </c>
      <c r="C23" s="18" t="s">
        <v>65</v>
      </c>
      <c r="D23" s="18"/>
      <c r="E23" s="18" t="s">
        <v>83</v>
      </c>
      <c r="F23" s="19"/>
      <c r="G23" s="18" t="s">
        <v>43</v>
      </c>
      <c r="H23" s="20"/>
      <c r="I23" s="20"/>
      <c r="J23" s="21" t="s">
        <v>30</v>
      </c>
      <c r="K23" s="21" t="s">
        <v>81</v>
      </c>
      <c r="L23" s="22"/>
      <c r="M23" s="18">
        <v>1</v>
      </c>
      <c r="N23" s="25" t="s">
        <v>85</v>
      </c>
      <c r="O23" s="25">
        <v>2310019</v>
      </c>
      <c r="P23" s="21"/>
      <c r="Q23" s="21">
        <v>26.9</v>
      </c>
      <c r="R23" s="21">
        <v>21.42</v>
      </c>
      <c r="S23" s="23" t="s">
        <v>33</v>
      </c>
      <c r="T23" s="24">
        <v>2023</v>
      </c>
      <c r="U23" s="96">
        <v>1314796.842290859</v>
      </c>
      <c r="X23" s="12"/>
    </row>
    <row r="24" spans="1:24" s="55" customFormat="1" ht="15" customHeight="1" x14ac:dyDescent="0.25">
      <c r="A24" s="67">
        <v>3922931</v>
      </c>
      <c r="B24" s="18" t="s">
        <v>84</v>
      </c>
      <c r="C24" s="18" t="s">
        <v>65</v>
      </c>
      <c r="D24" s="18"/>
      <c r="E24" s="18" t="s">
        <v>87</v>
      </c>
      <c r="F24" s="19"/>
      <c r="G24" s="18" t="s">
        <v>1521</v>
      </c>
      <c r="H24" s="20"/>
      <c r="I24" s="20"/>
      <c r="J24" s="21"/>
      <c r="K24" s="21"/>
      <c r="L24" s="22"/>
      <c r="M24" s="18"/>
      <c r="N24" s="25" t="s">
        <v>1522</v>
      </c>
      <c r="O24" s="25"/>
      <c r="P24" s="21"/>
      <c r="Q24" s="21"/>
      <c r="R24" s="21"/>
      <c r="S24" s="23"/>
      <c r="T24" s="24"/>
      <c r="U24" s="96">
        <v>600000</v>
      </c>
      <c r="X24" s="12"/>
    </row>
    <row r="25" spans="1:24" ht="15" customHeight="1" x14ac:dyDescent="0.25">
      <c r="A25" s="67">
        <v>3920414</v>
      </c>
      <c r="B25" s="18" t="s">
        <v>84</v>
      </c>
      <c r="C25" s="18" t="s">
        <v>65</v>
      </c>
      <c r="D25" s="18"/>
      <c r="E25" s="18" t="s">
        <v>83</v>
      </c>
      <c r="F25" s="19"/>
      <c r="G25" s="18" t="s">
        <v>47</v>
      </c>
      <c r="H25" s="20"/>
      <c r="I25" s="20"/>
      <c r="J25" s="21" t="s">
        <v>30</v>
      </c>
      <c r="K25" s="21" t="s">
        <v>55</v>
      </c>
      <c r="L25" s="22"/>
      <c r="M25" s="18"/>
      <c r="N25" s="25"/>
      <c r="O25" s="25"/>
      <c r="P25" s="21"/>
      <c r="Q25" s="21"/>
      <c r="R25" s="21"/>
      <c r="S25" s="23" t="s">
        <v>33</v>
      </c>
      <c r="T25" s="24">
        <v>2023</v>
      </c>
      <c r="U25" s="96">
        <v>2758216.8155696359</v>
      </c>
      <c r="X25" s="12"/>
    </row>
    <row r="26" spans="1:24" ht="15" customHeight="1" x14ac:dyDescent="0.25">
      <c r="A26" s="67">
        <v>3922252</v>
      </c>
      <c r="B26" s="18" t="s">
        <v>84</v>
      </c>
      <c r="C26" s="18" t="s">
        <v>65</v>
      </c>
      <c r="D26" s="18"/>
      <c r="E26" s="18" t="s">
        <v>83</v>
      </c>
      <c r="F26" s="19"/>
      <c r="G26" s="18" t="s">
        <v>183</v>
      </c>
      <c r="H26" s="20"/>
      <c r="I26" s="20"/>
      <c r="J26" s="21"/>
      <c r="K26" s="21"/>
      <c r="L26" s="22"/>
      <c r="M26" s="18"/>
      <c r="N26" s="25" t="s">
        <v>336</v>
      </c>
      <c r="O26" s="25"/>
      <c r="P26" s="21"/>
      <c r="Q26" s="21"/>
      <c r="R26" s="21"/>
      <c r="S26" s="23"/>
      <c r="T26" s="24"/>
      <c r="U26" s="96">
        <v>1884495.9609481983</v>
      </c>
      <c r="X26" s="12"/>
    </row>
    <row r="27" spans="1:24" ht="15" customHeight="1" x14ac:dyDescent="0.25">
      <c r="A27" s="67">
        <v>3922253</v>
      </c>
      <c r="B27" s="18" t="s">
        <v>84</v>
      </c>
      <c r="C27" s="18" t="s">
        <v>65</v>
      </c>
      <c r="D27" s="18"/>
      <c r="E27" s="18" t="s">
        <v>83</v>
      </c>
      <c r="F27" s="19"/>
      <c r="G27" s="18" t="s">
        <v>184</v>
      </c>
      <c r="H27" s="20"/>
      <c r="I27" s="20"/>
      <c r="J27" s="21"/>
      <c r="K27" s="21"/>
      <c r="L27" s="22"/>
      <c r="M27" s="18"/>
      <c r="N27" s="25" t="s">
        <v>336</v>
      </c>
      <c r="O27" s="25"/>
      <c r="P27" s="21"/>
      <c r="Q27" s="21"/>
      <c r="R27" s="21"/>
      <c r="S27" s="23"/>
      <c r="T27" s="24"/>
      <c r="U27" s="96">
        <f>2644004.93914853-U28-U29</f>
        <v>1644004.9391485299</v>
      </c>
      <c r="X27" s="12"/>
    </row>
    <row r="28" spans="1:24" ht="15" customHeight="1" x14ac:dyDescent="0.25">
      <c r="A28" s="67">
        <v>3920187</v>
      </c>
      <c r="B28" s="18" t="s">
        <v>84</v>
      </c>
      <c r="C28" s="18" t="s">
        <v>65</v>
      </c>
      <c r="D28" s="18"/>
      <c r="E28" s="18" t="s">
        <v>83</v>
      </c>
      <c r="F28" s="19"/>
      <c r="G28" s="18" t="s">
        <v>40</v>
      </c>
      <c r="H28" s="20"/>
      <c r="I28" s="20"/>
      <c r="J28" s="21" t="s">
        <v>30</v>
      </c>
      <c r="K28" s="21"/>
      <c r="L28" s="22"/>
      <c r="M28" s="18"/>
      <c r="N28" s="22"/>
      <c r="O28" s="22"/>
      <c r="P28" s="21"/>
      <c r="Q28" s="21"/>
      <c r="R28" s="21"/>
      <c r="S28" s="23" t="s">
        <v>34</v>
      </c>
      <c r="T28" s="24">
        <v>2023</v>
      </c>
      <c r="U28" s="96">
        <v>500000</v>
      </c>
      <c r="X28" s="12"/>
    </row>
    <row r="29" spans="1:24" ht="15" customHeight="1" x14ac:dyDescent="0.25">
      <c r="A29" s="67">
        <v>3920188</v>
      </c>
      <c r="B29" s="18" t="s">
        <v>84</v>
      </c>
      <c r="C29" s="18" t="s">
        <v>65</v>
      </c>
      <c r="D29" s="18"/>
      <c r="E29" s="18" t="s">
        <v>83</v>
      </c>
      <c r="F29" s="19"/>
      <c r="G29" s="18" t="s">
        <v>44</v>
      </c>
      <c r="H29" s="20"/>
      <c r="I29" s="20"/>
      <c r="J29" s="21" t="s">
        <v>30</v>
      </c>
      <c r="K29" s="21"/>
      <c r="L29" s="22"/>
      <c r="M29" s="18"/>
      <c r="N29" s="25"/>
      <c r="O29" s="25"/>
      <c r="P29" s="21"/>
      <c r="Q29" s="21"/>
      <c r="R29" s="21"/>
      <c r="S29" s="21" t="s">
        <v>34</v>
      </c>
      <c r="T29" s="24">
        <v>2023</v>
      </c>
      <c r="U29" s="96">
        <v>500000</v>
      </c>
      <c r="V29" s="2"/>
      <c r="X29" s="12"/>
    </row>
    <row r="30" spans="1:24" ht="15" customHeight="1" x14ac:dyDescent="0.25">
      <c r="A30" s="67">
        <v>3920186</v>
      </c>
      <c r="B30" s="18" t="s">
        <v>84</v>
      </c>
      <c r="C30" s="18" t="s">
        <v>65</v>
      </c>
      <c r="D30" s="18"/>
      <c r="E30" s="18" t="s">
        <v>83</v>
      </c>
      <c r="F30" s="19"/>
      <c r="G30" s="18" t="s">
        <v>48</v>
      </c>
      <c r="H30" s="20"/>
      <c r="I30" s="20"/>
      <c r="J30" s="21" t="s">
        <v>30</v>
      </c>
      <c r="K30" s="21"/>
      <c r="L30" s="22"/>
      <c r="M30" s="18"/>
      <c r="N30" s="25"/>
      <c r="O30" s="25"/>
      <c r="P30" s="21"/>
      <c r="Q30" s="21"/>
      <c r="R30" s="21"/>
      <c r="S30" s="21" t="s">
        <v>34</v>
      </c>
      <c r="T30" s="24">
        <v>2023</v>
      </c>
      <c r="U30" s="96">
        <v>759508.97820033447</v>
      </c>
      <c r="V30" s="2"/>
      <c r="X30" s="12"/>
    </row>
    <row r="31" spans="1:24" ht="15" customHeight="1" x14ac:dyDescent="0.25">
      <c r="A31" s="67">
        <v>3920162</v>
      </c>
      <c r="B31" s="18" t="s">
        <v>86</v>
      </c>
      <c r="C31" s="18" t="s">
        <v>65</v>
      </c>
      <c r="D31" s="18"/>
      <c r="E31" s="18" t="s">
        <v>87</v>
      </c>
      <c r="F31" s="27"/>
      <c r="G31" s="18" t="s">
        <v>45</v>
      </c>
      <c r="H31" s="20"/>
      <c r="I31" s="20"/>
      <c r="J31" s="21" t="s">
        <v>30</v>
      </c>
      <c r="K31" s="21" t="s">
        <v>31</v>
      </c>
      <c r="L31" s="97">
        <v>1600</v>
      </c>
      <c r="M31" s="18">
        <v>4.59</v>
      </c>
      <c r="N31" s="22" t="s">
        <v>45</v>
      </c>
      <c r="O31" s="22"/>
      <c r="P31" s="21"/>
      <c r="Q31" s="21"/>
      <c r="R31" s="21"/>
      <c r="S31" s="23" t="s">
        <v>32</v>
      </c>
      <c r="T31" s="24">
        <v>2023</v>
      </c>
      <c r="U31" s="96">
        <f>4340051.30400191-578400</f>
        <v>3761651.3040019097</v>
      </c>
      <c r="X31" s="12"/>
    </row>
    <row r="32" spans="1:24" ht="15" customHeight="1" x14ac:dyDescent="0.25">
      <c r="A32" s="67">
        <v>3920163</v>
      </c>
      <c r="B32" s="18" t="s">
        <v>86</v>
      </c>
      <c r="C32" s="18" t="s">
        <v>65</v>
      </c>
      <c r="D32" s="18"/>
      <c r="E32" s="18" t="s">
        <v>87</v>
      </c>
      <c r="F32" s="27"/>
      <c r="G32" s="18" t="s">
        <v>46</v>
      </c>
      <c r="H32" s="20"/>
      <c r="I32" s="20"/>
      <c r="J32" s="21" t="s">
        <v>30</v>
      </c>
      <c r="K32" s="21" t="s">
        <v>31</v>
      </c>
      <c r="L32" s="22" t="s">
        <v>53</v>
      </c>
      <c r="M32" s="18"/>
      <c r="N32" s="22" t="s">
        <v>46</v>
      </c>
      <c r="O32" s="22"/>
      <c r="P32" s="21"/>
      <c r="Q32" s="21"/>
      <c r="R32" s="21"/>
      <c r="S32" s="23" t="s">
        <v>32</v>
      </c>
      <c r="T32" s="24">
        <v>2023</v>
      </c>
      <c r="U32" s="96">
        <v>2398449.4048431618</v>
      </c>
      <c r="X32" s="12"/>
    </row>
    <row r="33" spans="1:24" ht="15" customHeight="1" x14ac:dyDescent="0.25">
      <c r="A33" s="67">
        <v>3920167</v>
      </c>
      <c r="B33" s="18" t="s">
        <v>86</v>
      </c>
      <c r="C33" s="18" t="s">
        <v>65</v>
      </c>
      <c r="D33" s="18"/>
      <c r="E33" s="18" t="s">
        <v>87</v>
      </c>
      <c r="F33" s="27"/>
      <c r="G33" s="18" t="s">
        <v>42</v>
      </c>
      <c r="H33" s="20"/>
      <c r="I33" s="20"/>
      <c r="J33" s="21" t="s">
        <v>30</v>
      </c>
      <c r="K33" s="21" t="s">
        <v>41</v>
      </c>
      <c r="L33" s="22"/>
      <c r="M33" s="18"/>
      <c r="N33" s="25">
        <v>40</v>
      </c>
      <c r="O33" s="25"/>
      <c r="P33" s="21"/>
      <c r="Q33" s="21"/>
      <c r="R33" s="21"/>
      <c r="S33" s="23" t="s">
        <v>32</v>
      </c>
      <c r="T33" s="24">
        <v>2023</v>
      </c>
      <c r="U33" s="96">
        <v>2130051.4952535699</v>
      </c>
      <c r="X33" s="12"/>
    </row>
    <row r="34" spans="1:24" x14ac:dyDescent="0.25">
      <c r="A34" s="90">
        <v>3920435</v>
      </c>
      <c r="B34" s="18" t="s">
        <v>86</v>
      </c>
      <c r="C34" s="18" t="s">
        <v>65</v>
      </c>
      <c r="D34" s="18"/>
      <c r="E34" s="18" t="s">
        <v>87</v>
      </c>
      <c r="F34" s="27"/>
      <c r="G34" s="18" t="s">
        <v>43</v>
      </c>
      <c r="H34" s="20"/>
      <c r="I34" s="20"/>
      <c r="J34" s="21" t="s">
        <v>30</v>
      </c>
      <c r="K34" s="21" t="s">
        <v>81</v>
      </c>
      <c r="L34" s="22"/>
      <c r="M34" s="18">
        <v>1</v>
      </c>
      <c r="N34" s="25" t="s">
        <v>88</v>
      </c>
      <c r="O34" s="25">
        <v>2280972</v>
      </c>
      <c r="P34" s="21"/>
      <c r="Q34" s="21">
        <v>9.1</v>
      </c>
      <c r="R34" s="21">
        <v>14.4</v>
      </c>
      <c r="S34" s="23" t="s">
        <v>33</v>
      </c>
      <c r="T34" s="24">
        <v>2023</v>
      </c>
      <c r="U34" s="96">
        <v>763041.55153803923</v>
      </c>
      <c r="X34" s="12"/>
    </row>
    <row r="35" spans="1:24" x14ac:dyDescent="0.25">
      <c r="A35" s="90">
        <v>3920436</v>
      </c>
      <c r="B35" s="18" t="s">
        <v>86</v>
      </c>
      <c r="C35" s="18" t="s">
        <v>65</v>
      </c>
      <c r="D35" s="18"/>
      <c r="E35" s="18" t="s">
        <v>87</v>
      </c>
      <c r="F35" s="27"/>
      <c r="G35" s="18" t="s">
        <v>43</v>
      </c>
      <c r="H35" s="20"/>
      <c r="I35" s="20"/>
      <c r="J35" s="21" t="s">
        <v>30</v>
      </c>
      <c r="K35" s="21" t="s">
        <v>81</v>
      </c>
      <c r="L35" s="22"/>
      <c r="M35" s="18">
        <v>1</v>
      </c>
      <c r="N35" s="25" t="s">
        <v>88</v>
      </c>
      <c r="O35" s="25">
        <v>2280976</v>
      </c>
      <c r="P35" s="21"/>
      <c r="Q35" s="21">
        <v>9.1</v>
      </c>
      <c r="R35" s="21">
        <v>14.4</v>
      </c>
      <c r="S35" s="23" t="s">
        <v>33</v>
      </c>
      <c r="T35" s="24">
        <v>2023</v>
      </c>
      <c r="U35" s="96">
        <v>763041.55153803923</v>
      </c>
      <c r="X35" s="12"/>
    </row>
    <row r="36" spans="1:24" s="55" customFormat="1" ht="30" x14ac:dyDescent="0.25">
      <c r="A36" s="90">
        <v>3922932</v>
      </c>
      <c r="B36" s="18" t="s">
        <v>86</v>
      </c>
      <c r="C36" s="18" t="s">
        <v>65</v>
      </c>
      <c r="D36" s="18"/>
      <c r="E36" s="18" t="s">
        <v>87</v>
      </c>
      <c r="F36" s="27"/>
      <c r="G36" s="18" t="s">
        <v>1521</v>
      </c>
      <c r="H36" s="20"/>
      <c r="I36" s="20"/>
      <c r="J36" s="21"/>
      <c r="K36" s="21"/>
      <c r="L36" s="22"/>
      <c r="M36" s="18"/>
      <c r="N36" s="25" t="s">
        <v>1523</v>
      </c>
      <c r="O36" s="25"/>
      <c r="P36" s="21"/>
      <c r="Q36" s="21"/>
      <c r="R36" s="21"/>
      <c r="S36" s="23"/>
      <c r="T36" s="24"/>
      <c r="U36" s="96">
        <v>578400</v>
      </c>
      <c r="X36" s="12"/>
    </row>
    <row r="37" spans="1:24" x14ac:dyDescent="0.25">
      <c r="A37" s="90">
        <v>3920437</v>
      </c>
      <c r="B37" s="18" t="s">
        <v>86</v>
      </c>
      <c r="C37" s="18" t="s">
        <v>65</v>
      </c>
      <c r="D37" s="18"/>
      <c r="E37" s="18" t="s">
        <v>87</v>
      </c>
      <c r="F37" s="18"/>
      <c r="G37" s="18" t="s">
        <v>47</v>
      </c>
      <c r="H37" s="20"/>
      <c r="I37" s="20"/>
      <c r="J37" s="21" t="s">
        <v>30</v>
      </c>
      <c r="K37" s="21" t="s">
        <v>55</v>
      </c>
      <c r="L37" s="22"/>
      <c r="M37" s="18"/>
      <c r="N37" s="25"/>
      <c r="O37" s="25"/>
      <c r="P37" s="21"/>
      <c r="Q37" s="21"/>
      <c r="R37" s="21"/>
      <c r="S37" s="23" t="s">
        <v>33</v>
      </c>
      <c r="T37" s="24">
        <v>2023</v>
      </c>
      <c r="U37" s="96">
        <v>5025322.5625285292</v>
      </c>
      <c r="X37" s="12"/>
    </row>
    <row r="38" spans="1:24" x14ac:dyDescent="0.25">
      <c r="A38" s="90">
        <v>3920171</v>
      </c>
      <c r="B38" s="18" t="s">
        <v>86</v>
      </c>
      <c r="C38" s="18" t="s">
        <v>65</v>
      </c>
      <c r="D38" s="18"/>
      <c r="E38" s="18" t="s">
        <v>87</v>
      </c>
      <c r="F38" s="18"/>
      <c r="G38" s="18" t="s">
        <v>40</v>
      </c>
      <c r="H38" s="20"/>
      <c r="I38" s="20"/>
      <c r="J38" s="21" t="s">
        <v>30</v>
      </c>
      <c r="K38" s="21"/>
      <c r="L38" s="22"/>
      <c r="M38" s="18"/>
      <c r="N38" s="22"/>
      <c r="O38" s="22"/>
      <c r="P38" s="21"/>
      <c r="Q38" s="21"/>
      <c r="R38" s="21"/>
      <c r="S38" s="23" t="s">
        <v>34</v>
      </c>
      <c r="T38" s="24">
        <v>2023</v>
      </c>
      <c r="U38" s="96">
        <v>1884495.9609481983</v>
      </c>
      <c r="X38" s="12"/>
    </row>
    <row r="39" spans="1:24" x14ac:dyDescent="0.25">
      <c r="A39" s="90">
        <v>3920172</v>
      </c>
      <c r="B39" s="18" t="s">
        <v>86</v>
      </c>
      <c r="C39" s="18" t="s">
        <v>65</v>
      </c>
      <c r="D39" s="18"/>
      <c r="E39" s="18" t="s">
        <v>87</v>
      </c>
      <c r="F39" s="18"/>
      <c r="G39" s="18" t="s">
        <v>44</v>
      </c>
      <c r="H39" s="20"/>
      <c r="I39" s="20"/>
      <c r="J39" s="21" t="s">
        <v>30</v>
      </c>
      <c r="K39" s="21"/>
      <c r="L39" s="22"/>
      <c r="M39" s="18"/>
      <c r="N39" s="25"/>
      <c r="O39" s="25"/>
      <c r="P39" s="21"/>
      <c r="Q39" s="21"/>
      <c r="R39" s="21"/>
      <c r="S39" s="21" t="s">
        <v>34</v>
      </c>
      <c r="T39" s="24">
        <v>2023</v>
      </c>
      <c r="U39" s="96">
        <v>4796898.8096863236</v>
      </c>
      <c r="X39" s="12"/>
    </row>
    <row r="40" spans="1:24" x14ac:dyDescent="0.25">
      <c r="A40" s="90">
        <v>3920170</v>
      </c>
      <c r="B40" s="18" t="s">
        <v>86</v>
      </c>
      <c r="C40" s="18" t="s">
        <v>65</v>
      </c>
      <c r="D40" s="18"/>
      <c r="E40" s="18" t="s">
        <v>87</v>
      </c>
      <c r="F40" s="18"/>
      <c r="G40" s="18" t="s">
        <v>48</v>
      </c>
      <c r="H40" s="20"/>
      <c r="I40" s="20"/>
      <c r="J40" s="21" t="s">
        <v>30</v>
      </c>
      <c r="K40" s="21"/>
      <c r="L40" s="22"/>
      <c r="M40" s="18"/>
      <c r="N40" s="25"/>
      <c r="O40" s="25"/>
      <c r="P40" s="21"/>
      <c r="Q40" s="21"/>
      <c r="R40" s="21"/>
      <c r="S40" s="21" t="s">
        <v>34</v>
      </c>
      <c r="T40" s="24">
        <v>2023</v>
      </c>
      <c r="U40" s="96">
        <v>1027906.8877899264</v>
      </c>
      <c r="V40" s="2"/>
      <c r="X40" s="12"/>
    </row>
    <row r="41" spans="1:24" x14ac:dyDescent="0.25">
      <c r="A41" s="67">
        <v>3920200</v>
      </c>
      <c r="B41" s="18" t="s">
        <v>89</v>
      </c>
      <c r="C41" s="18" t="s">
        <v>65</v>
      </c>
      <c r="D41" s="18"/>
      <c r="E41" s="18" t="s">
        <v>90</v>
      </c>
      <c r="F41" s="27"/>
      <c r="G41" s="18" t="s">
        <v>45</v>
      </c>
      <c r="H41" s="20"/>
      <c r="I41" s="20"/>
      <c r="J41" s="21" t="s">
        <v>30</v>
      </c>
      <c r="K41" s="21" t="s">
        <v>31</v>
      </c>
      <c r="L41" s="97">
        <v>1600</v>
      </c>
      <c r="M41" s="18">
        <v>4.03</v>
      </c>
      <c r="N41" s="22" t="s">
        <v>45</v>
      </c>
      <c r="O41" s="22"/>
      <c r="P41" s="21"/>
      <c r="Q41" s="21"/>
      <c r="R41" s="21"/>
      <c r="S41" s="23" t="s">
        <v>32</v>
      </c>
      <c r="T41" s="24">
        <v>2023</v>
      </c>
      <c r="U41" s="96">
        <f>4340051.30400191-578400</f>
        <v>3761651.3040019097</v>
      </c>
      <c r="X41" s="12"/>
    </row>
    <row r="42" spans="1:24" x14ac:dyDescent="0.25">
      <c r="A42" s="67">
        <v>3920201</v>
      </c>
      <c r="B42" s="18" t="s">
        <v>89</v>
      </c>
      <c r="C42" s="18" t="s">
        <v>65</v>
      </c>
      <c r="D42" s="18"/>
      <c r="E42" s="18" t="s">
        <v>90</v>
      </c>
      <c r="F42" s="27"/>
      <c r="G42" s="18" t="s">
        <v>46</v>
      </c>
      <c r="H42" s="20"/>
      <c r="I42" s="20"/>
      <c r="J42" s="21" t="s">
        <v>30</v>
      </c>
      <c r="K42" s="21" t="s">
        <v>31</v>
      </c>
      <c r="L42" s="22" t="s">
        <v>53</v>
      </c>
      <c r="M42" s="18"/>
      <c r="N42" s="22" t="s">
        <v>46</v>
      </c>
      <c r="O42" s="22"/>
      <c r="P42" s="21"/>
      <c r="Q42" s="21"/>
      <c r="R42" s="21"/>
      <c r="S42" s="23" t="s">
        <v>32</v>
      </c>
      <c r="T42" s="24">
        <v>2023</v>
      </c>
      <c r="U42" s="96">
        <v>2398449.4048431618</v>
      </c>
      <c r="X42" s="12"/>
    </row>
    <row r="43" spans="1:24" x14ac:dyDescent="0.25">
      <c r="A43" s="67">
        <v>3920202</v>
      </c>
      <c r="B43" s="18" t="s">
        <v>89</v>
      </c>
      <c r="C43" s="18" t="s">
        <v>65</v>
      </c>
      <c r="D43" s="18"/>
      <c r="E43" s="18" t="s">
        <v>90</v>
      </c>
      <c r="F43" s="27"/>
      <c r="G43" s="18" t="s">
        <v>42</v>
      </c>
      <c r="H43" s="20"/>
      <c r="I43" s="20"/>
      <c r="J43" s="21" t="s">
        <v>30</v>
      </c>
      <c r="K43" s="21" t="s">
        <v>41</v>
      </c>
      <c r="L43" s="22"/>
      <c r="M43" s="18"/>
      <c r="N43" s="25">
        <v>40</v>
      </c>
      <c r="O43" s="25"/>
      <c r="P43" s="21"/>
      <c r="Q43" s="21"/>
      <c r="R43" s="21"/>
      <c r="S43" s="23" t="s">
        <v>32</v>
      </c>
      <c r="T43" s="24">
        <v>2023</v>
      </c>
      <c r="U43" s="96">
        <v>2130051.4952535699</v>
      </c>
      <c r="X43" s="12"/>
    </row>
    <row r="44" spans="1:24" x14ac:dyDescent="0.25">
      <c r="A44" s="90">
        <v>3920442</v>
      </c>
      <c r="B44" s="18" t="s">
        <v>89</v>
      </c>
      <c r="C44" s="18" t="s">
        <v>65</v>
      </c>
      <c r="D44" s="18"/>
      <c r="E44" s="18" t="s">
        <v>90</v>
      </c>
      <c r="F44" s="27"/>
      <c r="G44" s="18" t="s">
        <v>43</v>
      </c>
      <c r="H44" s="20"/>
      <c r="I44" s="20"/>
      <c r="J44" s="21" t="s">
        <v>30</v>
      </c>
      <c r="K44" s="21" t="s">
        <v>81</v>
      </c>
      <c r="L44" s="22"/>
      <c r="M44" s="18">
        <v>1</v>
      </c>
      <c r="N44" s="25" t="s">
        <v>91</v>
      </c>
      <c r="O44" s="25">
        <v>2280974</v>
      </c>
      <c r="P44" s="21"/>
      <c r="Q44" s="21">
        <v>14.1</v>
      </c>
      <c r="R44" s="21">
        <v>14.4</v>
      </c>
      <c r="S44" s="23" t="s">
        <v>33</v>
      </c>
      <c r="T44" s="24">
        <v>2023</v>
      </c>
      <c r="U44" s="96">
        <v>763041.55153803923</v>
      </c>
      <c r="X44" s="12"/>
    </row>
    <row r="45" spans="1:24" x14ac:dyDescent="0.25">
      <c r="A45" s="90">
        <v>3920443</v>
      </c>
      <c r="B45" s="18" t="s">
        <v>89</v>
      </c>
      <c r="C45" s="18" t="s">
        <v>65</v>
      </c>
      <c r="D45" s="18"/>
      <c r="E45" s="18" t="s">
        <v>90</v>
      </c>
      <c r="F45" s="27"/>
      <c r="G45" s="18" t="s">
        <v>43</v>
      </c>
      <c r="H45" s="20"/>
      <c r="I45" s="20"/>
      <c r="J45" s="21" t="s">
        <v>30</v>
      </c>
      <c r="K45" s="21" t="s">
        <v>81</v>
      </c>
      <c r="L45" s="22"/>
      <c r="M45" s="18">
        <v>1</v>
      </c>
      <c r="N45" s="25" t="s">
        <v>91</v>
      </c>
      <c r="O45" s="25">
        <v>2280975</v>
      </c>
      <c r="P45" s="21"/>
      <c r="Q45" s="21">
        <v>14.1</v>
      </c>
      <c r="R45" s="21">
        <v>14.4</v>
      </c>
      <c r="S45" s="23" t="s">
        <v>33</v>
      </c>
      <c r="T45" s="24">
        <v>2023</v>
      </c>
      <c r="U45" s="96">
        <v>763041.55153803923</v>
      </c>
      <c r="X45" s="12"/>
    </row>
    <row r="46" spans="1:24" s="55" customFormat="1" ht="30" x14ac:dyDescent="0.25">
      <c r="A46" s="90">
        <v>3922933</v>
      </c>
      <c r="B46" s="18" t="s">
        <v>89</v>
      </c>
      <c r="C46" s="18" t="s">
        <v>65</v>
      </c>
      <c r="D46" s="18"/>
      <c r="E46" s="18" t="s">
        <v>90</v>
      </c>
      <c r="F46" s="27"/>
      <c r="G46" s="18" t="s">
        <v>1521</v>
      </c>
      <c r="H46" s="20"/>
      <c r="I46" s="20"/>
      <c r="J46" s="21"/>
      <c r="K46" s="21"/>
      <c r="L46" s="22"/>
      <c r="M46" s="18"/>
      <c r="N46" s="25" t="s">
        <v>1523</v>
      </c>
      <c r="O46" s="25"/>
      <c r="P46" s="21"/>
      <c r="Q46" s="21"/>
      <c r="R46" s="21"/>
      <c r="S46" s="23" t="s">
        <v>33</v>
      </c>
      <c r="T46" s="24"/>
      <c r="U46" s="96">
        <v>578400</v>
      </c>
      <c r="X46" s="12"/>
    </row>
    <row r="47" spans="1:24" x14ac:dyDescent="0.25">
      <c r="A47" s="90">
        <v>3920444</v>
      </c>
      <c r="B47" s="18" t="s">
        <v>89</v>
      </c>
      <c r="C47" s="18" t="s">
        <v>65</v>
      </c>
      <c r="D47" s="18"/>
      <c r="E47" s="18" t="s">
        <v>90</v>
      </c>
      <c r="F47" s="18"/>
      <c r="G47" s="18" t="s">
        <v>47</v>
      </c>
      <c r="H47" s="20"/>
      <c r="I47" s="20"/>
      <c r="J47" s="21" t="s">
        <v>30</v>
      </c>
      <c r="K47" s="21" t="s">
        <v>55</v>
      </c>
      <c r="L47" s="22"/>
      <c r="M47" s="18"/>
      <c r="N47" s="25"/>
      <c r="O47" s="25"/>
      <c r="P47" s="21"/>
      <c r="Q47" s="21"/>
      <c r="R47" s="21"/>
      <c r="S47" s="23" t="s">
        <v>33</v>
      </c>
      <c r="T47" s="24">
        <v>2023</v>
      </c>
      <c r="U47" s="96">
        <v>5025322.5625285292</v>
      </c>
      <c r="X47" s="12"/>
    </row>
    <row r="48" spans="1:24" x14ac:dyDescent="0.25">
      <c r="A48" s="90">
        <v>3920206</v>
      </c>
      <c r="B48" s="18" t="s">
        <v>89</v>
      </c>
      <c r="C48" s="18" t="s">
        <v>65</v>
      </c>
      <c r="D48" s="18"/>
      <c r="E48" s="18" t="s">
        <v>90</v>
      </c>
      <c r="F48" s="18"/>
      <c r="G48" s="18" t="s">
        <v>40</v>
      </c>
      <c r="H48" s="20"/>
      <c r="I48" s="20"/>
      <c r="J48" s="21" t="s">
        <v>30</v>
      </c>
      <c r="K48" s="21"/>
      <c r="L48" s="22"/>
      <c r="M48" s="18"/>
      <c r="N48" s="22"/>
      <c r="O48" s="22"/>
      <c r="P48" s="21"/>
      <c r="Q48" s="21"/>
      <c r="R48" s="21"/>
      <c r="S48" s="23" t="s">
        <v>34</v>
      </c>
      <c r="T48" s="24">
        <v>2023</v>
      </c>
      <c r="U48" s="96">
        <v>1884495.9609481983</v>
      </c>
      <c r="X48" s="12"/>
    </row>
    <row r="49" spans="1:24" x14ac:dyDescent="0.25">
      <c r="A49" s="90">
        <v>3920207</v>
      </c>
      <c r="B49" s="18" t="s">
        <v>89</v>
      </c>
      <c r="C49" s="18" t="s">
        <v>65</v>
      </c>
      <c r="D49" s="18"/>
      <c r="E49" s="18" t="s">
        <v>90</v>
      </c>
      <c r="F49" s="18"/>
      <c r="G49" s="18" t="s">
        <v>44</v>
      </c>
      <c r="H49" s="20"/>
      <c r="I49" s="20"/>
      <c r="J49" s="21" t="s">
        <v>30</v>
      </c>
      <c r="K49" s="21"/>
      <c r="L49" s="22"/>
      <c r="M49" s="18"/>
      <c r="N49" s="25"/>
      <c r="O49" s="25"/>
      <c r="P49" s="21"/>
      <c r="Q49" s="21"/>
      <c r="R49" s="21"/>
      <c r="S49" s="21" t="s">
        <v>34</v>
      </c>
      <c r="T49" s="24">
        <v>2023</v>
      </c>
      <c r="U49" s="96">
        <v>4796898.8096863236</v>
      </c>
      <c r="X49" s="12"/>
    </row>
    <row r="50" spans="1:24" ht="15.75" thickBot="1" x14ac:dyDescent="0.3">
      <c r="A50" s="90">
        <v>3920203</v>
      </c>
      <c r="B50" s="18" t="s">
        <v>89</v>
      </c>
      <c r="C50" s="18" t="s">
        <v>65</v>
      </c>
      <c r="D50" s="18"/>
      <c r="E50" s="18" t="s">
        <v>90</v>
      </c>
      <c r="F50" s="18"/>
      <c r="G50" s="18" t="s">
        <v>48</v>
      </c>
      <c r="H50" s="20"/>
      <c r="I50" s="20"/>
      <c r="J50" s="21" t="s">
        <v>30</v>
      </c>
      <c r="K50" s="21"/>
      <c r="L50" s="22"/>
      <c r="M50" s="18"/>
      <c r="N50" s="25"/>
      <c r="O50" s="25"/>
      <c r="P50" s="21"/>
      <c r="Q50" s="21"/>
      <c r="R50" s="21"/>
      <c r="S50" s="21" t="s">
        <v>34</v>
      </c>
      <c r="T50" s="24">
        <v>2023</v>
      </c>
      <c r="U50" s="96">
        <v>1027906.8877899264</v>
      </c>
      <c r="V50" s="2"/>
      <c r="X50" s="12"/>
    </row>
    <row r="51" spans="1:24" x14ac:dyDescent="0.25">
      <c r="A51" s="67">
        <v>3920190</v>
      </c>
      <c r="B51" s="18" t="s">
        <v>92</v>
      </c>
      <c r="C51" s="18" t="s">
        <v>65</v>
      </c>
      <c r="D51" s="18"/>
      <c r="E51" s="18" t="s">
        <v>93</v>
      </c>
      <c r="F51" s="27"/>
      <c r="G51" s="18" t="s">
        <v>45</v>
      </c>
      <c r="H51" s="20"/>
      <c r="I51" s="20"/>
      <c r="J51" s="21" t="s">
        <v>30</v>
      </c>
      <c r="K51" s="21" t="s">
        <v>31</v>
      </c>
      <c r="L51" s="97">
        <v>1400</v>
      </c>
      <c r="M51" s="18">
        <v>3.48</v>
      </c>
      <c r="N51" s="22" t="s">
        <v>45</v>
      </c>
      <c r="O51" s="22"/>
      <c r="P51" s="21"/>
      <c r="Q51" s="21"/>
      <c r="R51" s="21"/>
      <c r="S51" s="23" t="s">
        <v>32</v>
      </c>
      <c r="T51" s="24">
        <v>2023</v>
      </c>
      <c r="U51" s="96">
        <f>3883203.7983175-578400</f>
        <v>3304803.7983174999</v>
      </c>
      <c r="V51" s="9"/>
      <c r="W51" s="5"/>
      <c r="X51" s="12"/>
    </row>
    <row r="52" spans="1:24" x14ac:dyDescent="0.25">
      <c r="A52" s="67">
        <v>3920191</v>
      </c>
      <c r="B52" s="18" t="s">
        <v>92</v>
      </c>
      <c r="C52" s="18" t="s">
        <v>65</v>
      </c>
      <c r="D52" s="18"/>
      <c r="E52" s="18" t="s">
        <v>93</v>
      </c>
      <c r="F52" s="27"/>
      <c r="G52" s="18" t="s">
        <v>46</v>
      </c>
      <c r="H52" s="20"/>
      <c r="I52" s="20"/>
      <c r="J52" s="21" t="s">
        <v>30</v>
      </c>
      <c r="K52" s="21" t="s">
        <v>31</v>
      </c>
      <c r="L52" s="22" t="s">
        <v>53</v>
      </c>
      <c r="M52" s="18"/>
      <c r="N52" s="22" t="s">
        <v>46</v>
      </c>
      <c r="O52" s="22"/>
      <c r="P52" s="21"/>
      <c r="Q52" s="21"/>
      <c r="R52" s="21"/>
      <c r="S52" s="23" t="s">
        <v>32</v>
      </c>
      <c r="T52" s="24">
        <v>2023</v>
      </c>
      <c r="U52" s="96">
        <v>2398449.4048431618</v>
      </c>
      <c r="W52" s="5"/>
      <c r="X52" s="12"/>
    </row>
    <row r="53" spans="1:24" x14ac:dyDescent="0.25">
      <c r="A53" s="67">
        <v>3923047</v>
      </c>
      <c r="B53" s="18" t="s">
        <v>92</v>
      </c>
      <c r="C53" s="18" t="s">
        <v>65</v>
      </c>
      <c r="D53" s="18"/>
      <c r="E53" s="18" t="s">
        <v>93</v>
      </c>
      <c r="F53" s="27"/>
      <c r="G53" s="18" t="s">
        <v>42</v>
      </c>
      <c r="H53" s="20"/>
      <c r="I53" s="20"/>
      <c r="J53" s="21" t="s">
        <v>30</v>
      </c>
      <c r="K53" s="21" t="s">
        <v>41</v>
      </c>
      <c r="L53" s="22"/>
      <c r="M53" s="18"/>
      <c r="N53" s="25">
        <v>32</v>
      </c>
      <c r="O53" s="25"/>
      <c r="P53" s="21"/>
      <c r="Q53" s="21"/>
      <c r="R53" s="21"/>
      <c r="S53" s="23" t="s">
        <v>32</v>
      </c>
      <c r="T53" s="24">
        <v>2023</v>
      </c>
      <c r="U53" s="96">
        <v>2130051.4952535699</v>
      </c>
      <c r="W53" s="5"/>
      <c r="X53" s="12"/>
    </row>
    <row r="54" spans="1:24" x14ac:dyDescent="0.25">
      <c r="A54" s="90">
        <v>3920449</v>
      </c>
      <c r="B54" s="18" t="s">
        <v>92</v>
      </c>
      <c r="C54" s="18" t="s">
        <v>65</v>
      </c>
      <c r="D54" s="18"/>
      <c r="E54" s="18" t="s">
        <v>93</v>
      </c>
      <c r="F54" s="27"/>
      <c r="G54" s="18" t="s">
        <v>43</v>
      </c>
      <c r="H54" s="20"/>
      <c r="I54" s="20"/>
      <c r="J54" s="21" t="s">
        <v>30</v>
      </c>
      <c r="K54" s="21" t="s">
        <v>81</v>
      </c>
      <c r="L54" s="22"/>
      <c r="M54" s="18">
        <v>1</v>
      </c>
      <c r="N54" s="25" t="s">
        <v>88</v>
      </c>
      <c r="O54" s="25">
        <v>2280973</v>
      </c>
      <c r="P54" s="21"/>
      <c r="Q54" s="21">
        <v>9.1</v>
      </c>
      <c r="R54" s="21">
        <v>14.4</v>
      </c>
      <c r="S54" s="23" t="s">
        <v>33</v>
      </c>
      <c r="T54" s="24">
        <v>2023</v>
      </c>
      <c r="U54" s="96">
        <v>847020.40215171198</v>
      </c>
      <c r="W54" s="5"/>
      <c r="X54" s="12"/>
    </row>
    <row r="55" spans="1:24" x14ac:dyDescent="0.25">
      <c r="A55" s="90">
        <v>3920450</v>
      </c>
      <c r="B55" s="18" t="s">
        <v>92</v>
      </c>
      <c r="C55" s="18" t="s">
        <v>65</v>
      </c>
      <c r="D55" s="18"/>
      <c r="E55" s="18" t="s">
        <v>93</v>
      </c>
      <c r="F55" s="27"/>
      <c r="G55" s="18" t="s">
        <v>43</v>
      </c>
      <c r="H55" s="20"/>
      <c r="I55" s="20"/>
      <c r="J55" s="21" t="s">
        <v>30</v>
      </c>
      <c r="K55" s="21" t="s">
        <v>81</v>
      </c>
      <c r="L55" s="22"/>
      <c r="M55" s="18">
        <v>1</v>
      </c>
      <c r="N55" s="25" t="s">
        <v>88</v>
      </c>
      <c r="O55" s="25">
        <v>2280977</v>
      </c>
      <c r="P55" s="21"/>
      <c r="Q55" s="21">
        <v>9.1</v>
      </c>
      <c r="R55" s="21">
        <v>14.4</v>
      </c>
      <c r="S55" s="23" t="s">
        <v>33</v>
      </c>
      <c r="T55" s="24">
        <v>2023</v>
      </c>
      <c r="U55" s="96">
        <v>847020.40215171198</v>
      </c>
      <c r="W55" s="5"/>
      <c r="X55" s="12"/>
    </row>
    <row r="56" spans="1:24" s="55" customFormat="1" ht="30" x14ac:dyDescent="0.25">
      <c r="A56" s="90">
        <v>3922936</v>
      </c>
      <c r="B56" s="18" t="s">
        <v>92</v>
      </c>
      <c r="C56" s="18" t="s">
        <v>65</v>
      </c>
      <c r="D56" s="18"/>
      <c r="E56" s="18" t="s">
        <v>93</v>
      </c>
      <c r="F56" s="27"/>
      <c r="G56" s="18"/>
      <c r="H56" s="20"/>
      <c r="I56" s="20"/>
      <c r="J56" s="21"/>
      <c r="K56" s="21"/>
      <c r="L56" s="22"/>
      <c r="M56" s="18"/>
      <c r="N56" s="25" t="s">
        <v>1523</v>
      </c>
      <c r="O56" s="25"/>
      <c r="P56" s="21"/>
      <c r="Q56" s="21"/>
      <c r="R56" s="21"/>
      <c r="S56" s="23"/>
      <c r="T56" s="24"/>
      <c r="U56" s="96">
        <v>578400</v>
      </c>
      <c r="W56" s="5"/>
      <c r="X56" s="12"/>
    </row>
    <row r="57" spans="1:24" x14ac:dyDescent="0.25">
      <c r="A57" s="90">
        <v>3920452</v>
      </c>
      <c r="B57" s="18" t="s">
        <v>92</v>
      </c>
      <c r="C57" s="18" t="s">
        <v>65</v>
      </c>
      <c r="D57" s="18"/>
      <c r="E57" s="18" t="s">
        <v>93</v>
      </c>
      <c r="F57" s="18"/>
      <c r="G57" s="18" t="s">
        <v>47</v>
      </c>
      <c r="H57" s="20"/>
      <c r="I57" s="20"/>
      <c r="J57" s="21" t="s">
        <v>30</v>
      </c>
      <c r="K57" s="21" t="s">
        <v>55</v>
      </c>
      <c r="L57" s="22"/>
      <c r="M57" s="18"/>
      <c r="N57" s="25"/>
      <c r="O57" s="25"/>
      <c r="P57" s="21"/>
      <c r="Q57" s="21"/>
      <c r="R57" s="21"/>
      <c r="S57" s="23" t="s">
        <v>33</v>
      </c>
      <c r="T57" s="24">
        <v>2023</v>
      </c>
      <c r="U57" s="96">
        <v>5025322.5625285292</v>
      </c>
      <c r="W57" s="5"/>
      <c r="X57" s="12"/>
    </row>
    <row r="58" spans="1:24" x14ac:dyDescent="0.25">
      <c r="A58" s="90">
        <v>3920197</v>
      </c>
      <c r="B58" s="18" t="s">
        <v>92</v>
      </c>
      <c r="C58" s="18" t="s">
        <v>65</v>
      </c>
      <c r="D58" s="18"/>
      <c r="E58" s="18" t="s">
        <v>93</v>
      </c>
      <c r="F58" s="18"/>
      <c r="G58" s="18" t="s">
        <v>40</v>
      </c>
      <c r="H58" s="20"/>
      <c r="I58" s="20"/>
      <c r="J58" s="21" t="s">
        <v>30</v>
      </c>
      <c r="K58" s="21"/>
      <c r="L58" s="22"/>
      <c r="M58" s="18"/>
      <c r="N58" s="22"/>
      <c r="O58" s="22"/>
      <c r="P58" s="21"/>
      <c r="Q58" s="21"/>
      <c r="R58" s="21"/>
      <c r="S58" s="23" t="s">
        <v>34</v>
      </c>
      <c r="T58" s="24">
        <v>2023</v>
      </c>
      <c r="U58" s="96">
        <v>1884495.9609481983</v>
      </c>
      <c r="W58" s="5"/>
      <c r="X58" s="12"/>
    </row>
    <row r="59" spans="1:24" x14ac:dyDescent="0.25">
      <c r="A59" s="90">
        <v>3920198</v>
      </c>
      <c r="B59" s="18" t="s">
        <v>92</v>
      </c>
      <c r="C59" s="18" t="s">
        <v>65</v>
      </c>
      <c r="D59" s="18"/>
      <c r="E59" s="18" t="s">
        <v>93</v>
      </c>
      <c r="F59" s="18"/>
      <c r="G59" s="18" t="s">
        <v>44</v>
      </c>
      <c r="H59" s="20"/>
      <c r="I59" s="20"/>
      <c r="J59" s="21" t="s">
        <v>30</v>
      </c>
      <c r="K59" s="21"/>
      <c r="L59" s="22"/>
      <c r="M59" s="18"/>
      <c r="N59" s="25"/>
      <c r="O59" s="25"/>
      <c r="P59" s="21"/>
      <c r="Q59" s="21"/>
      <c r="R59" s="21"/>
      <c r="S59" s="21" t="s">
        <v>34</v>
      </c>
      <c r="T59" s="24">
        <v>2023</v>
      </c>
      <c r="U59" s="96">
        <v>4796898.8096863236</v>
      </c>
      <c r="W59" s="5"/>
      <c r="X59" s="12"/>
    </row>
    <row r="60" spans="1:24" ht="15.75" thickBot="1" x14ac:dyDescent="0.3">
      <c r="A60" s="90">
        <v>3920196</v>
      </c>
      <c r="B60" s="18" t="s">
        <v>92</v>
      </c>
      <c r="C60" s="18" t="s">
        <v>65</v>
      </c>
      <c r="D60" s="18"/>
      <c r="E60" s="18" t="s">
        <v>93</v>
      </c>
      <c r="F60" s="18"/>
      <c r="G60" s="18" t="s">
        <v>48</v>
      </c>
      <c r="H60" s="20"/>
      <c r="I60" s="20"/>
      <c r="J60" s="21" t="s">
        <v>30</v>
      </c>
      <c r="K60" s="21"/>
      <c r="L60" s="22"/>
      <c r="M60" s="18"/>
      <c r="N60" s="25"/>
      <c r="O60" s="25"/>
      <c r="P60" s="21"/>
      <c r="Q60" s="21"/>
      <c r="R60" s="21"/>
      <c r="S60" s="21" t="s">
        <v>34</v>
      </c>
      <c r="T60" s="24">
        <v>2023</v>
      </c>
      <c r="U60" s="96">
        <v>1027906.8877899264</v>
      </c>
      <c r="V60" s="10"/>
      <c r="W60" s="5"/>
      <c r="X60" s="12"/>
    </row>
    <row r="61" spans="1:24" ht="33" customHeight="1" x14ac:dyDescent="0.25">
      <c r="A61" s="90">
        <v>3920136</v>
      </c>
      <c r="B61" s="18" t="s">
        <v>94</v>
      </c>
      <c r="C61" s="18" t="s">
        <v>64</v>
      </c>
      <c r="D61" s="18"/>
      <c r="E61" s="18" t="s">
        <v>95</v>
      </c>
      <c r="F61" s="19"/>
      <c r="G61" s="18" t="s">
        <v>45</v>
      </c>
      <c r="H61" s="20"/>
      <c r="I61" s="20"/>
      <c r="J61" s="21" t="s">
        <v>30</v>
      </c>
      <c r="K61" s="21" t="s">
        <v>31</v>
      </c>
      <c r="L61" s="97">
        <v>2000</v>
      </c>
      <c r="M61" s="18">
        <v>6.64</v>
      </c>
      <c r="N61" s="22" t="s">
        <v>45</v>
      </c>
      <c r="O61" s="22"/>
      <c r="P61" s="21"/>
      <c r="Q61" s="21"/>
      <c r="R61" s="21"/>
      <c r="S61" s="23" t="s">
        <v>32</v>
      </c>
      <c r="T61" s="24">
        <v>2023</v>
      </c>
      <c r="U61" s="96">
        <f>7629353.34492968-765400</f>
        <v>6863953.3449296802</v>
      </c>
      <c r="V61" s="100"/>
      <c r="W61" s="5"/>
      <c r="X61" s="12"/>
    </row>
    <row r="62" spans="1:24" x14ac:dyDescent="0.25">
      <c r="A62" s="90">
        <v>3920148</v>
      </c>
      <c r="B62" s="18" t="s">
        <v>94</v>
      </c>
      <c r="C62" s="18" t="s">
        <v>64</v>
      </c>
      <c r="D62" s="18"/>
      <c r="E62" s="18" t="s">
        <v>95</v>
      </c>
      <c r="F62" s="19"/>
      <c r="G62" s="18" t="s">
        <v>46</v>
      </c>
      <c r="H62" s="20"/>
      <c r="I62" s="20"/>
      <c r="J62" s="21" t="s">
        <v>30</v>
      </c>
      <c r="K62" s="21" t="s">
        <v>31</v>
      </c>
      <c r="L62" s="22" t="s">
        <v>53</v>
      </c>
      <c r="M62" s="18"/>
      <c r="N62" s="22" t="s">
        <v>46</v>
      </c>
      <c r="O62" s="22"/>
      <c r="P62" s="21"/>
      <c r="Q62" s="21"/>
      <c r="R62" s="21"/>
      <c r="S62" s="23" t="s">
        <v>32</v>
      </c>
      <c r="T62" s="24">
        <v>2023</v>
      </c>
      <c r="U62" s="96">
        <v>2644004.9391485327</v>
      </c>
      <c r="V62" s="101"/>
      <c r="X62" s="12"/>
    </row>
    <row r="63" spans="1:24" x14ac:dyDescent="0.25">
      <c r="A63" s="90">
        <v>3920147</v>
      </c>
      <c r="B63" s="18" t="s">
        <v>94</v>
      </c>
      <c r="C63" s="18" t="s">
        <v>64</v>
      </c>
      <c r="D63" s="18"/>
      <c r="E63" s="18" t="s">
        <v>95</v>
      </c>
      <c r="F63" s="19"/>
      <c r="G63" s="18" t="s">
        <v>52</v>
      </c>
      <c r="H63" s="20"/>
      <c r="I63" s="20"/>
      <c r="J63" s="21" t="s">
        <v>30</v>
      </c>
      <c r="K63" s="21" t="s">
        <v>31</v>
      </c>
      <c r="L63" s="22" t="s">
        <v>54</v>
      </c>
      <c r="M63" s="18"/>
      <c r="N63" s="22" t="s">
        <v>52</v>
      </c>
      <c r="O63" s="22"/>
      <c r="P63" s="21"/>
      <c r="Q63" s="21"/>
      <c r="R63" s="21"/>
      <c r="S63" s="23" t="s">
        <v>32</v>
      </c>
      <c r="T63" s="24">
        <v>2023</v>
      </c>
      <c r="U63" s="96">
        <v>1958733.6806219153</v>
      </c>
      <c r="V63" s="101"/>
      <c r="X63" s="12"/>
    </row>
    <row r="64" spans="1:24" x14ac:dyDescent="0.25">
      <c r="A64" s="90">
        <v>3920139</v>
      </c>
      <c r="B64" s="18" t="s">
        <v>94</v>
      </c>
      <c r="C64" s="18" t="s">
        <v>64</v>
      </c>
      <c r="D64" s="18"/>
      <c r="E64" s="18" t="s">
        <v>95</v>
      </c>
      <c r="F64" s="19"/>
      <c r="G64" s="18" t="s">
        <v>42</v>
      </c>
      <c r="H64" s="20"/>
      <c r="I64" s="20"/>
      <c r="J64" s="21" t="s">
        <v>30</v>
      </c>
      <c r="K64" s="21" t="s">
        <v>41</v>
      </c>
      <c r="L64" s="22"/>
      <c r="M64" s="18"/>
      <c r="N64" s="25">
        <v>40</v>
      </c>
      <c r="O64" s="25"/>
      <c r="P64" s="21"/>
      <c r="Q64" s="21"/>
      <c r="R64" s="21"/>
      <c r="S64" s="23" t="s">
        <v>32</v>
      </c>
      <c r="T64" s="24">
        <v>2023</v>
      </c>
      <c r="U64" s="96">
        <v>2130051.4952535699</v>
      </c>
      <c r="V64" s="101"/>
      <c r="X64" s="12"/>
    </row>
    <row r="65" spans="1:24" x14ac:dyDescent="0.25">
      <c r="A65" s="90">
        <v>3920456</v>
      </c>
      <c r="B65" s="18" t="s">
        <v>94</v>
      </c>
      <c r="C65" s="18" t="s">
        <v>64</v>
      </c>
      <c r="D65" s="18"/>
      <c r="E65" s="18" t="s">
        <v>95</v>
      </c>
      <c r="F65" s="19"/>
      <c r="G65" s="18" t="s">
        <v>43</v>
      </c>
      <c r="H65" s="20"/>
      <c r="I65" s="20"/>
      <c r="J65" s="21" t="s">
        <v>30</v>
      </c>
      <c r="K65" s="21" t="s">
        <v>81</v>
      </c>
      <c r="L65" s="22"/>
      <c r="M65" s="18">
        <v>1</v>
      </c>
      <c r="N65" s="25" t="s">
        <v>99</v>
      </c>
      <c r="O65" s="25">
        <v>2310001</v>
      </c>
      <c r="P65" s="21"/>
      <c r="Q65" s="21">
        <v>47.7</v>
      </c>
      <c r="R65" s="21">
        <v>20.16</v>
      </c>
      <c r="S65" s="23" t="s">
        <v>33</v>
      </c>
      <c r="T65" s="24">
        <v>2023</v>
      </c>
      <c r="U65" s="96">
        <v>2126693.6660867892</v>
      </c>
      <c r="V65" s="101"/>
      <c r="X65" s="12"/>
    </row>
    <row r="66" spans="1:24" x14ac:dyDescent="0.25">
      <c r="A66" s="90">
        <v>3920457</v>
      </c>
      <c r="B66" s="18" t="s">
        <v>94</v>
      </c>
      <c r="C66" s="18" t="s">
        <v>64</v>
      </c>
      <c r="D66" s="18"/>
      <c r="E66" s="18" t="s">
        <v>95</v>
      </c>
      <c r="F66" s="19"/>
      <c r="G66" s="18" t="s">
        <v>43</v>
      </c>
      <c r="H66" s="20"/>
      <c r="I66" s="20"/>
      <c r="J66" s="21" t="s">
        <v>30</v>
      </c>
      <c r="K66" s="21" t="s">
        <v>81</v>
      </c>
      <c r="L66" s="22"/>
      <c r="M66" s="18">
        <v>1</v>
      </c>
      <c r="N66" s="25" t="s">
        <v>99</v>
      </c>
      <c r="O66" s="25">
        <v>2310002</v>
      </c>
      <c r="P66" s="21"/>
      <c r="Q66" s="21">
        <v>47.7</v>
      </c>
      <c r="R66" s="21">
        <v>20.16</v>
      </c>
      <c r="S66" s="23" t="s">
        <v>33</v>
      </c>
      <c r="T66" s="24">
        <v>2023</v>
      </c>
      <c r="U66" s="96">
        <v>2126693.6660867892</v>
      </c>
      <c r="V66" s="101"/>
      <c r="X66" s="12"/>
    </row>
    <row r="67" spans="1:24" s="55" customFormat="1" ht="30" x14ac:dyDescent="0.25">
      <c r="A67" s="90">
        <v>3922941</v>
      </c>
      <c r="B67" s="18" t="s">
        <v>94</v>
      </c>
      <c r="C67" s="18"/>
      <c r="D67" s="18"/>
      <c r="E67" s="18"/>
      <c r="F67" s="19"/>
      <c r="G67" s="18" t="s">
        <v>1521</v>
      </c>
      <c r="H67" s="20"/>
      <c r="I67" s="20"/>
      <c r="J67" s="21"/>
      <c r="K67" s="21"/>
      <c r="L67" s="22"/>
      <c r="M67" s="18"/>
      <c r="N67" s="25" t="s">
        <v>1524</v>
      </c>
      <c r="O67" s="25"/>
      <c r="P67" s="21"/>
      <c r="Q67" s="21"/>
      <c r="R67" s="21"/>
      <c r="S67" s="23"/>
      <c r="T67" s="24"/>
      <c r="U67" s="96">
        <v>765400</v>
      </c>
      <c r="V67" s="101"/>
      <c r="X67" s="12"/>
    </row>
    <row r="68" spans="1:24" x14ac:dyDescent="0.25">
      <c r="A68" s="90">
        <v>3920458</v>
      </c>
      <c r="B68" s="18" t="s">
        <v>94</v>
      </c>
      <c r="C68" s="18" t="s">
        <v>64</v>
      </c>
      <c r="D68" s="18"/>
      <c r="E68" s="18" t="s">
        <v>95</v>
      </c>
      <c r="F68" s="19"/>
      <c r="G68" s="18" t="s">
        <v>47</v>
      </c>
      <c r="H68" s="20"/>
      <c r="I68" s="20"/>
      <c r="J68" s="21" t="s">
        <v>30</v>
      </c>
      <c r="K68" s="21" t="s">
        <v>55</v>
      </c>
      <c r="L68" s="22"/>
      <c r="M68" s="18"/>
      <c r="N68" s="25"/>
      <c r="O68" s="25"/>
      <c r="P68" s="21"/>
      <c r="Q68" s="21"/>
      <c r="R68" s="21"/>
      <c r="S68" s="23" t="s">
        <v>33</v>
      </c>
      <c r="T68" s="24">
        <v>2023</v>
      </c>
      <c r="U68" s="96">
        <v>2758216.8155696359</v>
      </c>
      <c r="V68" s="101"/>
      <c r="X68" s="12"/>
    </row>
    <row r="69" spans="1:24" ht="30" x14ac:dyDescent="0.25">
      <c r="A69" s="90">
        <v>3922271</v>
      </c>
      <c r="B69" s="18" t="s">
        <v>94</v>
      </c>
      <c r="C69" s="18" t="s">
        <v>64</v>
      </c>
      <c r="D69" s="18"/>
      <c r="E69" s="18" t="s">
        <v>95</v>
      </c>
      <c r="F69" s="18"/>
      <c r="G69" s="95" t="s">
        <v>339</v>
      </c>
      <c r="H69" s="20"/>
      <c r="I69" s="20"/>
      <c r="J69" s="21"/>
      <c r="K69" s="21"/>
      <c r="L69" s="22"/>
      <c r="M69" s="18"/>
      <c r="N69" s="25" t="s">
        <v>337</v>
      </c>
      <c r="O69" s="25"/>
      <c r="P69" s="21"/>
      <c r="Q69" s="21"/>
      <c r="R69" s="21"/>
      <c r="S69" s="23"/>
      <c r="T69" s="24"/>
      <c r="U69" s="96">
        <v>1884495.9609481983</v>
      </c>
      <c r="V69" s="101"/>
      <c r="X69" s="12"/>
    </row>
    <row r="70" spans="1:24" ht="30" x14ac:dyDescent="0.25">
      <c r="A70" s="90">
        <v>3922272</v>
      </c>
      <c r="B70" s="18" t="s">
        <v>94</v>
      </c>
      <c r="C70" s="18" t="s">
        <v>64</v>
      </c>
      <c r="D70" s="18"/>
      <c r="E70" s="18" t="s">
        <v>95</v>
      </c>
      <c r="F70" s="18"/>
      <c r="G70" s="95" t="s">
        <v>340</v>
      </c>
      <c r="H70" s="20"/>
      <c r="I70" s="20"/>
      <c r="J70" s="21"/>
      <c r="K70" s="21"/>
      <c r="L70" s="22"/>
      <c r="M70" s="18"/>
      <c r="N70" s="25" t="s">
        <v>337</v>
      </c>
      <c r="O70" s="25"/>
      <c r="P70" s="21"/>
      <c r="Q70" s="21"/>
      <c r="R70" s="21"/>
      <c r="S70" s="23"/>
      <c r="T70" s="24"/>
      <c r="U70" s="96">
        <f>2644004.93914853-U71-U72</f>
        <v>1644004.9391485299</v>
      </c>
      <c r="V70" s="101"/>
      <c r="X70" s="12"/>
    </row>
    <row r="71" spans="1:24" ht="30.6" customHeight="1" x14ac:dyDescent="0.25">
      <c r="A71" s="90">
        <v>3920141</v>
      </c>
      <c r="B71" s="18" t="s">
        <v>94</v>
      </c>
      <c r="C71" s="18" t="s">
        <v>64</v>
      </c>
      <c r="D71" s="18"/>
      <c r="E71" s="18" t="s">
        <v>95</v>
      </c>
      <c r="F71" s="19"/>
      <c r="G71" s="18" t="s">
        <v>40</v>
      </c>
      <c r="H71" s="20"/>
      <c r="I71" s="20"/>
      <c r="J71" s="21" t="s">
        <v>30</v>
      </c>
      <c r="K71" s="21"/>
      <c r="L71" s="22"/>
      <c r="M71" s="18"/>
      <c r="N71" s="22"/>
      <c r="O71" s="22"/>
      <c r="P71" s="21"/>
      <c r="Q71" s="21"/>
      <c r="R71" s="21"/>
      <c r="S71" s="23" t="s">
        <v>34</v>
      </c>
      <c r="T71" s="24">
        <v>2023</v>
      </c>
      <c r="U71" s="96">
        <v>500000</v>
      </c>
      <c r="V71" s="101"/>
      <c r="X71" s="12"/>
    </row>
    <row r="72" spans="1:24" x14ac:dyDescent="0.25">
      <c r="A72" s="90">
        <v>3920142</v>
      </c>
      <c r="B72" s="18" t="s">
        <v>94</v>
      </c>
      <c r="C72" s="18" t="s">
        <v>64</v>
      </c>
      <c r="D72" s="18"/>
      <c r="E72" s="18" t="s">
        <v>95</v>
      </c>
      <c r="F72" s="19"/>
      <c r="G72" s="18" t="s">
        <v>44</v>
      </c>
      <c r="H72" s="20"/>
      <c r="I72" s="20"/>
      <c r="J72" s="21" t="s">
        <v>30</v>
      </c>
      <c r="K72" s="21"/>
      <c r="L72" s="22"/>
      <c r="M72" s="18"/>
      <c r="N72" s="25"/>
      <c r="O72" s="25"/>
      <c r="P72" s="21"/>
      <c r="Q72" s="21"/>
      <c r="R72" s="21"/>
      <c r="S72" s="21" t="s">
        <v>34</v>
      </c>
      <c r="T72" s="24">
        <v>2023</v>
      </c>
      <c r="U72" s="96">
        <v>500000</v>
      </c>
      <c r="V72" s="101"/>
      <c r="X72" s="12"/>
    </row>
    <row r="73" spans="1:24" ht="15.75" thickBot="1" x14ac:dyDescent="0.3">
      <c r="A73" s="90">
        <v>3920140</v>
      </c>
      <c r="B73" s="18" t="s">
        <v>94</v>
      </c>
      <c r="C73" s="18" t="s">
        <v>64</v>
      </c>
      <c r="D73" s="18"/>
      <c r="E73" s="18" t="s">
        <v>95</v>
      </c>
      <c r="F73" s="19"/>
      <c r="G73" s="18" t="s">
        <v>48</v>
      </c>
      <c r="H73" s="20"/>
      <c r="I73" s="20"/>
      <c r="J73" s="21" t="s">
        <v>30</v>
      </c>
      <c r="K73" s="21"/>
      <c r="L73" s="22"/>
      <c r="M73" s="18"/>
      <c r="N73" s="25"/>
      <c r="O73" s="25"/>
      <c r="P73" s="21"/>
      <c r="Q73" s="21"/>
      <c r="R73" s="21"/>
      <c r="S73" s="21" t="s">
        <v>34</v>
      </c>
      <c r="T73" s="24">
        <v>2023</v>
      </c>
      <c r="U73" s="96">
        <v>759508.97820033447</v>
      </c>
      <c r="V73" s="103"/>
      <c r="X73" s="12"/>
    </row>
    <row r="74" spans="1:24" x14ac:dyDescent="0.25">
      <c r="A74" s="90">
        <v>3920112</v>
      </c>
      <c r="B74" s="18" t="s">
        <v>105</v>
      </c>
      <c r="C74" s="18" t="s">
        <v>64</v>
      </c>
      <c r="D74" s="18"/>
      <c r="E74" s="18" t="s">
        <v>96</v>
      </c>
      <c r="F74" s="27"/>
      <c r="G74" s="18" t="s">
        <v>45</v>
      </c>
      <c r="H74" s="20"/>
      <c r="I74" s="20"/>
      <c r="J74" s="21" t="s">
        <v>30</v>
      </c>
      <c r="K74" s="21" t="s">
        <v>31</v>
      </c>
      <c r="L74" s="97">
        <v>1600</v>
      </c>
      <c r="M74" s="18">
        <v>7.28</v>
      </c>
      <c r="N74" s="22" t="s">
        <v>45</v>
      </c>
      <c r="O74" s="22"/>
      <c r="P74" s="21"/>
      <c r="Q74" s="21"/>
      <c r="R74" s="21"/>
      <c r="S74" s="23" t="s">
        <v>32</v>
      </c>
      <c r="T74" s="24">
        <v>2023</v>
      </c>
      <c r="U74" s="96">
        <f>5539276.00642349-578400</f>
        <v>4960876.0064234901</v>
      </c>
      <c r="X74" s="12"/>
    </row>
    <row r="75" spans="1:24" x14ac:dyDescent="0.25">
      <c r="A75" s="90">
        <v>3920116</v>
      </c>
      <c r="B75" s="18" t="s">
        <v>105</v>
      </c>
      <c r="C75" s="18" t="s">
        <v>64</v>
      </c>
      <c r="D75" s="18"/>
      <c r="E75" s="18" t="s">
        <v>96</v>
      </c>
      <c r="F75" s="27"/>
      <c r="G75" s="18" t="s">
        <v>46</v>
      </c>
      <c r="H75" s="20"/>
      <c r="I75" s="20"/>
      <c r="J75" s="21" t="s">
        <v>30</v>
      </c>
      <c r="K75" s="21" t="s">
        <v>31</v>
      </c>
      <c r="L75" s="22" t="s">
        <v>53</v>
      </c>
      <c r="M75" s="18"/>
      <c r="N75" s="22" t="s">
        <v>46</v>
      </c>
      <c r="O75" s="22"/>
      <c r="P75" s="21"/>
      <c r="Q75" s="21"/>
      <c r="R75" s="21"/>
      <c r="S75" s="23" t="s">
        <v>32</v>
      </c>
      <c r="T75" s="24">
        <v>2023</v>
      </c>
      <c r="U75" s="96">
        <v>2398449.4048431618</v>
      </c>
      <c r="X75" s="12"/>
    </row>
    <row r="76" spans="1:24" x14ac:dyDescent="0.25">
      <c r="A76" s="90">
        <v>3920115</v>
      </c>
      <c r="B76" s="18" t="s">
        <v>105</v>
      </c>
      <c r="C76" s="18" t="s">
        <v>64</v>
      </c>
      <c r="D76" s="18"/>
      <c r="E76" s="18" t="s">
        <v>96</v>
      </c>
      <c r="F76" s="27"/>
      <c r="G76" s="18" t="s">
        <v>42</v>
      </c>
      <c r="H76" s="20"/>
      <c r="I76" s="20"/>
      <c r="J76" s="21" t="s">
        <v>30</v>
      </c>
      <c r="K76" s="21" t="s">
        <v>41</v>
      </c>
      <c r="L76" s="22"/>
      <c r="M76" s="18"/>
      <c r="N76" s="25">
        <v>40</v>
      </c>
      <c r="O76" s="25"/>
      <c r="P76" s="21"/>
      <c r="Q76" s="21"/>
      <c r="R76" s="21"/>
      <c r="S76" s="23" t="s">
        <v>32</v>
      </c>
      <c r="T76" s="24">
        <v>2023</v>
      </c>
      <c r="U76" s="96">
        <v>2130051.4952535699</v>
      </c>
      <c r="X76" s="12"/>
    </row>
    <row r="77" spans="1:24" x14ac:dyDescent="0.25">
      <c r="A77" s="90">
        <v>3920461</v>
      </c>
      <c r="B77" s="18" t="s">
        <v>105</v>
      </c>
      <c r="C77" s="18" t="s">
        <v>64</v>
      </c>
      <c r="D77" s="18"/>
      <c r="E77" s="18" t="s">
        <v>96</v>
      </c>
      <c r="F77" s="27"/>
      <c r="G77" s="18" t="s">
        <v>43</v>
      </c>
      <c r="H77" s="20"/>
      <c r="I77" s="20"/>
      <c r="J77" s="21" t="s">
        <v>30</v>
      </c>
      <c r="K77" s="21" t="s">
        <v>81</v>
      </c>
      <c r="L77" s="22"/>
      <c r="M77" s="18">
        <v>1</v>
      </c>
      <c r="N77" s="25" t="s">
        <v>100</v>
      </c>
      <c r="O77" s="25">
        <v>2310005</v>
      </c>
      <c r="P77" s="21"/>
      <c r="Q77" s="21">
        <v>25.4</v>
      </c>
      <c r="R77" s="21">
        <v>17.100000000000001</v>
      </c>
      <c r="S77" s="23" t="s">
        <v>33</v>
      </c>
      <c r="T77" s="24">
        <v>2023</v>
      </c>
      <c r="U77" s="96">
        <v>1104179.8631014673</v>
      </c>
      <c r="X77" s="12"/>
    </row>
    <row r="78" spans="1:24" ht="49.9" customHeight="1" x14ac:dyDescent="0.25">
      <c r="A78" s="90">
        <v>3920462</v>
      </c>
      <c r="B78" s="18" t="s">
        <v>105</v>
      </c>
      <c r="C78" s="18" t="s">
        <v>64</v>
      </c>
      <c r="D78" s="18"/>
      <c r="E78" s="18" t="s">
        <v>96</v>
      </c>
      <c r="F78" s="27"/>
      <c r="G78" s="18" t="s">
        <v>43</v>
      </c>
      <c r="H78" s="20"/>
      <c r="I78" s="20"/>
      <c r="J78" s="21" t="s">
        <v>30</v>
      </c>
      <c r="K78" s="21" t="s">
        <v>81</v>
      </c>
      <c r="L78" s="22"/>
      <c r="M78" s="18">
        <v>1</v>
      </c>
      <c r="N78" s="25" t="s">
        <v>100</v>
      </c>
      <c r="O78" s="25">
        <v>2310006</v>
      </c>
      <c r="P78" s="21"/>
      <c r="Q78" s="21">
        <v>25.4</v>
      </c>
      <c r="R78" s="21">
        <v>17.100000000000001</v>
      </c>
      <c r="S78" s="23" t="s">
        <v>33</v>
      </c>
      <c r="T78" s="24">
        <v>2023</v>
      </c>
      <c r="U78" s="96">
        <v>1104179.8631014673</v>
      </c>
      <c r="X78" s="12"/>
    </row>
    <row r="79" spans="1:24" s="55" customFormat="1" ht="49.9" customHeight="1" x14ac:dyDescent="0.25">
      <c r="A79" s="90">
        <v>3922942</v>
      </c>
      <c r="B79" s="18" t="s">
        <v>105</v>
      </c>
      <c r="C79" s="18" t="s">
        <v>64</v>
      </c>
      <c r="D79" s="18"/>
      <c r="E79" s="18" t="s">
        <v>96</v>
      </c>
      <c r="F79" s="27"/>
      <c r="G79" s="18"/>
      <c r="H79" s="20"/>
      <c r="I79" s="20"/>
      <c r="J79" s="21"/>
      <c r="K79" s="21"/>
      <c r="L79" s="22"/>
      <c r="M79" s="18"/>
      <c r="N79" s="25" t="s">
        <v>1523</v>
      </c>
      <c r="O79" s="25"/>
      <c r="P79" s="21"/>
      <c r="Q79" s="21"/>
      <c r="R79" s="21"/>
      <c r="S79" s="23"/>
      <c r="T79" s="24"/>
      <c r="U79" s="96">
        <v>578400</v>
      </c>
      <c r="X79" s="12"/>
    </row>
    <row r="80" spans="1:24" x14ac:dyDescent="0.25">
      <c r="A80" s="90">
        <v>3920463</v>
      </c>
      <c r="B80" s="18" t="s">
        <v>105</v>
      </c>
      <c r="C80" s="18" t="s">
        <v>64</v>
      </c>
      <c r="D80" s="18"/>
      <c r="E80" s="18" t="s">
        <v>96</v>
      </c>
      <c r="F80" s="18"/>
      <c r="G80" s="18" t="s">
        <v>47</v>
      </c>
      <c r="H80" s="20"/>
      <c r="I80" s="20"/>
      <c r="J80" s="21" t="s">
        <v>30</v>
      </c>
      <c r="K80" s="21" t="s">
        <v>55</v>
      </c>
      <c r="L80" s="22"/>
      <c r="M80" s="18"/>
      <c r="N80" s="25"/>
      <c r="O80" s="25"/>
      <c r="P80" s="21"/>
      <c r="Q80" s="21"/>
      <c r="R80" s="21"/>
      <c r="S80" s="23" t="s">
        <v>33</v>
      </c>
      <c r="T80" s="24">
        <v>2023</v>
      </c>
      <c r="U80" s="96">
        <v>5025322.5625285292</v>
      </c>
      <c r="X80" s="12"/>
    </row>
    <row r="81" spans="1:24" x14ac:dyDescent="0.25">
      <c r="A81" s="90">
        <v>3920120</v>
      </c>
      <c r="B81" s="18" t="s">
        <v>105</v>
      </c>
      <c r="C81" s="18" t="s">
        <v>64</v>
      </c>
      <c r="D81" s="18"/>
      <c r="E81" s="18" t="s">
        <v>96</v>
      </c>
      <c r="F81" s="18"/>
      <c r="G81" s="18" t="s">
        <v>40</v>
      </c>
      <c r="H81" s="20"/>
      <c r="I81" s="20"/>
      <c r="J81" s="21" t="s">
        <v>30</v>
      </c>
      <c r="K81" s="21"/>
      <c r="L81" s="22"/>
      <c r="M81" s="18"/>
      <c r="N81" s="22"/>
      <c r="O81" s="22"/>
      <c r="P81" s="21"/>
      <c r="Q81" s="21"/>
      <c r="R81" s="21"/>
      <c r="S81" s="23" t="s">
        <v>34</v>
      </c>
      <c r="T81" s="24">
        <v>2023</v>
      </c>
      <c r="U81" s="96">
        <v>1884495.9609481983</v>
      </c>
      <c r="W81" s="5"/>
      <c r="X81" s="12"/>
    </row>
    <row r="82" spans="1:24" x14ac:dyDescent="0.25">
      <c r="A82" s="90">
        <v>3920121</v>
      </c>
      <c r="B82" s="18" t="s">
        <v>105</v>
      </c>
      <c r="C82" s="18" t="s">
        <v>64</v>
      </c>
      <c r="D82" s="18"/>
      <c r="E82" s="18" t="s">
        <v>96</v>
      </c>
      <c r="F82" s="18"/>
      <c r="G82" s="18" t="s">
        <v>44</v>
      </c>
      <c r="H82" s="20"/>
      <c r="I82" s="20"/>
      <c r="J82" s="21" t="s">
        <v>30</v>
      </c>
      <c r="K82" s="21"/>
      <c r="L82" s="22"/>
      <c r="M82" s="18"/>
      <c r="N82" s="25"/>
      <c r="O82" s="25"/>
      <c r="P82" s="21"/>
      <c r="Q82" s="21"/>
      <c r="R82" s="21"/>
      <c r="S82" s="21" t="s">
        <v>34</v>
      </c>
      <c r="T82" s="24">
        <v>2023</v>
      </c>
      <c r="U82" s="96">
        <v>4796898.8096863236</v>
      </c>
      <c r="W82" s="2"/>
      <c r="X82" s="12"/>
    </row>
    <row r="83" spans="1:24" ht="24" customHeight="1" x14ac:dyDescent="0.25">
      <c r="A83" s="90">
        <v>3920123</v>
      </c>
      <c r="B83" s="18" t="s">
        <v>105</v>
      </c>
      <c r="C83" s="18" t="s">
        <v>64</v>
      </c>
      <c r="D83" s="18"/>
      <c r="E83" s="18" t="s">
        <v>96</v>
      </c>
      <c r="F83" s="18"/>
      <c r="G83" s="18" t="s">
        <v>48</v>
      </c>
      <c r="H83" s="20"/>
      <c r="I83" s="20"/>
      <c r="J83" s="21" t="s">
        <v>30</v>
      </c>
      <c r="K83" s="21"/>
      <c r="L83" s="22"/>
      <c r="M83" s="18"/>
      <c r="N83" s="25"/>
      <c r="O83" s="25"/>
      <c r="P83" s="21"/>
      <c r="Q83" s="21"/>
      <c r="R83" s="21"/>
      <c r="S83" s="21" t="s">
        <v>34</v>
      </c>
      <c r="T83" s="24">
        <v>2023</v>
      </c>
      <c r="U83" s="96">
        <v>1027906.8877899264</v>
      </c>
      <c r="V83" s="2"/>
      <c r="W83" s="6"/>
      <c r="X83" s="12"/>
    </row>
    <row r="84" spans="1:24" ht="31.9" customHeight="1" x14ac:dyDescent="0.25">
      <c r="A84" s="90">
        <v>3920124</v>
      </c>
      <c r="B84" s="18" t="s">
        <v>106</v>
      </c>
      <c r="C84" s="18" t="s">
        <v>64</v>
      </c>
      <c r="D84" s="18"/>
      <c r="E84" s="18" t="s">
        <v>97</v>
      </c>
      <c r="F84" s="27"/>
      <c r="G84" s="18" t="s">
        <v>45</v>
      </c>
      <c r="H84" s="20"/>
      <c r="I84" s="20"/>
      <c r="J84" s="21" t="s">
        <v>30</v>
      </c>
      <c r="K84" s="21" t="s">
        <v>31</v>
      </c>
      <c r="L84" s="97">
        <v>1600</v>
      </c>
      <c r="M84" s="18">
        <v>3.46</v>
      </c>
      <c r="N84" s="22" t="s">
        <v>45</v>
      </c>
      <c r="O84" s="22"/>
      <c r="P84" s="21"/>
      <c r="Q84" s="21"/>
      <c r="R84" s="21"/>
      <c r="S84" s="23" t="s">
        <v>32</v>
      </c>
      <c r="T84" s="24">
        <v>2023</v>
      </c>
      <c r="U84" s="96">
        <f>4340051.30400191-578400</f>
        <v>3761651.3040019097</v>
      </c>
      <c r="W84" s="5"/>
      <c r="X84" s="12"/>
    </row>
    <row r="85" spans="1:24" ht="41.45" customHeight="1" x14ac:dyDescent="0.25">
      <c r="A85" s="90">
        <v>3920131</v>
      </c>
      <c r="B85" s="18" t="s">
        <v>106</v>
      </c>
      <c r="C85" s="18" t="s">
        <v>64</v>
      </c>
      <c r="D85" s="18"/>
      <c r="E85" s="18" t="s">
        <v>97</v>
      </c>
      <c r="F85" s="27"/>
      <c r="G85" s="18" t="s">
        <v>46</v>
      </c>
      <c r="H85" s="20"/>
      <c r="I85" s="20"/>
      <c r="J85" s="21" t="s">
        <v>30</v>
      </c>
      <c r="K85" s="21" t="s">
        <v>31</v>
      </c>
      <c r="L85" s="22" t="s">
        <v>53</v>
      </c>
      <c r="M85" s="18"/>
      <c r="N85" s="22" t="s">
        <v>46</v>
      </c>
      <c r="O85" s="22"/>
      <c r="P85" s="21"/>
      <c r="Q85" s="21"/>
      <c r="R85" s="21"/>
      <c r="S85" s="23" t="s">
        <v>32</v>
      </c>
      <c r="T85" s="24">
        <v>2023</v>
      </c>
      <c r="U85" s="96">
        <v>2398449.4048431618</v>
      </c>
      <c r="W85" s="5"/>
      <c r="X85" s="12"/>
    </row>
    <row r="86" spans="1:24" x14ac:dyDescent="0.25">
      <c r="A86" s="90">
        <v>3920127</v>
      </c>
      <c r="B86" s="18" t="s">
        <v>106</v>
      </c>
      <c r="C86" s="18" t="s">
        <v>64</v>
      </c>
      <c r="D86" s="18"/>
      <c r="E86" s="18" t="s">
        <v>97</v>
      </c>
      <c r="F86" s="27"/>
      <c r="G86" s="18" t="s">
        <v>42</v>
      </c>
      <c r="H86" s="20"/>
      <c r="I86" s="20"/>
      <c r="J86" s="21" t="s">
        <v>30</v>
      </c>
      <c r="K86" s="21" t="s">
        <v>41</v>
      </c>
      <c r="L86" s="22"/>
      <c r="M86" s="18"/>
      <c r="N86" s="25">
        <v>40</v>
      </c>
      <c r="O86" s="25"/>
      <c r="P86" s="21"/>
      <c r="Q86" s="21"/>
      <c r="R86" s="21"/>
      <c r="S86" s="23" t="s">
        <v>32</v>
      </c>
      <c r="T86" s="24">
        <v>2023</v>
      </c>
      <c r="U86" s="96">
        <v>2130051.4952535699</v>
      </c>
      <c r="W86" s="5"/>
      <c r="X86" s="12"/>
    </row>
    <row r="87" spans="1:24" x14ac:dyDescent="0.25">
      <c r="A87" s="90">
        <v>3920466</v>
      </c>
      <c r="B87" s="18" t="s">
        <v>106</v>
      </c>
      <c r="C87" s="18" t="s">
        <v>64</v>
      </c>
      <c r="D87" s="18"/>
      <c r="E87" s="18" t="s">
        <v>97</v>
      </c>
      <c r="F87" s="27"/>
      <c r="G87" s="18" t="s">
        <v>43</v>
      </c>
      <c r="H87" s="20"/>
      <c r="I87" s="20"/>
      <c r="J87" s="21" t="s">
        <v>30</v>
      </c>
      <c r="K87" s="21" t="s">
        <v>81</v>
      </c>
      <c r="L87" s="22"/>
      <c r="M87" s="18">
        <v>1</v>
      </c>
      <c r="N87" s="25" t="s">
        <v>101</v>
      </c>
      <c r="O87" s="25">
        <v>2280982</v>
      </c>
      <c r="P87" s="21"/>
      <c r="Q87" s="21">
        <v>14.1</v>
      </c>
      <c r="R87" s="21">
        <v>39.6</v>
      </c>
      <c r="S87" s="23" t="s">
        <v>33</v>
      </c>
      <c r="T87" s="24">
        <v>2023</v>
      </c>
      <c r="U87" s="96">
        <v>763041.55153803923</v>
      </c>
      <c r="X87" s="12"/>
    </row>
    <row r="88" spans="1:24" x14ac:dyDescent="0.25">
      <c r="A88" s="90">
        <v>3920467</v>
      </c>
      <c r="B88" s="18" t="s">
        <v>106</v>
      </c>
      <c r="C88" s="18" t="s">
        <v>64</v>
      </c>
      <c r="D88" s="18"/>
      <c r="E88" s="18" t="s">
        <v>97</v>
      </c>
      <c r="F88" s="27"/>
      <c r="G88" s="18" t="s">
        <v>43</v>
      </c>
      <c r="H88" s="20"/>
      <c r="I88" s="20"/>
      <c r="J88" s="21" t="s">
        <v>30</v>
      </c>
      <c r="K88" s="21" t="s">
        <v>81</v>
      </c>
      <c r="L88" s="22"/>
      <c r="M88" s="18">
        <v>1</v>
      </c>
      <c r="N88" s="25" t="s">
        <v>101</v>
      </c>
      <c r="O88" s="25">
        <v>2280983</v>
      </c>
      <c r="P88" s="21"/>
      <c r="Q88" s="21">
        <v>14.1</v>
      </c>
      <c r="R88" s="21">
        <v>39.6</v>
      </c>
      <c r="S88" s="23" t="s">
        <v>33</v>
      </c>
      <c r="T88" s="24">
        <v>2023</v>
      </c>
      <c r="U88" s="96">
        <v>763041.55153803923</v>
      </c>
      <c r="X88" s="12"/>
    </row>
    <row r="89" spans="1:24" s="55" customFormat="1" ht="30" x14ac:dyDescent="0.25">
      <c r="A89" s="90">
        <v>3922944</v>
      </c>
      <c r="B89" s="18" t="s">
        <v>106</v>
      </c>
      <c r="C89" s="18" t="s">
        <v>64</v>
      </c>
      <c r="D89" s="18"/>
      <c r="E89" s="18" t="s">
        <v>97</v>
      </c>
      <c r="F89" s="27"/>
      <c r="G89" s="18"/>
      <c r="H89" s="20"/>
      <c r="I89" s="20"/>
      <c r="J89" s="21"/>
      <c r="K89" s="21"/>
      <c r="L89" s="22"/>
      <c r="M89" s="18"/>
      <c r="N89" s="25" t="s">
        <v>1523</v>
      </c>
      <c r="O89" s="25"/>
      <c r="P89" s="21"/>
      <c r="Q89" s="21"/>
      <c r="R89" s="21"/>
      <c r="S89" s="23"/>
      <c r="T89" s="24"/>
      <c r="U89" s="96">
        <v>578400</v>
      </c>
      <c r="X89" s="12"/>
    </row>
    <row r="90" spans="1:24" ht="22.9" customHeight="1" x14ac:dyDescent="0.25">
      <c r="A90" s="90">
        <v>3920468</v>
      </c>
      <c r="B90" s="18" t="s">
        <v>106</v>
      </c>
      <c r="C90" s="18" t="s">
        <v>64</v>
      </c>
      <c r="D90" s="18"/>
      <c r="E90" s="18" t="s">
        <v>97</v>
      </c>
      <c r="F90" s="18"/>
      <c r="G90" s="18" t="s">
        <v>47</v>
      </c>
      <c r="H90" s="20"/>
      <c r="I90" s="20"/>
      <c r="J90" s="21" t="s">
        <v>30</v>
      </c>
      <c r="K90" s="21" t="s">
        <v>55</v>
      </c>
      <c r="L90" s="22"/>
      <c r="M90" s="18"/>
      <c r="N90" s="25"/>
      <c r="O90" s="25"/>
      <c r="P90" s="21"/>
      <c r="Q90" s="21"/>
      <c r="R90" s="21"/>
      <c r="S90" s="23" t="s">
        <v>33</v>
      </c>
      <c r="T90" s="24">
        <v>2023</v>
      </c>
      <c r="U90" s="96">
        <v>5025322.5625285292</v>
      </c>
      <c r="X90" s="12"/>
    </row>
    <row r="91" spans="1:24" ht="24" customHeight="1" x14ac:dyDescent="0.25">
      <c r="A91" s="90">
        <v>3920133</v>
      </c>
      <c r="B91" s="18" t="s">
        <v>106</v>
      </c>
      <c r="C91" s="18" t="s">
        <v>64</v>
      </c>
      <c r="D91" s="18"/>
      <c r="E91" s="18" t="s">
        <v>97</v>
      </c>
      <c r="F91" s="18"/>
      <c r="G91" s="18" t="s">
        <v>40</v>
      </c>
      <c r="H91" s="20"/>
      <c r="I91" s="20"/>
      <c r="J91" s="21" t="s">
        <v>30</v>
      </c>
      <c r="K91" s="21"/>
      <c r="L91" s="22"/>
      <c r="M91" s="18"/>
      <c r="N91" s="22"/>
      <c r="O91" s="22"/>
      <c r="P91" s="21"/>
      <c r="Q91" s="21"/>
      <c r="R91" s="21"/>
      <c r="S91" s="23" t="s">
        <v>34</v>
      </c>
      <c r="T91" s="24">
        <v>2023</v>
      </c>
      <c r="U91" s="96">
        <v>1884495.9609481983</v>
      </c>
      <c r="X91" s="12"/>
    </row>
    <row r="92" spans="1:24" ht="36" customHeight="1" x14ac:dyDescent="0.25">
      <c r="A92" s="90">
        <v>3920134</v>
      </c>
      <c r="B92" s="18" t="s">
        <v>106</v>
      </c>
      <c r="C92" s="18" t="s">
        <v>64</v>
      </c>
      <c r="D92" s="18"/>
      <c r="E92" s="18" t="s">
        <v>97</v>
      </c>
      <c r="F92" s="18"/>
      <c r="G92" s="18" t="s">
        <v>44</v>
      </c>
      <c r="H92" s="20"/>
      <c r="I92" s="20"/>
      <c r="J92" s="21" t="s">
        <v>30</v>
      </c>
      <c r="K92" s="21"/>
      <c r="L92" s="22"/>
      <c r="M92" s="18"/>
      <c r="N92" s="25"/>
      <c r="O92" s="25"/>
      <c r="P92" s="21"/>
      <c r="Q92" s="21"/>
      <c r="R92" s="21"/>
      <c r="S92" s="21" t="s">
        <v>34</v>
      </c>
      <c r="T92" s="24">
        <v>2023</v>
      </c>
      <c r="U92" s="96">
        <v>4796898.8096863236</v>
      </c>
      <c r="X92" s="12"/>
    </row>
    <row r="93" spans="1:24" x14ac:dyDescent="0.25">
      <c r="A93" s="90">
        <v>3920132</v>
      </c>
      <c r="B93" s="18" t="s">
        <v>106</v>
      </c>
      <c r="C93" s="18" t="s">
        <v>64</v>
      </c>
      <c r="D93" s="18"/>
      <c r="E93" s="18" t="s">
        <v>97</v>
      </c>
      <c r="F93" s="18"/>
      <c r="G93" s="18" t="s">
        <v>48</v>
      </c>
      <c r="H93" s="20"/>
      <c r="I93" s="20"/>
      <c r="J93" s="21" t="s">
        <v>30</v>
      </c>
      <c r="K93" s="21"/>
      <c r="L93" s="22"/>
      <c r="M93" s="18"/>
      <c r="N93" s="25"/>
      <c r="O93" s="25"/>
      <c r="P93" s="21"/>
      <c r="Q93" s="21"/>
      <c r="R93" s="21"/>
      <c r="S93" s="21" t="s">
        <v>34</v>
      </c>
      <c r="T93" s="24">
        <v>2023</v>
      </c>
      <c r="U93" s="96">
        <v>1027906.8877899264</v>
      </c>
      <c r="V93" s="2"/>
      <c r="X93" s="12"/>
    </row>
    <row r="94" spans="1:24" x14ac:dyDescent="0.25">
      <c r="A94" s="90">
        <v>3920100</v>
      </c>
      <c r="B94" s="18" t="s">
        <v>107</v>
      </c>
      <c r="C94" s="18" t="s">
        <v>64</v>
      </c>
      <c r="D94" s="18"/>
      <c r="E94" s="18" t="s">
        <v>102</v>
      </c>
      <c r="F94" s="27"/>
      <c r="G94" s="18" t="s">
        <v>45</v>
      </c>
      <c r="H94" s="20"/>
      <c r="I94" s="20"/>
      <c r="J94" s="21" t="s">
        <v>30</v>
      </c>
      <c r="K94" s="21" t="s">
        <v>31</v>
      </c>
      <c r="L94" s="97">
        <v>1600</v>
      </c>
      <c r="M94" s="18">
        <v>5.05</v>
      </c>
      <c r="N94" s="22" t="s">
        <v>45</v>
      </c>
      <c r="O94" s="22"/>
      <c r="P94" s="21"/>
      <c r="Q94" s="21"/>
      <c r="R94" s="21"/>
      <c r="S94" s="23" t="s">
        <v>32</v>
      </c>
      <c r="T94" s="24">
        <v>2023</v>
      </c>
      <c r="U94" s="96">
        <f>6395865.07958176-578400</f>
        <v>5817465.0795817599</v>
      </c>
      <c r="X94" s="12"/>
    </row>
    <row r="95" spans="1:24" x14ac:dyDescent="0.25">
      <c r="A95" s="90">
        <v>3920108</v>
      </c>
      <c r="B95" s="18" t="s">
        <v>107</v>
      </c>
      <c r="C95" s="18" t="s">
        <v>64</v>
      </c>
      <c r="D95" s="18"/>
      <c r="E95" s="18" t="s">
        <v>102</v>
      </c>
      <c r="F95" s="27"/>
      <c r="G95" s="18" t="s">
        <v>46</v>
      </c>
      <c r="H95" s="20"/>
      <c r="I95" s="20"/>
      <c r="J95" s="21" t="s">
        <v>30</v>
      </c>
      <c r="K95" s="21" t="s">
        <v>31</v>
      </c>
      <c r="L95" s="22" t="s">
        <v>53</v>
      </c>
      <c r="M95" s="18"/>
      <c r="N95" s="22" t="s">
        <v>46</v>
      </c>
      <c r="O95" s="22"/>
      <c r="P95" s="21"/>
      <c r="Q95" s="21"/>
      <c r="R95" s="21"/>
      <c r="S95" s="23" t="s">
        <v>32</v>
      </c>
      <c r="T95" s="24">
        <v>2023</v>
      </c>
      <c r="U95" s="96">
        <v>2398449.4048431618</v>
      </c>
      <c r="X95" s="12"/>
    </row>
    <row r="96" spans="1:24" x14ac:dyDescent="0.25">
      <c r="A96" s="90">
        <v>3920103</v>
      </c>
      <c r="B96" s="18" t="s">
        <v>107</v>
      </c>
      <c r="C96" s="18" t="s">
        <v>64</v>
      </c>
      <c r="D96" s="18"/>
      <c r="E96" s="18" t="s">
        <v>102</v>
      </c>
      <c r="F96" s="27"/>
      <c r="G96" s="18" t="s">
        <v>42</v>
      </c>
      <c r="H96" s="20"/>
      <c r="I96" s="20"/>
      <c r="J96" s="21" t="s">
        <v>30</v>
      </c>
      <c r="K96" s="21" t="s">
        <v>41</v>
      </c>
      <c r="L96" s="22"/>
      <c r="M96" s="18"/>
      <c r="N96" s="25">
        <v>40</v>
      </c>
      <c r="O96" s="25"/>
      <c r="P96" s="21"/>
      <c r="Q96" s="21"/>
      <c r="R96" s="21"/>
      <c r="S96" s="23" t="s">
        <v>32</v>
      </c>
      <c r="T96" s="24">
        <v>2023</v>
      </c>
      <c r="U96" s="96">
        <v>2130051.4952535699</v>
      </c>
      <c r="X96" s="12"/>
    </row>
    <row r="97" spans="1:24" x14ac:dyDescent="0.25">
      <c r="A97" s="90">
        <v>3920471</v>
      </c>
      <c r="B97" s="18" t="s">
        <v>107</v>
      </c>
      <c r="C97" s="18" t="s">
        <v>64</v>
      </c>
      <c r="D97" s="18"/>
      <c r="E97" s="18" t="s">
        <v>102</v>
      </c>
      <c r="F97" s="27"/>
      <c r="G97" s="18" t="s">
        <v>43</v>
      </c>
      <c r="H97" s="20"/>
      <c r="I97" s="20"/>
      <c r="J97" s="21" t="s">
        <v>30</v>
      </c>
      <c r="K97" s="21" t="s">
        <v>81</v>
      </c>
      <c r="L97" s="22"/>
      <c r="M97" s="18">
        <v>1</v>
      </c>
      <c r="N97" s="25" t="s">
        <v>101</v>
      </c>
      <c r="O97" s="25">
        <v>2310096</v>
      </c>
      <c r="P97" s="21"/>
      <c r="Q97" s="21">
        <v>16.2</v>
      </c>
      <c r="R97" s="21">
        <v>14.51</v>
      </c>
      <c r="S97" s="23" t="s">
        <v>33</v>
      </c>
      <c r="T97" s="24">
        <v>2023</v>
      </c>
      <c r="U97" s="96">
        <v>763041.55153803923</v>
      </c>
      <c r="X97" s="12"/>
    </row>
    <row r="98" spans="1:24" x14ac:dyDescent="0.25">
      <c r="A98" s="90">
        <v>3920472</v>
      </c>
      <c r="B98" s="18" t="s">
        <v>107</v>
      </c>
      <c r="C98" s="18" t="s">
        <v>64</v>
      </c>
      <c r="D98" s="18"/>
      <c r="E98" s="18" t="s">
        <v>102</v>
      </c>
      <c r="F98" s="27"/>
      <c r="G98" s="18" t="s">
        <v>43</v>
      </c>
      <c r="H98" s="20"/>
      <c r="I98" s="20"/>
      <c r="J98" s="21" t="s">
        <v>30</v>
      </c>
      <c r="K98" s="21" t="s">
        <v>81</v>
      </c>
      <c r="L98" s="22"/>
      <c r="M98" s="18">
        <v>1</v>
      </c>
      <c r="N98" s="25" t="s">
        <v>101</v>
      </c>
      <c r="O98" s="25">
        <v>2310095</v>
      </c>
      <c r="P98" s="21"/>
      <c r="Q98" s="21">
        <v>16.2</v>
      </c>
      <c r="R98" s="21">
        <v>14.51</v>
      </c>
      <c r="S98" s="23" t="s">
        <v>33</v>
      </c>
      <c r="T98" s="24">
        <v>2023</v>
      </c>
      <c r="U98" s="96">
        <v>763041.55153803923</v>
      </c>
      <c r="X98" s="12"/>
    </row>
    <row r="99" spans="1:24" s="55" customFormat="1" ht="30" x14ac:dyDescent="0.25">
      <c r="A99" s="90">
        <v>3922945</v>
      </c>
      <c r="B99" s="18" t="s">
        <v>107</v>
      </c>
      <c r="C99" s="18" t="s">
        <v>64</v>
      </c>
      <c r="D99" s="18"/>
      <c r="E99" s="18" t="s">
        <v>102</v>
      </c>
      <c r="F99" s="27"/>
      <c r="G99" s="18"/>
      <c r="H99" s="20"/>
      <c r="I99" s="20"/>
      <c r="J99" s="21"/>
      <c r="K99" s="21"/>
      <c r="L99" s="22"/>
      <c r="M99" s="18"/>
      <c r="N99" s="25" t="s">
        <v>1523</v>
      </c>
      <c r="O99" s="25"/>
      <c r="P99" s="21"/>
      <c r="Q99" s="21"/>
      <c r="R99" s="21"/>
      <c r="S99" s="23"/>
      <c r="T99" s="24"/>
      <c r="U99" s="96">
        <v>578400</v>
      </c>
      <c r="X99" s="12"/>
    </row>
    <row r="100" spans="1:24" x14ac:dyDescent="0.25">
      <c r="A100" s="90">
        <v>3920473</v>
      </c>
      <c r="B100" s="18" t="s">
        <v>107</v>
      </c>
      <c r="C100" s="18" t="s">
        <v>64</v>
      </c>
      <c r="D100" s="18"/>
      <c r="E100" s="18" t="s">
        <v>102</v>
      </c>
      <c r="F100" s="18"/>
      <c r="G100" s="18" t="s">
        <v>47</v>
      </c>
      <c r="H100" s="20"/>
      <c r="I100" s="20"/>
      <c r="J100" s="21" t="s">
        <v>30</v>
      </c>
      <c r="K100" s="21" t="s">
        <v>55</v>
      </c>
      <c r="L100" s="22"/>
      <c r="M100" s="18"/>
      <c r="N100" s="25"/>
      <c r="O100" s="25"/>
      <c r="P100" s="21"/>
      <c r="Q100" s="21"/>
      <c r="R100" s="21"/>
      <c r="S100" s="23" t="s">
        <v>33</v>
      </c>
      <c r="T100" s="24">
        <v>2023</v>
      </c>
      <c r="U100" s="96">
        <v>5025322.5625285292</v>
      </c>
      <c r="X100" s="12"/>
    </row>
    <row r="101" spans="1:24" x14ac:dyDescent="0.25">
      <c r="A101" s="90">
        <v>3920105</v>
      </c>
      <c r="B101" s="18" t="s">
        <v>107</v>
      </c>
      <c r="C101" s="18" t="s">
        <v>64</v>
      </c>
      <c r="D101" s="18"/>
      <c r="E101" s="18" t="s">
        <v>102</v>
      </c>
      <c r="F101" s="18"/>
      <c r="G101" s="18" t="s">
        <v>40</v>
      </c>
      <c r="H101" s="20"/>
      <c r="I101" s="20"/>
      <c r="J101" s="21" t="s">
        <v>30</v>
      </c>
      <c r="K101" s="21"/>
      <c r="L101" s="22"/>
      <c r="M101" s="18"/>
      <c r="N101" s="22"/>
      <c r="O101" s="22"/>
      <c r="P101" s="21"/>
      <c r="Q101" s="21"/>
      <c r="R101" s="21"/>
      <c r="S101" s="23" t="s">
        <v>34</v>
      </c>
      <c r="T101" s="24">
        <v>2023</v>
      </c>
      <c r="U101" s="96">
        <v>1884495.9609481983</v>
      </c>
      <c r="X101" s="12"/>
    </row>
    <row r="102" spans="1:24" x14ac:dyDescent="0.25">
      <c r="A102" s="90">
        <v>3920106</v>
      </c>
      <c r="B102" s="18" t="s">
        <v>107</v>
      </c>
      <c r="C102" s="18" t="s">
        <v>64</v>
      </c>
      <c r="D102" s="18"/>
      <c r="E102" s="18" t="s">
        <v>102</v>
      </c>
      <c r="F102" s="18"/>
      <c r="G102" s="18" t="s">
        <v>44</v>
      </c>
      <c r="H102" s="20"/>
      <c r="I102" s="20"/>
      <c r="J102" s="21" t="s">
        <v>30</v>
      </c>
      <c r="K102" s="21"/>
      <c r="L102" s="22"/>
      <c r="M102" s="18"/>
      <c r="N102" s="25"/>
      <c r="O102" s="25"/>
      <c r="P102" s="21"/>
      <c r="Q102" s="21"/>
      <c r="R102" s="21"/>
      <c r="S102" s="21" t="s">
        <v>34</v>
      </c>
      <c r="T102" s="24">
        <v>2023</v>
      </c>
      <c r="U102" s="96">
        <v>4796898.8096863236</v>
      </c>
      <c r="X102" s="12"/>
    </row>
    <row r="103" spans="1:24" x14ac:dyDescent="0.25">
      <c r="A103" s="90">
        <v>3920104</v>
      </c>
      <c r="B103" s="18" t="s">
        <v>107</v>
      </c>
      <c r="C103" s="18" t="s">
        <v>64</v>
      </c>
      <c r="D103" s="18"/>
      <c r="E103" s="18" t="s">
        <v>102</v>
      </c>
      <c r="F103" s="18"/>
      <c r="G103" s="18" t="s">
        <v>48</v>
      </c>
      <c r="H103" s="20"/>
      <c r="I103" s="20"/>
      <c r="J103" s="21" t="s">
        <v>30</v>
      </c>
      <c r="K103" s="21"/>
      <c r="L103" s="22"/>
      <c r="M103" s="18"/>
      <c r="N103" s="25"/>
      <c r="O103" s="25"/>
      <c r="P103" s="21"/>
      <c r="Q103" s="21"/>
      <c r="R103" s="21"/>
      <c r="S103" s="21" t="s">
        <v>34</v>
      </c>
      <c r="T103" s="24">
        <v>2023</v>
      </c>
      <c r="U103" s="96">
        <v>1027906.8877899264</v>
      </c>
      <c r="V103" s="2"/>
      <c r="X103" s="12"/>
    </row>
    <row r="104" spans="1:24" x14ac:dyDescent="0.25">
      <c r="A104" s="90">
        <v>3920092</v>
      </c>
      <c r="B104" s="18" t="s">
        <v>108</v>
      </c>
      <c r="C104" s="18" t="s">
        <v>64</v>
      </c>
      <c r="D104" s="18"/>
      <c r="E104" s="18" t="s">
        <v>98</v>
      </c>
      <c r="F104" s="27"/>
      <c r="G104" s="18" t="s">
        <v>45</v>
      </c>
      <c r="H104" s="20"/>
      <c r="I104" s="20"/>
      <c r="J104" s="21" t="s">
        <v>30</v>
      </c>
      <c r="K104" s="21" t="s">
        <v>31</v>
      </c>
      <c r="L104" s="97">
        <v>1400</v>
      </c>
      <c r="M104" s="18">
        <v>4.33</v>
      </c>
      <c r="N104" s="22" t="s">
        <v>45</v>
      </c>
      <c r="O104" s="22"/>
      <c r="P104" s="21"/>
      <c r="Q104" s="21"/>
      <c r="R104" s="21"/>
      <c r="S104" s="23" t="s">
        <v>32</v>
      </c>
      <c r="T104" s="24">
        <v>2023</v>
      </c>
      <c r="U104" s="96">
        <f>5939017.57389735-578400</f>
        <v>5360617.5738973496</v>
      </c>
      <c r="X104" s="12"/>
    </row>
    <row r="105" spans="1:24" x14ac:dyDescent="0.25">
      <c r="A105" s="90">
        <v>3920088</v>
      </c>
      <c r="B105" s="18" t="s">
        <v>108</v>
      </c>
      <c r="C105" s="18" t="s">
        <v>64</v>
      </c>
      <c r="D105" s="18"/>
      <c r="E105" s="18" t="s">
        <v>98</v>
      </c>
      <c r="F105" s="27"/>
      <c r="G105" s="18" t="s">
        <v>46</v>
      </c>
      <c r="H105" s="20"/>
      <c r="I105" s="20"/>
      <c r="J105" s="21" t="s">
        <v>30</v>
      </c>
      <c r="K105" s="21" t="s">
        <v>31</v>
      </c>
      <c r="L105" s="22" t="s">
        <v>53</v>
      </c>
      <c r="M105" s="18"/>
      <c r="N105" s="22" t="s">
        <v>46</v>
      </c>
      <c r="O105" s="22"/>
      <c r="P105" s="21"/>
      <c r="Q105" s="21"/>
      <c r="R105" s="21"/>
      <c r="S105" s="23" t="s">
        <v>32</v>
      </c>
      <c r="T105" s="24">
        <v>2023</v>
      </c>
      <c r="U105" s="96">
        <v>2398449.4048431618</v>
      </c>
      <c r="X105" s="12"/>
    </row>
    <row r="106" spans="1:24" x14ac:dyDescent="0.25">
      <c r="A106" s="90">
        <v>3920095</v>
      </c>
      <c r="B106" s="18" t="s">
        <v>108</v>
      </c>
      <c r="C106" s="18" t="s">
        <v>64</v>
      </c>
      <c r="D106" s="18"/>
      <c r="E106" s="18" t="s">
        <v>98</v>
      </c>
      <c r="F106" s="27"/>
      <c r="G106" s="18" t="s">
        <v>42</v>
      </c>
      <c r="H106" s="20"/>
      <c r="I106" s="20"/>
      <c r="J106" s="21" t="s">
        <v>30</v>
      </c>
      <c r="K106" s="21" t="s">
        <v>41</v>
      </c>
      <c r="L106" s="22"/>
      <c r="M106" s="18"/>
      <c r="N106" s="25">
        <v>40</v>
      </c>
      <c r="O106" s="25"/>
      <c r="P106" s="21"/>
      <c r="Q106" s="21"/>
      <c r="R106" s="21"/>
      <c r="S106" s="23" t="s">
        <v>32</v>
      </c>
      <c r="T106" s="24">
        <v>2023</v>
      </c>
      <c r="U106" s="96">
        <v>2130051.4952535699</v>
      </c>
      <c r="X106" s="12"/>
    </row>
    <row r="107" spans="1:24" x14ac:dyDescent="0.25">
      <c r="A107" s="90">
        <v>3920476</v>
      </c>
      <c r="B107" s="18" t="s">
        <v>108</v>
      </c>
      <c r="C107" s="18" t="s">
        <v>64</v>
      </c>
      <c r="D107" s="18"/>
      <c r="E107" s="18" t="s">
        <v>98</v>
      </c>
      <c r="F107" s="27"/>
      <c r="G107" s="18" t="s">
        <v>43</v>
      </c>
      <c r="H107" s="20"/>
      <c r="I107" s="20"/>
      <c r="J107" s="21" t="s">
        <v>30</v>
      </c>
      <c r="K107" s="21" t="s">
        <v>81</v>
      </c>
      <c r="L107" s="22"/>
      <c r="M107" s="18">
        <v>1</v>
      </c>
      <c r="N107" s="25" t="s">
        <v>103</v>
      </c>
      <c r="O107" s="25">
        <v>2310132</v>
      </c>
      <c r="P107" s="21"/>
      <c r="Q107" s="21">
        <v>8.0399999999999991</v>
      </c>
      <c r="R107" s="21">
        <v>15.12</v>
      </c>
      <c r="S107" s="23" t="s">
        <v>33</v>
      </c>
      <c r="T107" s="24">
        <v>2023</v>
      </c>
      <c r="U107" s="96">
        <v>798994.30811663822</v>
      </c>
      <c r="X107" s="12"/>
    </row>
    <row r="108" spans="1:24" x14ac:dyDescent="0.25">
      <c r="A108" s="90">
        <v>3920477</v>
      </c>
      <c r="B108" s="18" t="s">
        <v>108</v>
      </c>
      <c r="C108" s="18" t="s">
        <v>64</v>
      </c>
      <c r="D108" s="18"/>
      <c r="E108" s="18" t="s">
        <v>98</v>
      </c>
      <c r="F108" s="27"/>
      <c r="G108" s="18" t="s">
        <v>43</v>
      </c>
      <c r="H108" s="20"/>
      <c r="I108" s="20"/>
      <c r="J108" s="21" t="s">
        <v>30</v>
      </c>
      <c r="K108" s="21" t="s">
        <v>81</v>
      </c>
      <c r="L108" s="22"/>
      <c r="M108" s="18">
        <v>1</v>
      </c>
      <c r="N108" s="25" t="s">
        <v>103</v>
      </c>
      <c r="O108" s="25">
        <v>2310133</v>
      </c>
      <c r="P108" s="21"/>
      <c r="Q108" s="21">
        <v>8.0399999999999991</v>
      </c>
      <c r="R108" s="21">
        <v>15.12</v>
      </c>
      <c r="S108" s="23" t="s">
        <v>33</v>
      </c>
      <c r="T108" s="24">
        <v>2023</v>
      </c>
      <c r="U108" s="96">
        <v>798994.30811663822</v>
      </c>
      <c r="X108" s="12"/>
    </row>
    <row r="109" spans="1:24" s="55" customFormat="1" ht="30" x14ac:dyDescent="0.25">
      <c r="A109" s="90">
        <v>3922946</v>
      </c>
      <c r="B109" s="18" t="s">
        <v>108</v>
      </c>
      <c r="C109" s="18" t="s">
        <v>64</v>
      </c>
      <c r="D109" s="18"/>
      <c r="E109" s="18" t="s">
        <v>98</v>
      </c>
      <c r="F109" s="27"/>
      <c r="G109" s="18" t="s">
        <v>1521</v>
      </c>
      <c r="H109" s="20"/>
      <c r="I109" s="20"/>
      <c r="J109" s="21"/>
      <c r="K109" s="21"/>
      <c r="L109" s="22"/>
      <c r="M109" s="18"/>
      <c r="N109" s="25" t="s">
        <v>1523</v>
      </c>
      <c r="O109" s="25"/>
      <c r="P109" s="21"/>
      <c r="Q109" s="21"/>
      <c r="R109" s="21"/>
      <c r="S109" s="23"/>
      <c r="T109" s="24"/>
      <c r="U109" s="96">
        <v>578400</v>
      </c>
      <c r="X109" s="12"/>
    </row>
    <row r="110" spans="1:24" x14ac:dyDescent="0.25">
      <c r="A110" s="90">
        <v>3920478</v>
      </c>
      <c r="B110" s="18" t="s">
        <v>108</v>
      </c>
      <c r="C110" s="18" t="s">
        <v>64</v>
      </c>
      <c r="D110" s="18"/>
      <c r="E110" s="18" t="s">
        <v>98</v>
      </c>
      <c r="F110" s="18"/>
      <c r="G110" s="18" t="s">
        <v>47</v>
      </c>
      <c r="H110" s="20"/>
      <c r="I110" s="20"/>
      <c r="J110" s="21" t="s">
        <v>30</v>
      </c>
      <c r="K110" s="21" t="s">
        <v>55</v>
      </c>
      <c r="L110" s="22"/>
      <c r="M110" s="18"/>
      <c r="N110" s="25"/>
      <c r="O110" s="25"/>
      <c r="P110" s="21"/>
      <c r="Q110" s="21"/>
      <c r="R110" s="21"/>
      <c r="S110" s="23" t="s">
        <v>33</v>
      </c>
      <c r="T110" s="24">
        <v>2023</v>
      </c>
      <c r="U110" s="96">
        <v>5025322.5625285292</v>
      </c>
      <c r="X110" s="12"/>
    </row>
    <row r="111" spans="1:24" x14ac:dyDescent="0.25">
      <c r="A111" s="90">
        <v>3920097</v>
      </c>
      <c r="B111" s="18" t="s">
        <v>108</v>
      </c>
      <c r="C111" s="18" t="s">
        <v>64</v>
      </c>
      <c r="D111" s="18"/>
      <c r="E111" s="18" t="s">
        <v>98</v>
      </c>
      <c r="F111" s="18"/>
      <c r="G111" s="18" t="s">
        <v>40</v>
      </c>
      <c r="H111" s="20"/>
      <c r="I111" s="20"/>
      <c r="J111" s="21" t="s">
        <v>30</v>
      </c>
      <c r="K111" s="21"/>
      <c r="L111" s="22"/>
      <c r="M111" s="18"/>
      <c r="N111" s="22"/>
      <c r="O111" s="22"/>
      <c r="P111" s="21"/>
      <c r="Q111" s="21"/>
      <c r="R111" s="21"/>
      <c r="S111" s="23" t="s">
        <v>34</v>
      </c>
      <c r="T111" s="24">
        <v>2023</v>
      </c>
      <c r="U111" s="96">
        <v>1884495.9609481983</v>
      </c>
      <c r="X111" s="12"/>
    </row>
    <row r="112" spans="1:24" x14ac:dyDescent="0.25">
      <c r="A112" s="90">
        <v>3920098</v>
      </c>
      <c r="B112" s="18" t="s">
        <v>108</v>
      </c>
      <c r="C112" s="18" t="s">
        <v>64</v>
      </c>
      <c r="D112" s="18"/>
      <c r="E112" s="18" t="s">
        <v>98</v>
      </c>
      <c r="F112" s="18"/>
      <c r="G112" s="18" t="s">
        <v>44</v>
      </c>
      <c r="H112" s="20"/>
      <c r="I112" s="20"/>
      <c r="J112" s="21" t="s">
        <v>30</v>
      </c>
      <c r="K112" s="21"/>
      <c r="L112" s="22"/>
      <c r="M112" s="18"/>
      <c r="N112" s="25"/>
      <c r="O112" s="25"/>
      <c r="P112" s="21"/>
      <c r="Q112" s="21"/>
      <c r="R112" s="21"/>
      <c r="S112" s="21" t="s">
        <v>34</v>
      </c>
      <c r="T112" s="24">
        <v>2023</v>
      </c>
      <c r="U112" s="96">
        <v>4796898.8096863236</v>
      </c>
      <c r="X112" s="12"/>
    </row>
    <row r="113" spans="1:24" x14ac:dyDescent="0.25">
      <c r="A113" s="90">
        <v>3920096</v>
      </c>
      <c r="B113" s="18" t="s">
        <v>108</v>
      </c>
      <c r="C113" s="18" t="s">
        <v>64</v>
      </c>
      <c r="D113" s="18"/>
      <c r="E113" s="18" t="s">
        <v>98</v>
      </c>
      <c r="F113" s="18"/>
      <c r="G113" s="18" t="s">
        <v>48</v>
      </c>
      <c r="H113" s="20"/>
      <c r="I113" s="20"/>
      <c r="J113" s="21" t="s">
        <v>30</v>
      </c>
      <c r="K113" s="21"/>
      <c r="L113" s="22"/>
      <c r="M113" s="18"/>
      <c r="N113" s="25"/>
      <c r="O113" s="25"/>
      <c r="P113" s="21"/>
      <c r="Q113" s="21"/>
      <c r="R113" s="21"/>
      <c r="S113" s="21" t="s">
        <v>34</v>
      </c>
      <c r="T113" s="24">
        <v>2023</v>
      </c>
      <c r="U113" s="96">
        <v>1027906.8877899264</v>
      </c>
      <c r="V113" s="2"/>
      <c r="X113" s="12"/>
    </row>
    <row r="114" spans="1:24" x14ac:dyDescent="0.25">
      <c r="A114" s="90">
        <v>3920215</v>
      </c>
      <c r="B114" s="18" t="s">
        <v>341</v>
      </c>
      <c r="C114" s="18" t="s">
        <v>77</v>
      </c>
      <c r="D114" s="18"/>
      <c r="E114" s="18" t="s">
        <v>5259</v>
      </c>
      <c r="F114" s="27"/>
      <c r="G114" s="18" t="s">
        <v>45</v>
      </c>
      <c r="H114" s="20"/>
      <c r="I114" s="20"/>
      <c r="J114" s="21" t="s">
        <v>30</v>
      </c>
      <c r="K114" s="21" t="s">
        <v>31</v>
      </c>
      <c r="L114" s="97">
        <v>2000</v>
      </c>
      <c r="M114" s="18">
        <v>7.68</v>
      </c>
      <c r="N114" s="22" t="s">
        <v>45</v>
      </c>
      <c r="O114" s="22"/>
      <c r="P114" s="21"/>
      <c r="Q114" s="21"/>
      <c r="R114" s="21"/>
      <c r="S114" s="23" t="s">
        <v>32</v>
      </c>
      <c r="T114" s="24">
        <v>2023</v>
      </c>
      <c r="U114" s="96">
        <v>9136950.1136882342</v>
      </c>
      <c r="X114" s="12"/>
    </row>
    <row r="115" spans="1:24" x14ac:dyDescent="0.25">
      <c r="A115" s="90">
        <v>3920214</v>
      </c>
      <c r="B115" s="18" t="s">
        <v>341</v>
      </c>
      <c r="C115" s="18" t="s">
        <v>77</v>
      </c>
      <c r="D115" s="18"/>
      <c r="E115" s="18" t="s">
        <v>5259</v>
      </c>
      <c r="F115" s="27"/>
      <c r="G115" s="18" t="s">
        <v>46</v>
      </c>
      <c r="H115" s="20"/>
      <c r="I115" s="20"/>
      <c r="J115" s="21" t="s">
        <v>30</v>
      </c>
      <c r="K115" s="21" t="s">
        <v>31</v>
      </c>
      <c r="L115" s="22" t="s">
        <v>53</v>
      </c>
      <c r="M115" s="18"/>
      <c r="N115" s="22" t="s">
        <v>46</v>
      </c>
      <c r="O115" s="22"/>
      <c r="P115" s="21"/>
      <c r="Q115" s="21"/>
      <c r="R115" s="21"/>
      <c r="S115" s="23" t="s">
        <v>32</v>
      </c>
      <c r="T115" s="24">
        <v>2023</v>
      </c>
      <c r="U115" s="96">
        <v>7423771.967371691</v>
      </c>
      <c r="X115" s="12"/>
    </row>
    <row r="116" spans="1:24" x14ac:dyDescent="0.25">
      <c r="A116" s="90">
        <v>3486818</v>
      </c>
      <c r="B116" s="18" t="s">
        <v>341</v>
      </c>
      <c r="C116" s="18" t="s">
        <v>77</v>
      </c>
      <c r="D116" s="18"/>
      <c r="E116" s="18" t="s">
        <v>5259</v>
      </c>
      <c r="F116" s="27"/>
      <c r="G116" s="18" t="s">
        <v>42</v>
      </c>
      <c r="H116" s="20"/>
      <c r="I116" s="20"/>
      <c r="J116" s="21" t="s">
        <v>30</v>
      </c>
      <c r="K116" s="21" t="s">
        <v>41</v>
      </c>
      <c r="L116" s="22"/>
      <c r="M116" s="18"/>
      <c r="N116" s="25">
        <v>35</v>
      </c>
      <c r="O116" s="25"/>
      <c r="P116" s="21"/>
      <c r="Q116" s="21"/>
      <c r="R116" s="21"/>
      <c r="S116" s="23" t="s">
        <v>32</v>
      </c>
      <c r="T116" s="24">
        <v>2023</v>
      </c>
      <c r="U116" s="96">
        <v>3197932.5397908823</v>
      </c>
      <c r="X116" s="12"/>
    </row>
    <row r="117" spans="1:24" x14ac:dyDescent="0.25">
      <c r="A117" s="90">
        <v>3920481</v>
      </c>
      <c r="B117" s="18" t="s">
        <v>341</v>
      </c>
      <c r="C117" s="18" t="s">
        <v>77</v>
      </c>
      <c r="D117" s="18"/>
      <c r="E117" s="18" t="s">
        <v>5259</v>
      </c>
      <c r="F117" s="27"/>
      <c r="G117" s="18" t="s">
        <v>43</v>
      </c>
      <c r="H117" s="20"/>
      <c r="I117" s="20"/>
      <c r="J117" s="21" t="s">
        <v>30</v>
      </c>
      <c r="K117" s="21" t="s">
        <v>81</v>
      </c>
      <c r="L117" s="22"/>
      <c r="M117" s="18">
        <v>1</v>
      </c>
      <c r="N117" s="25" t="s">
        <v>342</v>
      </c>
      <c r="O117" s="25">
        <v>2310133</v>
      </c>
      <c r="P117" s="21"/>
      <c r="Q117" s="21">
        <v>38.1</v>
      </c>
      <c r="R117" s="21">
        <v>16</v>
      </c>
      <c r="S117" s="23" t="s">
        <v>33</v>
      </c>
      <c r="T117" s="24">
        <v>2023</v>
      </c>
      <c r="U117" s="96">
        <v>1938370.8451747969</v>
      </c>
      <c r="X117" s="12"/>
    </row>
    <row r="118" spans="1:24" x14ac:dyDescent="0.25">
      <c r="A118" s="90">
        <v>3920482</v>
      </c>
      <c r="B118" s="18" t="s">
        <v>341</v>
      </c>
      <c r="C118" s="18" t="s">
        <v>77</v>
      </c>
      <c r="D118" s="18"/>
      <c r="E118" s="18" t="s">
        <v>5259</v>
      </c>
      <c r="F118" s="27"/>
      <c r="G118" s="18" t="s">
        <v>43</v>
      </c>
      <c r="H118" s="20"/>
      <c r="I118" s="20"/>
      <c r="J118" s="21" t="s">
        <v>30</v>
      </c>
      <c r="K118" s="21" t="s">
        <v>81</v>
      </c>
      <c r="L118" s="22"/>
      <c r="M118" s="18">
        <v>1</v>
      </c>
      <c r="N118" s="25" t="s">
        <v>342</v>
      </c>
      <c r="O118" s="25">
        <v>2310134</v>
      </c>
      <c r="P118" s="21"/>
      <c r="Q118" s="21">
        <v>38.1</v>
      </c>
      <c r="R118" s="21">
        <v>16</v>
      </c>
      <c r="S118" s="23" t="s">
        <v>33</v>
      </c>
      <c r="T118" s="24">
        <v>2023</v>
      </c>
      <c r="U118" s="96">
        <v>1938370.8451747969</v>
      </c>
      <c r="X118" s="12"/>
    </row>
    <row r="119" spans="1:24" x14ac:dyDescent="0.25">
      <c r="A119" s="90">
        <v>3920485</v>
      </c>
      <c r="B119" s="18" t="s">
        <v>341</v>
      </c>
      <c r="C119" s="18" t="s">
        <v>77</v>
      </c>
      <c r="D119" s="18"/>
      <c r="E119" s="18" t="s">
        <v>5259</v>
      </c>
      <c r="F119" s="18"/>
      <c r="G119" s="18" t="s">
        <v>47</v>
      </c>
      <c r="H119" s="20"/>
      <c r="I119" s="20"/>
      <c r="J119" s="21" t="s">
        <v>30</v>
      </c>
      <c r="K119" s="21" t="s">
        <v>55</v>
      </c>
      <c r="L119" s="22"/>
      <c r="M119" s="18"/>
      <c r="N119" s="25"/>
      <c r="O119" s="25"/>
      <c r="P119" s="21"/>
      <c r="Q119" s="21"/>
      <c r="R119" s="21"/>
      <c r="S119" s="23" t="s">
        <v>33</v>
      </c>
      <c r="T119" s="24">
        <v>2023</v>
      </c>
      <c r="U119" s="96">
        <v>5025322.5625285292</v>
      </c>
      <c r="X119" s="12"/>
    </row>
    <row r="120" spans="1:24" ht="30" x14ac:dyDescent="0.25">
      <c r="A120" s="90">
        <v>3922273</v>
      </c>
      <c r="B120" s="18" t="s">
        <v>341</v>
      </c>
      <c r="C120" s="18" t="s">
        <v>77</v>
      </c>
      <c r="D120" s="18"/>
      <c r="E120" s="18" t="s">
        <v>5259</v>
      </c>
      <c r="F120" s="18"/>
      <c r="G120" s="18" t="s">
        <v>181</v>
      </c>
      <c r="H120" s="20"/>
      <c r="I120" s="20"/>
      <c r="J120" s="21"/>
      <c r="K120" s="21"/>
      <c r="L120" s="22"/>
      <c r="M120" s="18"/>
      <c r="N120" s="25" t="s">
        <v>336</v>
      </c>
      <c r="O120" s="25"/>
      <c r="P120" s="21"/>
      <c r="Q120" s="21"/>
      <c r="R120" s="21"/>
      <c r="S120" s="23" t="s">
        <v>34</v>
      </c>
      <c r="T120" s="24">
        <v>2023</v>
      </c>
      <c r="U120" s="96">
        <v>1884495.9609481983</v>
      </c>
      <c r="X120" s="12"/>
    </row>
    <row r="121" spans="1:24" ht="30" x14ac:dyDescent="0.25">
      <c r="A121" s="90">
        <v>3922274</v>
      </c>
      <c r="B121" s="18" t="s">
        <v>341</v>
      </c>
      <c r="C121" s="18" t="s">
        <v>77</v>
      </c>
      <c r="D121" s="18"/>
      <c r="E121" s="18" t="s">
        <v>5259</v>
      </c>
      <c r="F121" s="18"/>
      <c r="G121" s="18" t="s">
        <v>182</v>
      </c>
      <c r="H121" s="20"/>
      <c r="I121" s="20"/>
      <c r="J121" s="21"/>
      <c r="K121" s="21"/>
      <c r="L121" s="22"/>
      <c r="M121" s="18"/>
      <c r="N121" s="25" t="s">
        <v>336</v>
      </c>
      <c r="O121" s="25"/>
      <c r="P121" s="21"/>
      <c r="Q121" s="21"/>
      <c r="R121" s="21"/>
      <c r="S121" s="23" t="s">
        <v>34</v>
      </c>
      <c r="T121" s="24">
        <v>2023</v>
      </c>
      <c r="U121" s="96">
        <f>4796898.80968632-U122-U123</f>
        <v>3796898.8096863199</v>
      </c>
      <c r="X121" s="12"/>
    </row>
    <row r="122" spans="1:24" x14ac:dyDescent="0.25">
      <c r="A122" s="90">
        <v>3922275</v>
      </c>
      <c r="B122" s="18" t="s">
        <v>341</v>
      </c>
      <c r="C122" s="18" t="s">
        <v>77</v>
      </c>
      <c r="D122" s="18"/>
      <c r="E122" s="18" t="s">
        <v>5259</v>
      </c>
      <c r="F122" s="18"/>
      <c r="G122" s="18" t="s">
        <v>40</v>
      </c>
      <c r="H122" s="20"/>
      <c r="I122" s="20"/>
      <c r="J122" s="21" t="s">
        <v>30</v>
      </c>
      <c r="K122" s="21"/>
      <c r="L122" s="22"/>
      <c r="M122" s="18"/>
      <c r="N122" s="22"/>
      <c r="O122" s="22"/>
      <c r="P122" s="21"/>
      <c r="Q122" s="21"/>
      <c r="R122" s="21"/>
      <c r="S122" s="23" t="s">
        <v>34</v>
      </c>
      <c r="T122" s="24">
        <v>2023</v>
      </c>
      <c r="U122" s="96">
        <v>500000</v>
      </c>
      <c r="X122" s="12"/>
    </row>
    <row r="123" spans="1:24" x14ac:dyDescent="0.25">
      <c r="A123" s="90">
        <v>3922276</v>
      </c>
      <c r="B123" s="18" t="s">
        <v>341</v>
      </c>
      <c r="C123" s="18" t="s">
        <v>77</v>
      </c>
      <c r="D123" s="18"/>
      <c r="E123" s="18" t="s">
        <v>5259</v>
      </c>
      <c r="F123" s="18"/>
      <c r="G123" s="18" t="s">
        <v>44</v>
      </c>
      <c r="H123" s="20"/>
      <c r="I123" s="20"/>
      <c r="J123" s="21" t="s">
        <v>30</v>
      </c>
      <c r="K123" s="21"/>
      <c r="L123" s="22"/>
      <c r="M123" s="18"/>
      <c r="N123" s="25"/>
      <c r="O123" s="25"/>
      <c r="P123" s="21"/>
      <c r="Q123" s="21"/>
      <c r="R123" s="21"/>
      <c r="S123" s="21" t="s">
        <v>34</v>
      </c>
      <c r="T123" s="24">
        <v>2023</v>
      </c>
      <c r="U123" s="96">
        <v>500000</v>
      </c>
      <c r="X123" s="12"/>
    </row>
    <row r="124" spans="1:24" x14ac:dyDescent="0.25">
      <c r="A124" s="90">
        <v>3923046</v>
      </c>
      <c r="B124" s="18" t="s">
        <v>341</v>
      </c>
      <c r="C124" s="18" t="s">
        <v>77</v>
      </c>
      <c r="D124" s="18"/>
      <c r="E124" s="18" t="s">
        <v>5259</v>
      </c>
      <c r="F124" s="18"/>
      <c r="G124" s="18" t="s">
        <v>338</v>
      </c>
      <c r="H124" s="20"/>
      <c r="I124" s="20"/>
      <c r="J124" s="21" t="s">
        <v>30</v>
      </c>
      <c r="K124" s="21"/>
      <c r="L124" s="22"/>
      <c r="M124" s="18"/>
      <c r="N124" s="25"/>
      <c r="O124" s="25"/>
      <c r="P124" s="21"/>
      <c r="Q124" s="21"/>
      <c r="R124" s="21"/>
      <c r="S124" s="21" t="s">
        <v>34</v>
      </c>
      <c r="T124" s="24">
        <v>2023</v>
      </c>
      <c r="U124" s="96">
        <v>3197932.5397908823</v>
      </c>
      <c r="V124" s="2"/>
      <c r="X124" s="12"/>
    </row>
    <row r="125" spans="1:24" s="55" customFormat="1" x14ac:dyDescent="0.25">
      <c r="A125" s="90">
        <v>3923925</v>
      </c>
      <c r="B125" s="18" t="s">
        <v>5255</v>
      </c>
      <c r="C125" s="18" t="s">
        <v>77</v>
      </c>
      <c r="D125" s="18"/>
      <c r="E125" s="18" t="s">
        <v>5257</v>
      </c>
      <c r="F125" s="19"/>
      <c r="G125" s="18" t="s">
        <v>43</v>
      </c>
      <c r="H125" s="20"/>
      <c r="I125" s="20"/>
      <c r="J125" s="21" t="s">
        <v>30</v>
      </c>
      <c r="K125" s="21" t="s">
        <v>81</v>
      </c>
      <c r="L125" s="22"/>
      <c r="M125" s="18"/>
      <c r="N125" s="25" t="s">
        <v>5253</v>
      </c>
      <c r="O125" s="25">
        <v>2370251</v>
      </c>
      <c r="P125" s="21">
        <v>1</v>
      </c>
      <c r="Q125" s="21">
        <v>7.92</v>
      </c>
      <c r="R125" s="21">
        <v>28.8</v>
      </c>
      <c r="S125" s="23" t="s">
        <v>33</v>
      </c>
      <c r="T125" s="24">
        <v>2023</v>
      </c>
      <c r="U125" s="96">
        <v>927055</v>
      </c>
      <c r="V125" s="45"/>
      <c r="X125" s="12"/>
    </row>
    <row r="126" spans="1:24" s="55" customFormat="1" x14ac:dyDescent="0.25">
      <c r="A126" s="90">
        <v>3923926</v>
      </c>
      <c r="B126" s="18" t="s">
        <v>5256</v>
      </c>
      <c r="C126" s="18" t="s">
        <v>77</v>
      </c>
      <c r="D126" s="18"/>
      <c r="E126" s="18" t="s">
        <v>5258</v>
      </c>
      <c r="F126" s="19"/>
      <c r="G126" s="18" t="s">
        <v>43</v>
      </c>
      <c r="H126" s="20"/>
      <c r="I126" s="20"/>
      <c r="J126" s="21" t="s">
        <v>30</v>
      </c>
      <c r="K126" s="21" t="s">
        <v>81</v>
      </c>
      <c r="L126" s="22"/>
      <c r="M126" s="18"/>
      <c r="N126" s="25" t="s">
        <v>5253</v>
      </c>
      <c r="O126" s="25">
        <v>2370062</v>
      </c>
      <c r="P126" s="21">
        <v>1</v>
      </c>
      <c r="Q126" s="21">
        <v>7.92</v>
      </c>
      <c r="R126" s="21">
        <v>28.8</v>
      </c>
      <c r="S126" s="23" t="s">
        <v>33</v>
      </c>
      <c r="T126" s="24">
        <v>2023</v>
      </c>
      <c r="U126" s="96">
        <v>927055</v>
      </c>
      <c r="V126" s="45"/>
      <c r="X126" s="12"/>
    </row>
    <row r="127" spans="1:24" s="55" customFormat="1" ht="30" x14ac:dyDescent="0.25">
      <c r="A127" s="90">
        <v>3923927</v>
      </c>
      <c r="B127" s="18" t="s">
        <v>5261</v>
      </c>
      <c r="C127" s="18" t="s">
        <v>77</v>
      </c>
      <c r="D127" s="18"/>
      <c r="E127" s="18" t="s">
        <v>5260</v>
      </c>
      <c r="F127" s="19"/>
      <c r="G127" s="18" t="s">
        <v>43</v>
      </c>
      <c r="H127" s="20"/>
      <c r="I127" s="20"/>
      <c r="J127" s="21" t="s">
        <v>30</v>
      </c>
      <c r="K127" s="21" t="s">
        <v>81</v>
      </c>
      <c r="L127" s="22"/>
      <c r="M127" s="18"/>
      <c r="N127" s="25" t="s">
        <v>5254</v>
      </c>
      <c r="O127" s="25">
        <v>2370461</v>
      </c>
      <c r="P127" s="21">
        <v>1</v>
      </c>
      <c r="Q127" s="21">
        <v>48.9</v>
      </c>
      <c r="R127" s="21">
        <v>32</v>
      </c>
      <c r="S127" s="23" t="s">
        <v>33</v>
      </c>
      <c r="T127" s="24">
        <v>2023</v>
      </c>
      <c r="U127" s="96">
        <v>1417814</v>
      </c>
      <c r="V127" s="45"/>
      <c r="X127" s="12"/>
    </row>
    <row r="128" spans="1:24" s="55" customFormat="1" ht="30" x14ac:dyDescent="0.25">
      <c r="A128" s="90">
        <v>3923928</v>
      </c>
      <c r="B128" s="18" t="s">
        <v>5261</v>
      </c>
      <c r="C128" s="18" t="s">
        <v>77</v>
      </c>
      <c r="D128" s="18"/>
      <c r="E128" s="18" t="s">
        <v>5260</v>
      </c>
      <c r="F128" s="19"/>
      <c r="G128" s="18" t="s">
        <v>43</v>
      </c>
      <c r="H128" s="20"/>
      <c r="I128" s="20"/>
      <c r="J128" s="21" t="s">
        <v>30</v>
      </c>
      <c r="K128" s="21" t="s">
        <v>81</v>
      </c>
      <c r="L128" s="22"/>
      <c r="M128" s="18"/>
      <c r="N128" s="25" t="s">
        <v>5254</v>
      </c>
      <c r="O128" s="25">
        <v>2380329</v>
      </c>
      <c r="P128" s="21">
        <v>1</v>
      </c>
      <c r="Q128" s="21">
        <v>48.9</v>
      </c>
      <c r="R128" s="21">
        <v>32</v>
      </c>
      <c r="S128" s="23" t="s">
        <v>33</v>
      </c>
      <c r="T128" s="24">
        <v>2023</v>
      </c>
      <c r="U128" s="96">
        <v>1417814</v>
      </c>
      <c r="V128" s="45"/>
      <c r="X128" s="12"/>
    </row>
    <row r="129" spans="1:24" s="55" customFormat="1" ht="30" x14ac:dyDescent="0.25">
      <c r="A129" s="90">
        <v>3923929</v>
      </c>
      <c r="B129" s="18" t="s">
        <v>5252</v>
      </c>
      <c r="C129" s="18" t="s">
        <v>77</v>
      </c>
      <c r="D129" s="18"/>
      <c r="E129" s="18" t="s">
        <v>104</v>
      </c>
      <c r="F129" s="19"/>
      <c r="G129" s="18" t="s">
        <v>43</v>
      </c>
      <c r="H129" s="20"/>
      <c r="I129" s="20"/>
      <c r="J129" s="21" t="s">
        <v>30</v>
      </c>
      <c r="K129" s="21" t="s">
        <v>81</v>
      </c>
      <c r="L129" s="22"/>
      <c r="M129" s="18"/>
      <c r="N129" s="25" t="s">
        <v>5254</v>
      </c>
      <c r="O129" s="25">
        <v>2370460</v>
      </c>
      <c r="P129" s="21">
        <v>1</v>
      </c>
      <c r="Q129" s="21">
        <v>48.9</v>
      </c>
      <c r="R129" s="21">
        <v>32</v>
      </c>
      <c r="S129" s="23" t="s">
        <v>33</v>
      </c>
      <c r="T129" s="24">
        <v>2023</v>
      </c>
      <c r="U129" s="96">
        <v>1417814</v>
      </c>
      <c r="V129" s="45"/>
      <c r="X129" s="12"/>
    </row>
    <row r="130" spans="1:24" s="55" customFormat="1" ht="30" x14ac:dyDescent="0.25">
      <c r="A130" s="90">
        <v>3923930</v>
      </c>
      <c r="B130" s="18" t="s">
        <v>5252</v>
      </c>
      <c r="C130" s="18" t="s">
        <v>77</v>
      </c>
      <c r="D130" s="18"/>
      <c r="E130" s="18" t="s">
        <v>104</v>
      </c>
      <c r="F130" s="19"/>
      <c r="G130" s="18" t="s">
        <v>43</v>
      </c>
      <c r="H130" s="20"/>
      <c r="I130" s="20"/>
      <c r="J130" s="21" t="s">
        <v>30</v>
      </c>
      <c r="K130" s="21" t="s">
        <v>81</v>
      </c>
      <c r="L130" s="22"/>
      <c r="M130" s="18"/>
      <c r="N130" s="25" t="s">
        <v>5254</v>
      </c>
      <c r="O130" s="25">
        <v>2370463</v>
      </c>
      <c r="P130" s="21">
        <v>1</v>
      </c>
      <c r="Q130" s="21">
        <v>48.9</v>
      </c>
      <c r="R130" s="21">
        <v>32</v>
      </c>
      <c r="S130" s="23" t="s">
        <v>33</v>
      </c>
      <c r="T130" s="24">
        <v>2023</v>
      </c>
      <c r="U130" s="96">
        <v>1417814</v>
      </c>
      <c r="V130" s="45"/>
      <c r="X130" s="12"/>
    </row>
    <row r="131" spans="1:24" x14ac:dyDescent="0.25">
      <c r="U131" s="45">
        <f>SUM(U7:U130)</f>
        <v>285543028.99999994</v>
      </c>
    </row>
    <row r="134" spans="1:24" x14ac:dyDescent="0.25">
      <c r="S134" s="141"/>
      <c r="T134" s="141"/>
    </row>
    <row r="135" spans="1:24" x14ac:dyDescent="0.25">
      <c r="S135" s="142"/>
      <c r="T135" s="142"/>
    </row>
    <row r="136" spans="1:24" x14ac:dyDescent="0.25">
      <c r="S136" s="142"/>
      <c r="T136" s="142"/>
    </row>
    <row r="137" spans="1:24" x14ac:dyDescent="0.25">
      <c r="S137" s="142"/>
      <c r="T137" s="142"/>
    </row>
    <row r="138" spans="1:24" x14ac:dyDescent="0.25">
      <c r="S138" s="142"/>
      <c r="T138" s="142"/>
    </row>
    <row r="139" spans="1:24" x14ac:dyDescent="0.25">
      <c r="S139" s="142"/>
      <c r="T139" s="142"/>
    </row>
  </sheetData>
  <mergeCells count="26">
    <mergeCell ref="A1:S1"/>
    <mergeCell ref="A2:S2"/>
    <mergeCell ref="S134:T134"/>
    <mergeCell ref="S135:T139"/>
    <mergeCell ref="S4:S6"/>
    <mergeCell ref="T4:T6"/>
    <mergeCell ref="A3:I3"/>
    <mergeCell ref="A4:A6"/>
    <mergeCell ref="C4:C6"/>
    <mergeCell ref="D4:D6"/>
    <mergeCell ref="G4:G6"/>
    <mergeCell ref="B4:B6"/>
    <mergeCell ref="E4:E6"/>
    <mergeCell ref="F4:F6"/>
    <mergeCell ref="J3:R3"/>
    <mergeCell ref="O4:O6"/>
    <mergeCell ref="U4:U6"/>
    <mergeCell ref="P4:P6"/>
    <mergeCell ref="H4:I5"/>
    <mergeCell ref="R4:R6"/>
    <mergeCell ref="J4:J6"/>
    <mergeCell ref="K4:K6"/>
    <mergeCell ref="L4:L6"/>
    <mergeCell ref="M4:M6"/>
    <mergeCell ref="Q4:Q6"/>
    <mergeCell ref="N4:N6"/>
  </mergeCells>
  <phoneticPr fontId="21" type="noConversion"/>
  <pageMargins left="0.70866141732283472" right="0.70866141732283472" top="0.74803149606299213" bottom="0.74803149606299213" header="0.31496062992125984" footer="0.31496062992125984"/>
  <pageSetup paperSize="8" scale="38" orientation="portrait" r:id="rId1"/>
  <headerFooter>
    <oddFooter>&amp;C
Zalavíz Zrt.
8900 Zalaegerszeg Balatoni u. 8.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A930D6-3BEC-4236-93E6-E0D18685C335}">
  <dimension ref="A1:K166"/>
  <sheetViews>
    <sheetView tabSelected="1" view="pageLayout" topLeftCell="B157" zoomScaleNormal="100" workbookViewId="0">
      <selection activeCell="J165" sqref="J165"/>
    </sheetView>
  </sheetViews>
  <sheetFormatPr defaultRowHeight="15" x14ac:dyDescent="0.25"/>
  <cols>
    <col min="1" max="1" width="12.5703125" customWidth="1"/>
    <col min="2" max="2" width="16.7109375" customWidth="1"/>
    <col min="3" max="3" width="21.5703125" customWidth="1"/>
    <col min="4" max="4" width="18.42578125" customWidth="1"/>
    <col min="5" max="5" width="43.7109375" customWidth="1"/>
    <col min="6" max="6" width="27" style="14" customWidth="1"/>
    <col min="7" max="7" width="10.5703125" customWidth="1"/>
    <col min="8" max="8" width="16.85546875" customWidth="1"/>
    <col min="9" max="9" width="9.5703125" customWidth="1"/>
    <col min="10" max="10" width="18.28515625" style="4" customWidth="1"/>
    <col min="11" max="11" width="15" bestFit="1" customWidth="1"/>
  </cols>
  <sheetData>
    <row r="1" spans="1:10" x14ac:dyDescent="0.25">
      <c r="A1" s="144" t="s">
        <v>109</v>
      </c>
      <c r="B1" s="144"/>
      <c r="C1" s="144"/>
      <c r="D1" s="144"/>
      <c r="E1" s="144"/>
      <c r="F1" s="144"/>
      <c r="G1" s="144"/>
      <c r="H1" s="144"/>
      <c r="I1" s="144"/>
      <c r="J1" s="145"/>
    </row>
    <row r="2" spans="1:10" x14ac:dyDescent="0.25">
      <c r="A2" s="143"/>
      <c r="B2" s="143"/>
      <c r="C2" s="143"/>
      <c r="D2" s="143"/>
      <c r="E2" s="143"/>
      <c r="F2" s="143"/>
      <c r="G2" s="143"/>
      <c r="H2" s="143"/>
      <c r="I2" s="143"/>
      <c r="J2" s="16"/>
    </row>
    <row r="3" spans="1:10" x14ac:dyDescent="0.25">
      <c r="A3" s="118" t="s">
        <v>175</v>
      </c>
      <c r="B3" s="116" t="s">
        <v>0</v>
      </c>
      <c r="C3" s="116" t="s">
        <v>1</v>
      </c>
      <c r="D3" s="118" t="s">
        <v>11</v>
      </c>
      <c r="E3" s="118" t="s">
        <v>110</v>
      </c>
      <c r="F3" s="118" t="s">
        <v>111</v>
      </c>
      <c r="G3" s="118" t="s">
        <v>28</v>
      </c>
      <c r="H3" s="118" t="s">
        <v>29</v>
      </c>
      <c r="I3" s="118" t="s">
        <v>16</v>
      </c>
      <c r="J3" s="118" t="s">
        <v>112</v>
      </c>
    </row>
    <row r="4" spans="1:10" x14ac:dyDescent="0.25">
      <c r="A4" s="118"/>
      <c r="B4" s="116"/>
      <c r="C4" s="116"/>
      <c r="D4" s="118"/>
      <c r="E4" s="118"/>
      <c r="F4" s="118"/>
      <c r="G4" s="118"/>
      <c r="H4" s="118"/>
      <c r="I4" s="118"/>
      <c r="J4" s="118"/>
    </row>
    <row r="5" spans="1:10" x14ac:dyDescent="0.25">
      <c r="A5" s="118"/>
      <c r="B5" s="116"/>
      <c r="C5" s="116"/>
      <c r="D5" s="118"/>
      <c r="E5" s="118"/>
      <c r="F5" s="118"/>
      <c r="G5" s="118"/>
      <c r="H5" s="118"/>
      <c r="I5" s="118"/>
      <c r="J5" s="118"/>
    </row>
    <row r="6" spans="1:10" x14ac:dyDescent="0.25">
      <c r="A6" s="1">
        <v>3905648</v>
      </c>
      <c r="B6" s="13" t="s">
        <v>56</v>
      </c>
      <c r="C6" s="18" t="s">
        <v>113</v>
      </c>
      <c r="D6" s="18" t="s">
        <v>171</v>
      </c>
      <c r="E6" s="32" t="s">
        <v>186</v>
      </c>
      <c r="F6" s="15"/>
      <c r="G6" s="37"/>
      <c r="H6" s="36" t="s">
        <v>32</v>
      </c>
      <c r="I6" s="66">
        <v>2023</v>
      </c>
      <c r="J6" s="68">
        <v>308477.791479201</v>
      </c>
    </row>
    <row r="7" spans="1:10" ht="17.25" customHeight="1" x14ac:dyDescent="0.25">
      <c r="A7" s="1">
        <v>3906138</v>
      </c>
      <c r="B7" s="13" t="s">
        <v>56</v>
      </c>
      <c r="C7" s="18" t="s">
        <v>113</v>
      </c>
      <c r="D7" s="18" t="s">
        <v>147</v>
      </c>
      <c r="E7" s="15" t="s">
        <v>187</v>
      </c>
      <c r="F7" s="15" t="s">
        <v>142</v>
      </c>
      <c r="G7" s="37">
        <v>1</v>
      </c>
      <c r="H7" s="36" t="s">
        <v>33</v>
      </c>
      <c r="I7" s="66">
        <v>2023</v>
      </c>
      <c r="J7" s="68">
        <v>268890.0405618521</v>
      </c>
    </row>
    <row r="8" spans="1:10" ht="26.25" x14ac:dyDescent="0.25">
      <c r="A8" s="1">
        <v>3906171</v>
      </c>
      <c r="B8" s="13" t="s">
        <v>56</v>
      </c>
      <c r="C8" s="18" t="s">
        <v>113</v>
      </c>
      <c r="D8" s="18" t="s">
        <v>147</v>
      </c>
      <c r="E8" s="32" t="s">
        <v>188</v>
      </c>
      <c r="F8" s="15" t="s">
        <v>116</v>
      </c>
      <c r="G8" s="37">
        <v>1</v>
      </c>
      <c r="H8" s="36" t="s">
        <v>33</v>
      </c>
      <c r="I8" s="66">
        <v>2023</v>
      </c>
      <c r="J8" s="68">
        <v>1581000.9538893346</v>
      </c>
    </row>
    <row r="9" spans="1:10" ht="30" x14ac:dyDescent="0.25">
      <c r="A9" s="1">
        <v>3920173</v>
      </c>
      <c r="B9" s="13" t="s">
        <v>56</v>
      </c>
      <c r="C9" s="18" t="s">
        <v>113</v>
      </c>
      <c r="D9" s="18" t="s">
        <v>147</v>
      </c>
      <c r="E9" s="32" t="s">
        <v>176</v>
      </c>
      <c r="F9" s="15"/>
      <c r="G9" s="37"/>
      <c r="H9" s="70" t="s">
        <v>123</v>
      </c>
      <c r="I9" s="66">
        <v>2023</v>
      </c>
      <c r="J9" s="68">
        <v>2000000</v>
      </c>
    </row>
    <row r="10" spans="1:10" ht="30" x14ac:dyDescent="0.25">
      <c r="A10" s="1">
        <v>3920175</v>
      </c>
      <c r="B10" s="13" t="s">
        <v>56</v>
      </c>
      <c r="C10" s="18" t="s">
        <v>113</v>
      </c>
      <c r="D10" s="18" t="s">
        <v>147</v>
      </c>
      <c r="E10" s="32" t="s">
        <v>177</v>
      </c>
      <c r="F10" s="15"/>
      <c r="G10" s="37"/>
      <c r="H10" s="70" t="s">
        <v>123</v>
      </c>
      <c r="I10" s="66">
        <v>2023</v>
      </c>
      <c r="J10" s="68">
        <v>1600000</v>
      </c>
    </row>
    <row r="11" spans="1:10" x14ac:dyDescent="0.25">
      <c r="A11" s="1">
        <v>3905653</v>
      </c>
      <c r="B11" s="13" t="s">
        <v>56</v>
      </c>
      <c r="C11" s="18" t="s">
        <v>113</v>
      </c>
      <c r="D11" s="18" t="s">
        <v>148</v>
      </c>
      <c r="E11" s="32" t="s">
        <v>189</v>
      </c>
      <c r="F11" s="15"/>
      <c r="G11" s="37"/>
      <c r="H11" s="36" t="s">
        <v>32</v>
      </c>
      <c r="I11" s="66">
        <v>2023</v>
      </c>
      <c r="J11" s="68">
        <v>90617604.338150993</v>
      </c>
    </row>
    <row r="12" spans="1:10" x14ac:dyDescent="0.25">
      <c r="A12" s="1">
        <v>3905649</v>
      </c>
      <c r="B12" s="13" t="s">
        <v>56</v>
      </c>
      <c r="C12" s="18" t="s">
        <v>113</v>
      </c>
      <c r="D12" s="18" t="s">
        <v>148</v>
      </c>
      <c r="E12" s="33" t="s">
        <v>190</v>
      </c>
      <c r="F12" s="15"/>
      <c r="G12" s="37"/>
      <c r="H12" s="36" t="s">
        <v>32</v>
      </c>
      <c r="I12" s="66">
        <v>2023</v>
      </c>
      <c r="J12" s="68">
        <v>20000000</v>
      </c>
    </row>
    <row r="13" spans="1:10" ht="25.5" x14ac:dyDescent="0.25">
      <c r="A13" s="1">
        <v>3906469</v>
      </c>
      <c r="B13" s="13" t="s">
        <v>56</v>
      </c>
      <c r="C13" s="18" t="s">
        <v>113</v>
      </c>
      <c r="D13" s="18" t="s">
        <v>148</v>
      </c>
      <c r="E13" s="34" t="s">
        <v>191</v>
      </c>
      <c r="F13" s="15" t="s">
        <v>124</v>
      </c>
      <c r="G13" s="37">
        <v>1</v>
      </c>
      <c r="H13" s="36" t="s">
        <v>33</v>
      </c>
      <c r="I13" s="66">
        <v>2023</v>
      </c>
      <c r="J13" s="68">
        <v>1943935</v>
      </c>
    </row>
    <row r="14" spans="1:10" ht="25.5" x14ac:dyDescent="0.25">
      <c r="A14" s="1">
        <v>3906470</v>
      </c>
      <c r="B14" s="13" t="s">
        <v>56</v>
      </c>
      <c r="C14" s="18" t="s">
        <v>113</v>
      </c>
      <c r="D14" s="18" t="s">
        <v>148</v>
      </c>
      <c r="E14" s="34" t="s">
        <v>192</v>
      </c>
      <c r="F14" s="15" t="s">
        <v>124</v>
      </c>
      <c r="G14" s="37">
        <v>1</v>
      </c>
      <c r="H14" s="36" t="s">
        <v>33</v>
      </c>
      <c r="I14" s="66">
        <v>2023</v>
      </c>
      <c r="J14" s="68">
        <v>1943935</v>
      </c>
    </row>
    <row r="15" spans="1:10" ht="25.5" x14ac:dyDescent="0.25">
      <c r="A15" s="1">
        <v>3906471</v>
      </c>
      <c r="B15" s="13" t="s">
        <v>56</v>
      </c>
      <c r="C15" s="18" t="s">
        <v>113</v>
      </c>
      <c r="D15" s="18" t="s">
        <v>148</v>
      </c>
      <c r="E15" s="34" t="s">
        <v>193</v>
      </c>
      <c r="F15" s="15" t="s">
        <v>124</v>
      </c>
      <c r="G15" s="37">
        <v>1</v>
      </c>
      <c r="H15" s="36" t="s">
        <v>33</v>
      </c>
      <c r="I15" s="66">
        <v>2023</v>
      </c>
      <c r="J15" s="68">
        <v>1943935</v>
      </c>
    </row>
    <row r="16" spans="1:10" ht="25.5" x14ac:dyDescent="0.25">
      <c r="A16" s="1">
        <v>3906473</v>
      </c>
      <c r="B16" s="13" t="s">
        <v>56</v>
      </c>
      <c r="C16" s="18" t="s">
        <v>113</v>
      </c>
      <c r="D16" s="18" t="s">
        <v>148</v>
      </c>
      <c r="E16" s="15" t="s">
        <v>194</v>
      </c>
      <c r="F16" s="15" t="s">
        <v>125</v>
      </c>
      <c r="G16" s="37">
        <v>1</v>
      </c>
      <c r="H16" s="36" t="s">
        <v>33</v>
      </c>
      <c r="I16" s="66">
        <v>2023</v>
      </c>
      <c r="J16" s="68">
        <v>1417074.2106541153</v>
      </c>
    </row>
    <row r="17" spans="1:10" ht="30" x14ac:dyDescent="0.25">
      <c r="A17" s="1">
        <v>3906475</v>
      </c>
      <c r="B17" s="13" t="s">
        <v>56</v>
      </c>
      <c r="C17" s="18" t="s">
        <v>113</v>
      </c>
      <c r="D17" s="18" t="s">
        <v>149</v>
      </c>
      <c r="E17" s="32" t="s">
        <v>195</v>
      </c>
      <c r="F17" s="15" t="s">
        <v>172</v>
      </c>
      <c r="G17" s="37"/>
      <c r="H17" s="70" t="s">
        <v>123</v>
      </c>
      <c r="I17" s="66">
        <v>2023</v>
      </c>
      <c r="J17" s="68">
        <v>2800000</v>
      </c>
    </row>
    <row r="18" spans="1:10" ht="30" x14ac:dyDescent="0.25">
      <c r="A18" s="1">
        <v>3906476</v>
      </c>
      <c r="B18" s="13" t="s">
        <v>56</v>
      </c>
      <c r="C18" s="18" t="s">
        <v>113</v>
      </c>
      <c r="D18" s="18" t="s">
        <v>149</v>
      </c>
      <c r="E18" s="32" t="s">
        <v>196</v>
      </c>
      <c r="F18" s="15" t="s">
        <v>172</v>
      </c>
      <c r="G18" s="37"/>
      <c r="H18" s="70" t="s">
        <v>123</v>
      </c>
      <c r="I18" s="66">
        <v>2023</v>
      </c>
      <c r="J18" s="68">
        <v>2800000</v>
      </c>
    </row>
    <row r="19" spans="1:10" ht="30" x14ac:dyDescent="0.25">
      <c r="A19" s="1">
        <v>3906477</v>
      </c>
      <c r="B19" s="13" t="s">
        <v>56</v>
      </c>
      <c r="C19" s="18" t="s">
        <v>113</v>
      </c>
      <c r="D19" s="18" t="s">
        <v>149</v>
      </c>
      <c r="E19" s="32" t="s">
        <v>197</v>
      </c>
      <c r="F19" s="15" t="s">
        <v>172</v>
      </c>
      <c r="G19" s="37"/>
      <c r="H19" s="70" t="s">
        <v>123</v>
      </c>
      <c r="I19" s="66">
        <v>2023</v>
      </c>
      <c r="J19" s="68">
        <v>2800000</v>
      </c>
    </row>
    <row r="20" spans="1:10" ht="30" x14ac:dyDescent="0.25">
      <c r="A20" s="1">
        <v>3906478</v>
      </c>
      <c r="B20" s="13" t="s">
        <v>56</v>
      </c>
      <c r="C20" s="18" t="s">
        <v>113</v>
      </c>
      <c r="D20" s="18" t="s">
        <v>148</v>
      </c>
      <c r="E20" s="32" t="s">
        <v>198</v>
      </c>
      <c r="F20" s="15"/>
      <c r="G20" s="37"/>
      <c r="H20" s="70" t="s">
        <v>123</v>
      </c>
      <c r="I20" s="66">
        <v>2023</v>
      </c>
      <c r="J20" s="68">
        <v>1200000</v>
      </c>
    </row>
    <row r="21" spans="1:10" ht="30" x14ac:dyDescent="0.25">
      <c r="A21" s="1">
        <v>3920738</v>
      </c>
      <c r="B21" s="13" t="s">
        <v>56</v>
      </c>
      <c r="C21" s="18" t="s">
        <v>113</v>
      </c>
      <c r="D21" s="18"/>
      <c r="E21" s="32" t="s">
        <v>199</v>
      </c>
      <c r="F21" s="15"/>
      <c r="G21" s="37"/>
      <c r="H21" s="70" t="s">
        <v>123</v>
      </c>
      <c r="I21" s="66">
        <v>2023</v>
      </c>
      <c r="J21" s="68">
        <v>1200000</v>
      </c>
    </row>
    <row r="22" spans="1:10" ht="26.25" x14ac:dyDescent="0.25">
      <c r="A22" s="1">
        <v>3906479</v>
      </c>
      <c r="B22" s="13" t="s">
        <v>56</v>
      </c>
      <c r="C22" s="18" t="s">
        <v>113</v>
      </c>
      <c r="D22" s="18"/>
      <c r="E22" s="32" t="s">
        <v>200</v>
      </c>
      <c r="F22" s="15"/>
      <c r="G22" s="37"/>
      <c r="H22" s="36" t="s">
        <v>33</v>
      </c>
      <c r="I22" s="66">
        <v>2023</v>
      </c>
      <c r="J22" s="68">
        <v>8500000</v>
      </c>
    </row>
    <row r="23" spans="1:10" ht="26.25" x14ac:dyDescent="0.25">
      <c r="A23" s="1">
        <v>3906480</v>
      </c>
      <c r="B23" s="13" t="s">
        <v>56</v>
      </c>
      <c r="C23" s="18" t="s">
        <v>113</v>
      </c>
      <c r="D23" s="18"/>
      <c r="E23" s="32" t="s">
        <v>201</v>
      </c>
      <c r="F23" s="15" t="s">
        <v>172</v>
      </c>
      <c r="G23" s="37"/>
      <c r="H23" s="36" t="s">
        <v>33</v>
      </c>
      <c r="I23" s="66">
        <v>2023</v>
      </c>
      <c r="J23" s="68">
        <v>750000</v>
      </c>
    </row>
    <row r="24" spans="1:10" ht="26.25" x14ac:dyDescent="0.25">
      <c r="A24" s="1">
        <v>3906481</v>
      </c>
      <c r="B24" s="13" t="s">
        <v>56</v>
      </c>
      <c r="C24" s="18" t="s">
        <v>113</v>
      </c>
      <c r="D24" s="18"/>
      <c r="E24" s="32" t="s">
        <v>202</v>
      </c>
      <c r="F24" s="15" t="s">
        <v>172</v>
      </c>
      <c r="G24" s="37"/>
      <c r="H24" s="36" t="s">
        <v>33</v>
      </c>
      <c r="I24" s="66">
        <v>2023</v>
      </c>
      <c r="J24" s="68">
        <v>750000</v>
      </c>
    </row>
    <row r="25" spans="1:10" x14ac:dyDescent="0.25">
      <c r="A25" s="1"/>
      <c r="B25" s="13"/>
      <c r="C25" s="18"/>
      <c r="D25" s="18" t="s">
        <v>173</v>
      </c>
      <c r="E25" s="32" t="s">
        <v>144</v>
      </c>
      <c r="F25" s="15" t="s">
        <v>185</v>
      </c>
      <c r="G25" s="37"/>
      <c r="H25" s="36" t="s">
        <v>32</v>
      </c>
      <c r="I25" s="66">
        <v>2023</v>
      </c>
      <c r="J25" s="68">
        <v>0</v>
      </c>
    </row>
    <row r="26" spans="1:10" ht="25.5" x14ac:dyDescent="0.25">
      <c r="A26" s="1">
        <v>3906483</v>
      </c>
      <c r="B26" s="13" t="s">
        <v>56</v>
      </c>
      <c r="C26" s="18" t="s">
        <v>113</v>
      </c>
      <c r="D26" s="18" t="s">
        <v>151</v>
      </c>
      <c r="E26" s="15" t="s">
        <v>203</v>
      </c>
      <c r="F26" s="15" t="s">
        <v>132</v>
      </c>
      <c r="G26" s="37">
        <v>1</v>
      </c>
      <c r="H26" s="36" t="s">
        <v>33</v>
      </c>
      <c r="I26" s="66">
        <v>2023</v>
      </c>
      <c r="J26" s="68">
        <v>618376</v>
      </c>
    </row>
    <row r="27" spans="1:10" x14ac:dyDescent="0.25">
      <c r="A27" s="1">
        <v>3906486</v>
      </c>
      <c r="B27" s="13" t="s">
        <v>56</v>
      </c>
      <c r="C27" s="18" t="s">
        <v>113</v>
      </c>
      <c r="D27" s="18" t="s">
        <v>151</v>
      </c>
      <c r="E27" s="15" t="s">
        <v>204</v>
      </c>
      <c r="F27" s="15" t="s">
        <v>133</v>
      </c>
      <c r="G27" s="37">
        <v>2</v>
      </c>
      <c r="H27" s="36" t="s">
        <v>33</v>
      </c>
      <c r="I27" s="66">
        <v>2023</v>
      </c>
      <c r="J27" s="68">
        <v>1500000</v>
      </c>
    </row>
    <row r="28" spans="1:10" ht="25.5" x14ac:dyDescent="0.25">
      <c r="A28" s="1">
        <v>3906487</v>
      </c>
      <c r="B28" s="13" t="s">
        <v>56</v>
      </c>
      <c r="C28" s="18" t="s">
        <v>113</v>
      </c>
      <c r="D28" s="18"/>
      <c r="E28" s="15" t="s">
        <v>205</v>
      </c>
      <c r="F28" s="15" t="s">
        <v>133</v>
      </c>
      <c r="G28" s="37"/>
      <c r="H28" s="36" t="s">
        <v>33</v>
      </c>
      <c r="I28" s="66">
        <v>2023</v>
      </c>
      <c r="J28" s="68">
        <v>1500000</v>
      </c>
    </row>
    <row r="29" spans="1:10" ht="30" x14ac:dyDescent="0.25">
      <c r="A29" s="1">
        <v>3906488</v>
      </c>
      <c r="B29" s="13" t="s">
        <v>56</v>
      </c>
      <c r="C29" s="18" t="s">
        <v>113</v>
      </c>
      <c r="D29" s="18" t="s">
        <v>151</v>
      </c>
      <c r="E29" s="15" t="s">
        <v>206</v>
      </c>
      <c r="F29" s="15"/>
      <c r="G29" s="37"/>
      <c r="H29" s="21" t="s">
        <v>123</v>
      </c>
      <c r="I29" s="66">
        <v>2023</v>
      </c>
      <c r="J29" s="68">
        <v>1200000</v>
      </c>
    </row>
    <row r="30" spans="1:10" ht="25.5" x14ac:dyDescent="0.25">
      <c r="A30" s="1">
        <v>3905652</v>
      </c>
      <c r="B30" s="13" t="s">
        <v>56</v>
      </c>
      <c r="C30" s="18" t="s">
        <v>113</v>
      </c>
      <c r="D30" s="18"/>
      <c r="E30" s="15" t="s">
        <v>207</v>
      </c>
      <c r="F30" s="15"/>
      <c r="G30" s="37"/>
      <c r="H30" s="36" t="s">
        <v>32</v>
      </c>
      <c r="I30" s="66">
        <v>2023</v>
      </c>
      <c r="J30" s="68">
        <v>25000000</v>
      </c>
    </row>
    <row r="31" spans="1:10" ht="25.5" x14ac:dyDescent="0.25">
      <c r="A31" s="1">
        <v>3906489</v>
      </c>
      <c r="B31" s="13" t="s">
        <v>56</v>
      </c>
      <c r="C31" s="18" t="s">
        <v>113</v>
      </c>
      <c r="D31" s="18" t="s">
        <v>153</v>
      </c>
      <c r="E31" s="15" t="s">
        <v>208</v>
      </c>
      <c r="F31" s="15" t="s">
        <v>134</v>
      </c>
      <c r="G31" s="37">
        <v>16</v>
      </c>
      <c r="H31" s="36" t="s">
        <v>33</v>
      </c>
      <c r="I31" s="66">
        <v>2023</v>
      </c>
      <c r="J31" s="68">
        <v>679822.04656306515</v>
      </c>
    </row>
    <row r="32" spans="1:10" ht="25.5" x14ac:dyDescent="0.25">
      <c r="A32" s="1">
        <v>3906490</v>
      </c>
      <c r="B32" s="13" t="s">
        <v>56</v>
      </c>
      <c r="C32" s="18" t="s">
        <v>113</v>
      </c>
      <c r="D32" s="18" t="s">
        <v>153</v>
      </c>
      <c r="E32" s="15" t="s">
        <v>209</v>
      </c>
      <c r="F32" s="15" t="s">
        <v>135</v>
      </c>
      <c r="G32" s="37">
        <v>8</v>
      </c>
      <c r="H32" s="36" t="s">
        <v>33</v>
      </c>
      <c r="I32" s="66">
        <v>2023</v>
      </c>
      <c r="J32" s="68">
        <v>213272.03839275983</v>
      </c>
    </row>
    <row r="33" spans="1:10" ht="26.25" x14ac:dyDescent="0.25">
      <c r="A33" s="1">
        <v>3905651</v>
      </c>
      <c r="B33" s="13" t="s">
        <v>56</v>
      </c>
      <c r="C33" s="18" t="s">
        <v>113</v>
      </c>
      <c r="D33" s="18" t="s">
        <v>152</v>
      </c>
      <c r="E33" s="32" t="s">
        <v>210</v>
      </c>
      <c r="F33" s="15"/>
      <c r="G33" s="37"/>
      <c r="H33" s="36" t="s">
        <v>32</v>
      </c>
      <c r="I33" s="66">
        <v>2023</v>
      </c>
      <c r="J33" s="68">
        <v>24887257.043338601</v>
      </c>
    </row>
    <row r="34" spans="1:10" ht="26.25" x14ac:dyDescent="0.25">
      <c r="A34" s="1">
        <v>3906491</v>
      </c>
      <c r="B34" s="13" t="s">
        <v>56</v>
      </c>
      <c r="C34" s="18" t="s">
        <v>113</v>
      </c>
      <c r="D34" s="18" t="s">
        <v>154</v>
      </c>
      <c r="E34" s="32" t="s">
        <v>211</v>
      </c>
      <c r="F34" s="15" t="s">
        <v>139</v>
      </c>
      <c r="G34" s="37">
        <v>1</v>
      </c>
      <c r="H34" s="36" t="s">
        <v>33</v>
      </c>
      <c r="I34" s="66">
        <v>2023</v>
      </c>
      <c r="J34" s="68">
        <v>10000000</v>
      </c>
    </row>
    <row r="35" spans="1:10" ht="26.25" x14ac:dyDescent="0.25">
      <c r="A35" s="1">
        <v>3920809</v>
      </c>
      <c r="B35" s="13" t="s">
        <v>56</v>
      </c>
      <c r="C35" s="18" t="s">
        <v>113</v>
      </c>
      <c r="D35" s="18"/>
      <c r="E35" s="32" t="s">
        <v>212</v>
      </c>
      <c r="F35" s="15"/>
      <c r="G35" s="37"/>
      <c r="H35" s="36" t="s">
        <v>33</v>
      </c>
      <c r="I35" s="66">
        <v>2023</v>
      </c>
      <c r="J35" s="68">
        <v>859170.98490929999</v>
      </c>
    </row>
    <row r="36" spans="1:10" ht="30" x14ac:dyDescent="0.25">
      <c r="A36" s="1">
        <v>3920810</v>
      </c>
      <c r="B36" s="13" t="s">
        <v>56</v>
      </c>
      <c r="C36" s="18" t="s">
        <v>113</v>
      </c>
      <c r="D36" s="18"/>
      <c r="E36" s="32" t="s">
        <v>213</v>
      </c>
      <c r="F36" s="15"/>
      <c r="G36" s="37"/>
      <c r="H36" s="70" t="s">
        <v>123</v>
      </c>
      <c r="I36" s="66">
        <v>2023</v>
      </c>
      <c r="J36" s="68">
        <v>3000000</v>
      </c>
    </row>
    <row r="37" spans="1:10" ht="30" x14ac:dyDescent="0.25">
      <c r="A37" s="1">
        <v>3906492</v>
      </c>
      <c r="B37" s="13" t="s">
        <v>56</v>
      </c>
      <c r="C37" s="18" t="s">
        <v>113</v>
      </c>
      <c r="D37" s="18" t="s">
        <v>147</v>
      </c>
      <c r="E37" s="32" t="s">
        <v>178</v>
      </c>
      <c r="F37" s="15"/>
      <c r="G37" s="37"/>
      <c r="H37" s="70" t="s">
        <v>123</v>
      </c>
      <c r="I37" s="66">
        <v>2023</v>
      </c>
      <c r="J37" s="68">
        <v>1200000</v>
      </c>
    </row>
    <row r="38" spans="1:10" ht="30" x14ac:dyDescent="0.25">
      <c r="A38" s="1">
        <v>3920811</v>
      </c>
      <c r="B38" s="13" t="s">
        <v>56</v>
      </c>
      <c r="C38" s="18" t="s">
        <v>113</v>
      </c>
      <c r="D38" s="18"/>
      <c r="E38" s="15" t="s">
        <v>179</v>
      </c>
      <c r="F38" s="15"/>
      <c r="G38" s="37"/>
      <c r="H38" s="70" t="s">
        <v>123</v>
      </c>
      <c r="I38" s="66">
        <v>2023</v>
      </c>
      <c r="J38" s="68">
        <v>800000</v>
      </c>
    </row>
    <row r="39" spans="1:10" ht="26.25" x14ac:dyDescent="0.25">
      <c r="A39" s="1">
        <v>3905205</v>
      </c>
      <c r="B39" s="13" t="s">
        <v>56</v>
      </c>
      <c r="C39" s="18" t="s">
        <v>113</v>
      </c>
      <c r="D39" s="18" t="s">
        <v>150</v>
      </c>
      <c r="E39" s="32" t="s">
        <v>214</v>
      </c>
      <c r="F39" s="15"/>
      <c r="G39" s="37"/>
      <c r="H39" s="36" t="s">
        <v>32</v>
      </c>
      <c r="I39" s="66">
        <v>2023</v>
      </c>
      <c r="J39" s="68">
        <v>702046016.03826594</v>
      </c>
    </row>
    <row r="40" spans="1:10" x14ac:dyDescent="0.25">
      <c r="A40" s="1">
        <v>3906493</v>
      </c>
      <c r="B40" s="13" t="s">
        <v>56</v>
      </c>
      <c r="C40" s="18" t="s">
        <v>113</v>
      </c>
      <c r="D40" s="18" t="s">
        <v>150</v>
      </c>
      <c r="E40" s="15" t="s">
        <v>215</v>
      </c>
      <c r="F40" s="32" t="s">
        <v>146</v>
      </c>
      <c r="G40" s="74">
        <v>1</v>
      </c>
      <c r="H40" s="21" t="s">
        <v>33</v>
      </c>
      <c r="I40" s="66">
        <v>2023</v>
      </c>
      <c r="J40" s="68">
        <v>25747789.560550228</v>
      </c>
    </row>
    <row r="41" spans="1:10" ht="30" x14ac:dyDescent="0.25">
      <c r="A41" s="1">
        <v>3906494</v>
      </c>
      <c r="B41" s="13" t="s">
        <v>56</v>
      </c>
      <c r="C41" s="18" t="s">
        <v>113</v>
      </c>
      <c r="D41" s="18" t="s">
        <v>150</v>
      </c>
      <c r="E41" s="15" t="s">
        <v>216</v>
      </c>
      <c r="F41" s="32"/>
      <c r="G41" s="74"/>
      <c r="H41" s="21" t="s">
        <v>123</v>
      </c>
      <c r="I41" s="66">
        <v>2023</v>
      </c>
      <c r="J41" s="68">
        <v>2000000</v>
      </c>
    </row>
    <row r="42" spans="1:10" ht="30" x14ac:dyDescent="0.25">
      <c r="A42" s="1">
        <v>3920813</v>
      </c>
      <c r="B42" s="13" t="s">
        <v>56</v>
      </c>
      <c r="C42" s="18" t="s">
        <v>113</v>
      </c>
      <c r="D42" s="18"/>
      <c r="E42" s="15" t="s">
        <v>217</v>
      </c>
      <c r="F42" s="32"/>
      <c r="G42" s="74"/>
      <c r="H42" s="21" t="s">
        <v>123</v>
      </c>
      <c r="I42" s="66">
        <v>2023</v>
      </c>
      <c r="J42" s="68">
        <v>2400000</v>
      </c>
    </row>
    <row r="43" spans="1:10" x14ac:dyDescent="0.25">
      <c r="A43" s="1">
        <v>3906495</v>
      </c>
      <c r="B43" s="13" t="s">
        <v>56</v>
      </c>
      <c r="C43" s="18" t="s">
        <v>113</v>
      </c>
      <c r="D43" s="18" t="s">
        <v>154</v>
      </c>
      <c r="E43" s="15" t="s">
        <v>218</v>
      </c>
      <c r="F43" s="15"/>
      <c r="G43" s="37">
        <v>1</v>
      </c>
      <c r="H43" s="36" t="s">
        <v>33</v>
      </c>
      <c r="I43" s="66">
        <v>2023</v>
      </c>
      <c r="J43" s="68">
        <v>4688500.0074120769</v>
      </c>
    </row>
    <row r="44" spans="1:10" ht="25.5" x14ac:dyDescent="0.25">
      <c r="A44" s="1">
        <v>3906496</v>
      </c>
      <c r="B44" s="13" t="s">
        <v>56</v>
      </c>
      <c r="C44" s="18" t="s">
        <v>113</v>
      </c>
      <c r="D44" s="18" t="s">
        <v>154</v>
      </c>
      <c r="E44" s="15" t="s">
        <v>219</v>
      </c>
      <c r="F44" s="15"/>
      <c r="G44" s="37">
        <v>1</v>
      </c>
      <c r="H44" s="36" t="s">
        <v>33</v>
      </c>
      <c r="I44" s="66">
        <v>2023</v>
      </c>
      <c r="J44" s="68">
        <v>836082.14789527678</v>
      </c>
    </row>
    <row r="45" spans="1:10" ht="25.5" x14ac:dyDescent="0.25">
      <c r="A45" s="1">
        <v>3906502</v>
      </c>
      <c r="B45" s="13" t="s">
        <v>56</v>
      </c>
      <c r="C45" s="18" t="s">
        <v>113</v>
      </c>
      <c r="D45" s="18"/>
      <c r="E45" s="15" t="s">
        <v>220</v>
      </c>
      <c r="F45" s="15"/>
      <c r="G45" s="37"/>
      <c r="H45" s="36" t="s">
        <v>32</v>
      </c>
      <c r="I45" s="66">
        <v>2023</v>
      </c>
      <c r="J45" s="68">
        <v>8000000</v>
      </c>
    </row>
    <row r="46" spans="1:10" x14ac:dyDescent="0.25">
      <c r="A46" s="1">
        <v>3906498</v>
      </c>
      <c r="B46" s="13" t="s">
        <v>56</v>
      </c>
      <c r="C46" s="18" t="s">
        <v>113</v>
      </c>
      <c r="D46" s="18" t="s">
        <v>154</v>
      </c>
      <c r="E46" s="15" t="s">
        <v>221</v>
      </c>
      <c r="F46" s="15" t="s">
        <v>114</v>
      </c>
      <c r="G46" s="37">
        <v>1</v>
      </c>
      <c r="H46" s="36" t="s">
        <v>33</v>
      </c>
      <c r="I46" s="66">
        <v>2023</v>
      </c>
      <c r="J46" s="68">
        <v>10889419.372053854</v>
      </c>
    </row>
    <row r="47" spans="1:10" ht="30" x14ac:dyDescent="0.25">
      <c r="A47" s="1">
        <v>3906499</v>
      </c>
      <c r="B47" s="13" t="s">
        <v>56</v>
      </c>
      <c r="C47" s="18" t="s">
        <v>113</v>
      </c>
      <c r="D47" s="18"/>
      <c r="E47" s="15" t="s">
        <v>222</v>
      </c>
      <c r="F47" s="15"/>
      <c r="G47" s="37"/>
      <c r="H47" s="70" t="s">
        <v>123</v>
      </c>
      <c r="I47" s="66">
        <v>2023</v>
      </c>
      <c r="J47" s="68">
        <v>4400000</v>
      </c>
    </row>
    <row r="48" spans="1:10" ht="28.5" x14ac:dyDescent="0.25">
      <c r="A48" s="1">
        <v>3906497</v>
      </c>
      <c r="B48" s="13" t="s">
        <v>56</v>
      </c>
      <c r="C48" s="18" t="s">
        <v>113</v>
      </c>
      <c r="D48" s="18" t="s">
        <v>154</v>
      </c>
      <c r="E48" s="15" t="s">
        <v>223</v>
      </c>
      <c r="F48" s="15"/>
      <c r="G48" s="37">
        <v>1</v>
      </c>
      <c r="H48" s="36" t="s">
        <v>33</v>
      </c>
      <c r="I48" s="66">
        <v>2023</v>
      </c>
      <c r="J48" s="68">
        <v>557434.56309323304</v>
      </c>
    </row>
    <row r="49" spans="1:11" x14ac:dyDescent="0.25">
      <c r="A49" s="1">
        <v>3906501</v>
      </c>
      <c r="B49" s="13" t="s">
        <v>56</v>
      </c>
      <c r="C49" s="18" t="s">
        <v>113</v>
      </c>
      <c r="D49" s="18" t="s">
        <v>150</v>
      </c>
      <c r="E49" s="15" t="s">
        <v>224</v>
      </c>
      <c r="F49" s="15"/>
      <c r="G49" s="37"/>
      <c r="H49" s="36" t="s">
        <v>33</v>
      </c>
      <c r="I49" s="66">
        <v>2023</v>
      </c>
      <c r="J49" s="68">
        <v>924214</v>
      </c>
    </row>
    <row r="50" spans="1:11" ht="25.5" x14ac:dyDescent="0.25">
      <c r="A50" s="1">
        <v>3906500</v>
      </c>
      <c r="B50" s="13" t="s">
        <v>56</v>
      </c>
      <c r="C50" s="18" t="s">
        <v>113</v>
      </c>
      <c r="D50" s="18" t="s">
        <v>150</v>
      </c>
      <c r="E50" s="15" t="s">
        <v>225</v>
      </c>
      <c r="F50" s="15"/>
      <c r="G50" s="37"/>
      <c r="H50" s="36" t="s">
        <v>33</v>
      </c>
      <c r="I50" s="66">
        <v>2023</v>
      </c>
      <c r="J50" s="68">
        <v>924214</v>
      </c>
    </row>
    <row r="51" spans="1:11" x14ac:dyDescent="0.25">
      <c r="A51" s="1">
        <v>3907083</v>
      </c>
      <c r="B51" s="13" t="s">
        <v>56</v>
      </c>
      <c r="C51" s="18" t="s">
        <v>113</v>
      </c>
      <c r="D51" s="18" t="s">
        <v>165</v>
      </c>
      <c r="E51" s="15" t="s">
        <v>226</v>
      </c>
      <c r="F51" s="15" t="s">
        <v>126</v>
      </c>
      <c r="G51" s="37" t="s">
        <v>145</v>
      </c>
      <c r="H51" s="36" t="s">
        <v>33</v>
      </c>
      <c r="I51" s="66">
        <v>2023</v>
      </c>
      <c r="J51" s="68">
        <v>1505763</v>
      </c>
      <c r="K51" s="17"/>
    </row>
    <row r="52" spans="1:11" x14ac:dyDescent="0.25">
      <c r="A52" s="1">
        <v>3907085</v>
      </c>
      <c r="B52" s="13" t="s">
        <v>56</v>
      </c>
      <c r="C52" s="18" t="s">
        <v>113</v>
      </c>
      <c r="D52" s="18" t="s">
        <v>166</v>
      </c>
      <c r="E52" s="15" t="s">
        <v>227</v>
      </c>
      <c r="F52" s="15" t="s">
        <v>126</v>
      </c>
      <c r="G52" s="37"/>
      <c r="H52" s="36" t="s">
        <v>33</v>
      </c>
      <c r="I52" s="66">
        <v>2023</v>
      </c>
      <c r="J52" s="68">
        <v>1505763</v>
      </c>
    </row>
    <row r="53" spans="1:11" x14ac:dyDescent="0.25">
      <c r="A53" s="1">
        <v>3907087</v>
      </c>
      <c r="B53" s="13" t="s">
        <v>56</v>
      </c>
      <c r="C53" s="18" t="s">
        <v>113</v>
      </c>
      <c r="D53" s="18" t="s">
        <v>165</v>
      </c>
      <c r="E53" s="15" t="s">
        <v>228</v>
      </c>
      <c r="F53" s="15" t="s">
        <v>126</v>
      </c>
      <c r="G53" s="37"/>
      <c r="H53" s="36" t="s">
        <v>33</v>
      </c>
      <c r="I53" s="66">
        <v>2023</v>
      </c>
      <c r="J53" s="68">
        <v>1505763</v>
      </c>
    </row>
    <row r="54" spans="1:11" x14ac:dyDescent="0.25">
      <c r="A54" s="1">
        <v>3907089</v>
      </c>
      <c r="B54" s="13" t="s">
        <v>56</v>
      </c>
      <c r="C54" s="18" t="s">
        <v>113</v>
      </c>
      <c r="D54" s="18" t="s">
        <v>166</v>
      </c>
      <c r="E54" s="15" t="s">
        <v>229</v>
      </c>
      <c r="F54" s="15" t="s">
        <v>126</v>
      </c>
      <c r="G54" s="37"/>
      <c r="H54" s="36" t="s">
        <v>33</v>
      </c>
      <c r="I54" s="66">
        <v>2023</v>
      </c>
      <c r="J54" s="68">
        <v>1505763</v>
      </c>
    </row>
    <row r="55" spans="1:11" ht="25.5" x14ac:dyDescent="0.25">
      <c r="A55" s="1">
        <v>3907094</v>
      </c>
      <c r="B55" s="13" t="s">
        <v>56</v>
      </c>
      <c r="C55" s="18" t="s">
        <v>113</v>
      </c>
      <c r="D55" s="18" t="s">
        <v>165</v>
      </c>
      <c r="E55" s="15" t="s">
        <v>230</v>
      </c>
      <c r="F55" s="15"/>
      <c r="G55" s="37">
        <v>4</v>
      </c>
      <c r="H55" s="36" t="s">
        <v>33</v>
      </c>
      <c r="I55" s="66">
        <v>2023</v>
      </c>
      <c r="J55" s="68">
        <v>1410243.9296859812</v>
      </c>
    </row>
    <row r="56" spans="1:11" ht="25.5" x14ac:dyDescent="0.25">
      <c r="A56" s="1">
        <v>3907095</v>
      </c>
      <c r="B56" s="13" t="s">
        <v>56</v>
      </c>
      <c r="C56" s="18" t="s">
        <v>113</v>
      </c>
      <c r="D56" s="18" t="s">
        <v>165</v>
      </c>
      <c r="E56" s="15" t="s">
        <v>231</v>
      </c>
      <c r="F56" s="15"/>
      <c r="G56" s="37">
        <v>2</v>
      </c>
      <c r="H56" s="36" t="s">
        <v>33</v>
      </c>
      <c r="I56" s="66">
        <v>2023</v>
      </c>
      <c r="J56" s="68">
        <v>688882.62335752882</v>
      </c>
    </row>
    <row r="57" spans="1:11" ht="25.5" x14ac:dyDescent="0.25">
      <c r="A57" s="1">
        <v>3907096</v>
      </c>
      <c r="B57" s="13" t="s">
        <v>56</v>
      </c>
      <c r="C57" s="18" t="s">
        <v>113</v>
      </c>
      <c r="D57" s="18" t="s">
        <v>165</v>
      </c>
      <c r="E57" s="15" t="s">
        <v>238</v>
      </c>
      <c r="F57" s="15"/>
      <c r="G57" s="37">
        <v>4</v>
      </c>
      <c r="H57" s="36" t="s">
        <v>33</v>
      </c>
      <c r="I57" s="66">
        <v>2023</v>
      </c>
      <c r="J57" s="68">
        <v>434489.50566681859</v>
      </c>
    </row>
    <row r="58" spans="1:11" x14ac:dyDescent="0.25">
      <c r="A58" s="1">
        <v>3907091</v>
      </c>
      <c r="B58" s="13" t="s">
        <v>56</v>
      </c>
      <c r="C58" s="18" t="s">
        <v>113</v>
      </c>
      <c r="D58" s="18" t="s">
        <v>165</v>
      </c>
      <c r="E58" s="15" t="s">
        <v>232</v>
      </c>
      <c r="F58" s="15" t="s">
        <v>127</v>
      </c>
      <c r="G58" s="37">
        <v>3</v>
      </c>
      <c r="H58" s="36" t="s">
        <v>33</v>
      </c>
      <c r="I58" s="66">
        <v>2023</v>
      </c>
      <c r="J58" s="68">
        <v>1434359</v>
      </c>
      <c r="K58" s="17"/>
    </row>
    <row r="59" spans="1:11" x14ac:dyDescent="0.25">
      <c r="A59" s="1">
        <v>3907093</v>
      </c>
      <c r="B59" s="13" t="s">
        <v>56</v>
      </c>
      <c r="C59" s="18" t="s">
        <v>113</v>
      </c>
      <c r="D59" s="18" t="s">
        <v>166</v>
      </c>
      <c r="E59" s="15" t="s">
        <v>233</v>
      </c>
      <c r="F59" s="15" t="s">
        <v>127</v>
      </c>
      <c r="G59" s="37"/>
      <c r="H59" s="36" t="s">
        <v>33</v>
      </c>
      <c r="I59" s="66">
        <v>2023</v>
      </c>
      <c r="J59" s="68">
        <v>1434359</v>
      </c>
    </row>
    <row r="60" spans="1:11" x14ac:dyDescent="0.25">
      <c r="A60" s="1">
        <v>3920086</v>
      </c>
      <c r="B60" s="13" t="s">
        <v>56</v>
      </c>
      <c r="C60" s="18" t="s">
        <v>113</v>
      </c>
      <c r="D60" s="18" t="s">
        <v>150</v>
      </c>
      <c r="E60" s="15" t="s">
        <v>234</v>
      </c>
      <c r="F60" s="15" t="s">
        <v>127</v>
      </c>
      <c r="G60" s="37"/>
      <c r="H60" s="36" t="s">
        <v>33</v>
      </c>
      <c r="I60" s="66">
        <v>2023</v>
      </c>
      <c r="J60" s="68">
        <v>1434359</v>
      </c>
    </row>
    <row r="61" spans="1:11" x14ac:dyDescent="0.25">
      <c r="A61" s="1">
        <v>3907097</v>
      </c>
      <c r="B61" s="13" t="s">
        <v>56</v>
      </c>
      <c r="C61" s="18" t="s">
        <v>113</v>
      </c>
      <c r="D61" s="18" t="s">
        <v>166</v>
      </c>
      <c r="E61" s="15" t="s">
        <v>235</v>
      </c>
      <c r="F61" s="15"/>
      <c r="G61" s="37">
        <v>2</v>
      </c>
      <c r="H61" s="36" t="s">
        <v>33</v>
      </c>
      <c r="I61" s="66">
        <v>2023</v>
      </c>
      <c r="J61" s="68">
        <v>1429062.4690998101</v>
      </c>
    </row>
    <row r="62" spans="1:11" x14ac:dyDescent="0.25">
      <c r="A62" s="1">
        <v>3907098</v>
      </c>
      <c r="B62" s="13" t="s">
        <v>56</v>
      </c>
      <c r="C62" s="18" t="s">
        <v>113</v>
      </c>
      <c r="D62" s="18" t="s">
        <v>166</v>
      </c>
      <c r="E62" s="15" t="s">
        <v>236</v>
      </c>
      <c r="F62" s="15"/>
      <c r="G62" s="37">
        <v>1</v>
      </c>
      <c r="H62" s="36" t="s">
        <v>33</v>
      </c>
      <c r="I62" s="66">
        <v>2023</v>
      </c>
      <c r="J62" s="68">
        <v>688743.91818961897</v>
      </c>
    </row>
    <row r="63" spans="1:11" x14ac:dyDescent="0.25">
      <c r="A63" s="1">
        <v>3907099</v>
      </c>
      <c r="B63" s="13" t="s">
        <v>56</v>
      </c>
      <c r="C63" s="18" t="s">
        <v>113</v>
      </c>
      <c r="D63" s="18" t="s">
        <v>166</v>
      </c>
      <c r="E63" s="15" t="s">
        <v>237</v>
      </c>
      <c r="F63" s="15"/>
      <c r="G63" s="37">
        <v>2</v>
      </c>
      <c r="H63" s="36" t="s">
        <v>33</v>
      </c>
      <c r="I63" s="66">
        <v>2023</v>
      </c>
      <c r="J63" s="68">
        <v>434350.05608883599</v>
      </c>
    </row>
    <row r="64" spans="1:11" x14ac:dyDescent="0.25">
      <c r="A64" s="18">
        <v>3920058</v>
      </c>
      <c r="B64" s="35" t="s">
        <v>56</v>
      </c>
      <c r="C64" s="18" t="s">
        <v>113</v>
      </c>
      <c r="D64" s="18"/>
      <c r="E64" s="15" t="s">
        <v>239</v>
      </c>
      <c r="F64" s="15"/>
      <c r="G64" s="37"/>
      <c r="H64" s="36" t="s">
        <v>33</v>
      </c>
      <c r="I64" s="66">
        <v>2023</v>
      </c>
      <c r="J64" s="68">
        <v>9509610</v>
      </c>
    </row>
    <row r="65" spans="1:11" ht="25.5" x14ac:dyDescent="0.25">
      <c r="A65" s="18">
        <v>3920059</v>
      </c>
      <c r="B65" s="35" t="s">
        <v>56</v>
      </c>
      <c r="C65" s="18" t="s">
        <v>113</v>
      </c>
      <c r="D65" s="18"/>
      <c r="E65" s="15" t="s">
        <v>240</v>
      </c>
      <c r="F65" s="15"/>
      <c r="G65" s="37"/>
      <c r="H65" s="36" t="s">
        <v>33</v>
      </c>
      <c r="I65" s="66">
        <v>2023</v>
      </c>
      <c r="J65" s="68">
        <v>12000000</v>
      </c>
    </row>
    <row r="66" spans="1:11" ht="25.5" x14ac:dyDescent="0.25">
      <c r="A66" s="1">
        <v>3907100</v>
      </c>
      <c r="B66" s="13" t="s">
        <v>56</v>
      </c>
      <c r="C66" s="18" t="s">
        <v>113</v>
      </c>
      <c r="D66" s="18" t="s">
        <v>150</v>
      </c>
      <c r="E66" s="15" t="s">
        <v>241</v>
      </c>
      <c r="F66" s="15" t="s">
        <v>128</v>
      </c>
      <c r="G66" s="37">
        <v>1</v>
      </c>
      <c r="H66" s="36" t="s">
        <v>33</v>
      </c>
      <c r="I66" s="66">
        <v>2023</v>
      </c>
      <c r="J66" s="68">
        <v>8923274.2076552417</v>
      </c>
    </row>
    <row r="67" spans="1:11" ht="25.5" x14ac:dyDescent="0.25">
      <c r="A67" s="1">
        <v>3907101</v>
      </c>
      <c r="B67" s="13" t="s">
        <v>56</v>
      </c>
      <c r="C67" s="18" t="s">
        <v>113</v>
      </c>
      <c r="D67" s="18"/>
      <c r="E67" s="15" t="s">
        <v>242</v>
      </c>
      <c r="F67" s="15"/>
      <c r="G67" s="37"/>
      <c r="H67" s="36" t="s">
        <v>33</v>
      </c>
      <c r="I67" s="66">
        <v>2023</v>
      </c>
      <c r="J67" s="68">
        <v>2500000</v>
      </c>
    </row>
    <row r="68" spans="1:11" x14ac:dyDescent="0.25">
      <c r="A68" s="1">
        <v>3907102</v>
      </c>
      <c r="B68" s="13" t="s">
        <v>56</v>
      </c>
      <c r="C68" s="18" t="s">
        <v>113</v>
      </c>
      <c r="D68" s="18" t="s">
        <v>149</v>
      </c>
      <c r="E68" s="15" t="s">
        <v>243</v>
      </c>
      <c r="F68" s="15" t="s">
        <v>136</v>
      </c>
      <c r="G68" s="37">
        <v>3</v>
      </c>
      <c r="H68" s="36" t="s">
        <v>33</v>
      </c>
      <c r="I68" s="66">
        <v>2023</v>
      </c>
      <c r="J68" s="68">
        <v>11343145</v>
      </c>
    </row>
    <row r="69" spans="1:11" x14ac:dyDescent="0.25">
      <c r="A69" s="1">
        <v>3907103</v>
      </c>
      <c r="B69" s="13" t="s">
        <v>56</v>
      </c>
      <c r="C69" s="18" t="s">
        <v>113</v>
      </c>
      <c r="D69" s="18" t="s">
        <v>149</v>
      </c>
      <c r="E69" s="15" t="s">
        <v>244</v>
      </c>
      <c r="F69" s="15" t="s">
        <v>161</v>
      </c>
      <c r="G69" s="37"/>
      <c r="H69" s="36" t="s">
        <v>33</v>
      </c>
      <c r="I69" s="66">
        <v>2023</v>
      </c>
      <c r="J69" s="68">
        <v>11343145</v>
      </c>
    </row>
    <row r="70" spans="1:11" x14ac:dyDescent="0.25">
      <c r="A70" s="1">
        <v>3907104</v>
      </c>
      <c r="B70" s="13" t="s">
        <v>56</v>
      </c>
      <c r="C70" s="18" t="s">
        <v>113</v>
      </c>
      <c r="D70" s="18" t="s">
        <v>149</v>
      </c>
      <c r="E70" s="15" t="s">
        <v>245</v>
      </c>
      <c r="F70" s="15" t="s">
        <v>162</v>
      </c>
      <c r="G70" s="37"/>
      <c r="H70" s="36" t="s">
        <v>33</v>
      </c>
      <c r="I70" s="66">
        <v>2023</v>
      </c>
      <c r="J70" s="68">
        <v>11343145</v>
      </c>
    </row>
    <row r="71" spans="1:11" ht="25.5" x14ac:dyDescent="0.25">
      <c r="A71" s="1">
        <v>3907105</v>
      </c>
      <c r="B71" s="13" t="s">
        <v>56</v>
      </c>
      <c r="C71" s="18" t="s">
        <v>113</v>
      </c>
      <c r="D71" s="18"/>
      <c r="E71" s="15" t="s">
        <v>246</v>
      </c>
      <c r="F71" s="15"/>
      <c r="G71" s="37"/>
      <c r="H71" s="36" t="s">
        <v>33</v>
      </c>
      <c r="I71" s="66">
        <v>2023</v>
      </c>
      <c r="J71" s="68">
        <v>3500000</v>
      </c>
    </row>
    <row r="72" spans="1:11" ht="25.5" x14ac:dyDescent="0.25">
      <c r="A72" s="1">
        <v>3907106</v>
      </c>
      <c r="B72" s="13" t="s">
        <v>56</v>
      </c>
      <c r="C72" s="18" t="s">
        <v>113</v>
      </c>
      <c r="D72" s="18"/>
      <c r="E72" s="15" t="s">
        <v>247</v>
      </c>
      <c r="F72" s="15"/>
      <c r="G72" s="37"/>
      <c r="H72" s="36" t="s">
        <v>33</v>
      </c>
      <c r="I72" s="66">
        <v>2023</v>
      </c>
      <c r="J72" s="68">
        <v>3500000</v>
      </c>
    </row>
    <row r="73" spans="1:11" ht="25.5" x14ac:dyDescent="0.25">
      <c r="A73" s="1">
        <v>3907107</v>
      </c>
      <c r="B73" s="13" t="s">
        <v>56</v>
      </c>
      <c r="C73" s="18" t="s">
        <v>113</v>
      </c>
      <c r="D73" s="18"/>
      <c r="E73" s="15" t="s">
        <v>248</v>
      </c>
      <c r="F73" s="15"/>
      <c r="G73" s="37"/>
      <c r="H73" s="36" t="s">
        <v>33</v>
      </c>
      <c r="I73" s="66">
        <v>2023</v>
      </c>
      <c r="J73" s="68">
        <v>500000</v>
      </c>
    </row>
    <row r="74" spans="1:11" ht="25.5" x14ac:dyDescent="0.25">
      <c r="A74" s="1">
        <v>3907108</v>
      </c>
      <c r="B74" s="13" t="s">
        <v>56</v>
      </c>
      <c r="C74" s="18" t="s">
        <v>113</v>
      </c>
      <c r="D74" s="18" t="s">
        <v>149</v>
      </c>
      <c r="E74" s="15" t="s">
        <v>249</v>
      </c>
      <c r="F74" s="15" t="s">
        <v>174</v>
      </c>
      <c r="G74" s="37">
        <v>1</v>
      </c>
      <c r="H74" s="36" t="s">
        <v>33</v>
      </c>
      <c r="I74" s="66">
        <v>2023</v>
      </c>
      <c r="J74" s="68">
        <v>3369558.8131164596</v>
      </c>
    </row>
    <row r="75" spans="1:11" ht="25.5" x14ac:dyDescent="0.25">
      <c r="A75" s="1">
        <v>3907111</v>
      </c>
      <c r="B75" s="13" t="s">
        <v>56</v>
      </c>
      <c r="C75" s="18" t="s">
        <v>113</v>
      </c>
      <c r="D75" s="18" t="s">
        <v>149</v>
      </c>
      <c r="E75" s="15" t="s">
        <v>250</v>
      </c>
      <c r="F75" s="15" t="s">
        <v>129</v>
      </c>
      <c r="G75" s="37">
        <v>4</v>
      </c>
      <c r="H75" s="36" t="s">
        <v>33</v>
      </c>
      <c r="I75" s="66">
        <v>2023</v>
      </c>
      <c r="J75" s="68">
        <v>1538869</v>
      </c>
      <c r="K75" s="17"/>
    </row>
    <row r="76" spans="1:11" ht="25.5" x14ac:dyDescent="0.25">
      <c r="A76" s="1">
        <v>3907112</v>
      </c>
      <c r="B76" s="13" t="s">
        <v>56</v>
      </c>
      <c r="C76" s="18" t="s">
        <v>113</v>
      </c>
      <c r="D76" s="18" t="s">
        <v>149</v>
      </c>
      <c r="E76" s="15" t="s">
        <v>251</v>
      </c>
      <c r="F76" s="15" t="s">
        <v>129</v>
      </c>
      <c r="G76" s="37"/>
      <c r="H76" s="36" t="s">
        <v>33</v>
      </c>
      <c r="I76" s="66">
        <v>2023</v>
      </c>
      <c r="J76" s="68">
        <v>1538869</v>
      </c>
    </row>
    <row r="77" spans="1:11" ht="25.5" x14ac:dyDescent="0.25">
      <c r="A77" s="1">
        <v>3907115</v>
      </c>
      <c r="B77" s="13" t="s">
        <v>56</v>
      </c>
      <c r="C77" s="18" t="s">
        <v>113</v>
      </c>
      <c r="D77" s="18" t="s">
        <v>149</v>
      </c>
      <c r="E77" s="15" t="s">
        <v>252</v>
      </c>
      <c r="F77" s="15" t="s">
        <v>129</v>
      </c>
      <c r="G77" s="37"/>
      <c r="H77" s="36" t="s">
        <v>33</v>
      </c>
      <c r="I77" s="66">
        <v>2023</v>
      </c>
      <c r="J77" s="68">
        <v>1538869</v>
      </c>
    </row>
    <row r="78" spans="1:11" ht="25.5" x14ac:dyDescent="0.25">
      <c r="A78" s="1">
        <v>3907116</v>
      </c>
      <c r="B78" s="13" t="s">
        <v>56</v>
      </c>
      <c r="C78" s="18" t="s">
        <v>113</v>
      </c>
      <c r="D78" s="18" t="s">
        <v>149</v>
      </c>
      <c r="E78" s="15" t="s">
        <v>253</v>
      </c>
      <c r="F78" s="15" t="s">
        <v>129</v>
      </c>
      <c r="G78" s="37"/>
      <c r="H78" s="36" t="s">
        <v>33</v>
      </c>
      <c r="I78" s="66">
        <v>2023</v>
      </c>
      <c r="J78" s="68">
        <v>1538869</v>
      </c>
    </row>
    <row r="79" spans="1:11" ht="25.5" x14ac:dyDescent="0.25">
      <c r="A79" s="1">
        <v>3907117</v>
      </c>
      <c r="B79" s="13" t="s">
        <v>56</v>
      </c>
      <c r="C79" s="18" t="s">
        <v>113</v>
      </c>
      <c r="D79" s="18" t="s">
        <v>149</v>
      </c>
      <c r="E79" s="15" t="s">
        <v>254</v>
      </c>
      <c r="F79" s="15"/>
      <c r="G79" s="37"/>
      <c r="H79" s="36" t="s">
        <v>33</v>
      </c>
      <c r="I79" s="66">
        <v>2023</v>
      </c>
      <c r="J79" s="68">
        <v>1500000</v>
      </c>
    </row>
    <row r="80" spans="1:11" ht="25.5" x14ac:dyDescent="0.25">
      <c r="A80" s="1">
        <v>3907118</v>
      </c>
      <c r="B80" s="13" t="s">
        <v>56</v>
      </c>
      <c r="C80" s="18" t="s">
        <v>113</v>
      </c>
      <c r="D80" s="18" t="s">
        <v>149</v>
      </c>
      <c r="E80" s="15" t="s">
        <v>255</v>
      </c>
      <c r="F80" s="15"/>
      <c r="G80" s="37"/>
      <c r="H80" s="36" t="s">
        <v>33</v>
      </c>
      <c r="I80" s="66">
        <v>2023</v>
      </c>
      <c r="J80" s="68">
        <v>1500000</v>
      </c>
    </row>
    <row r="81" spans="1:11" ht="30" x14ac:dyDescent="0.25">
      <c r="A81" s="1">
        <v>3907119</v>
      </c>
      <c r="B81" s="13" t="s">
        <v>56</v>
      </c>
      <c r="C81" s="18" t="s">
        <v>113</v>
      </c>
      <c r="D81" s="18" t="s">
        <v>149</v>
      </c>
      <c r="E81" s="15" t="s">
        <v>256</v>
      </c>
      <c r="F81" s="15"/>
      <c r="G81" s="37"/>
      <c r="H81" s="70" t="s">
        <v>123</v>
      </c>
      <c r="I81" s="66">
        <v>2023</v>
      </c>
      <c r="J81" s="68">
        <v>1500000</v>
      </c>
    </row>
    <row r="82" spans="1:11" ht="30" x14ac:dyDescent="0.25">
      <c r="A82" s="1">
        <v>3907120</v>
      </c>
      <c r="B82" s="13" t="s">
        <v>56</v>
      </c>
      <c r="C82" s="18" t="s">
        <v>113</v>
      </c>
      <c r="D82" s="18" t="s">
        <v>149</v>
      </c>
      <c r="E82" s="15" t="s">
        <v>257</v>
      </c>
      <c r="F82" s="15"/>
      <c r="G82" s="37"/>
      <c r="H82" s="70" t="s">
        <v>123</v>
      </c>
      <c r="I82" s="66">
        <v>2023</v>
      </c>
      <c r="J82" s="68">
        <v>1500000</v>
      </c>
    </row>
    <row r="83" spans="1:11" ht="30" x14ac:dyDescent="0.25">
      <c r="A83" s="1">
        <v>3907121</v>
      </c>
      <c r="B83" s="13" t="s">
        <v>56</v>
      </c>
      <c r="C83" s="18" t="s">
        <v>113</v>
      </c>
      <c r="D83" s="18" t="s">
        <v>149</v>
      </c>
      <c r="E83" s="15" t="s">
        <v>258</v>
      </c>
      <c r="F83" s="15"/>
      <c r="G83" s="37"/>
      <c r="H83" s="70" t="s">
        <v>123</v>
      </c>
      <c r="I83" s="66">
        <v>2023</v>
      </c>
      <c r="J83" s="68">
        <v>1500000</v>
      </c>
    </row>
    <row r="84" spans="1:11" ht="30" x14ac:dyDescent="0.25">
      <c r="A84" s="1">
        <v>3907122</v>
      </c>
      <c r="B84" s="13" t="s">
        <v>56</v>
      </c>
      <c r="C84" s="18" t="s">
        <v>113</v>
      </c>
      <c r="D84" s="18" t="s">
        <v>149</v>
      </c>
      <c r="E84" s="15" t="s">
        <v>259</v>
      </c>
      <c r="F84" s="15"/>
      <c r="G84" s="37"/>
      <c r="H84" s="70" t="s">
        <v>123</v>
      </c>
      <c r="I84" s="66">
        <v>2023</v>
      </c>
      <c r="J84" s="68">
        <v>1500000</v>
      </c>
    </row>
    <row r="85" spans="1:11" ht="30" x14ac:dyDescent="0.25">
      <c r="A85" s="1">
        <v>3905287</v>
      </c>
      <c r="B85" s="13" t="s">
        <v>56</v>
      </c>
      <c r="C85" s="18" t="s">
        <v>113</v>
      </c>
      <c r="D85" s="18" t="s">
        <v>149</v>
      </c>
      <c r="E85" s="15" t="s">
        <v>260</v>
      </c>
      <c r="F85" s="15"/>
      <c r="G85" s="37"/>
      <c r="H85" s="70" t="s">
        <v>123</v>
      </c>
      <c r="I85" s="66">
        <v>2023</v>
      </c>
      <c r="J85" s="68">
        <v>6213375</v>
      </c>
    </row>
    <row r="86" spans="1:11" ht="30" x14ac:dyDescent="0.25">
      <c r="A86" s="1">
        <v>3920822</v>
      </c>
      <c r="B86" s="13" t="s">
        <v>56</v>
      </c>
      <c r="C86" s="18" t="s">
        <v>113</v>
      </c>
      <c r="D86" s="18"/>
      <c r="E86" s="15" t="s">
        <v>261</v>
      </c>
      <c r="F86" s="15"/>
      <c r="G86" s="37"/>
      <c r="H86" s="70" t="s">
        <v>123</v>
      </c>
      <c r="I86" s="66">
        <v>2023</v>
      </c>
      <c r="J86" s="75">
        <v>39000000</v>
      </c>
    </row>
    <row r="87" spans="1:11" ht="30" x14ac:dyDescent="0.25">
      <c r="A87" s="1">
        <v>3920824</v>
      </c>
      <c r="B87" s="13" t="s">
        <v>56</v>
      </c>
      <c r="C87" s="18" t="s">
        <v>113</v>
      </c>
      <c r="D87" s="18"/>
      <c r="E87" s="15" t="s">
        <v>262</v>
      </c>
      <c r="F87" s="15"/>
      <c r="G87" s="37"/>
      <c r="H87" s="70" t="s">
        <v>123</v>
      </c>
      <c r="I87" s="66">
        <v>2023</v>
      </c>
      <c r="J87" s="75">
        <v>25000000</v>
      </c>
    </row>
    <row r="88" spans="1:11" ht="38.25" x14ac:dyDescent="0.25">
      <c r="A88" s="1">
        <v>3905267</v>
      </c>
      <c r="B88" s="13" t="s">
        <v>56</v>
      </c>
      <c r="C88" s="18" t="s">
        <v>113</v>
      </c>
      <c r="D88" s="18"/>
      <c r="E88" s="15" t="s">
        <v>263</v>
      </c>
      <c r="F88" s="15"/>
      <c r="G88" s="37"/>
      <c r="H88" s="70" t="s">
        <v>123</v>
      </c>
      <c r="I88" s="66">
        <v>2023</v>
      </c>
      <c r="J88" s="75">
        <v>4600000</v>
      </c>
    </row>
    <row r="89" spans="1:11" ht="30" x14ac:dyDescent="0.25">
      <c r="A89" s="1">
        <v>3919992</v>
      </c>
      <c r="B89" s="13" t="s">
        <v>56</v>
      </c>
      <c r="C89" s="18" t="s">
        <v>113</v>
      </c>
      <c r="D89" s="18" t="s">
        <v>149</v>
      </c>
      <c r="E89" s="15" t="s">
        <v>264</v>
      </c>
      <c r="F89" s="15"/>
      <c r="G89" s="37"/>
      <c r="H89" s="70" t="s">
        <v>123</v>
      </c>
      <c r="I89" s="66">
        <v>2023</v>
      </c>
      <c r="J89" s="75">
        <v>20000000</v>
      </c>
    </row>
    <row r="90" spans="1:11" ht="30" x14ac:dyDescent="0.25">
      <c r="A90" s="1">
        <v>3919993</v>
      </c>
      <c r="B90" s="13" t="s">
        <v>56</v>
      </c>
      <c r="C90" s="18" t="s">
        <v>113</v>
      </c>
      <c r="D90" s="18" t="s">
        <v>149</v>
      </c>
      <c r="E90" s="15" t="s">
        <v>265</v>
      </c>
      <c r="F90" s="15"/>
      <c r="G90" s="37"/>
      <c r="H90" s="70" t="s">
        <v>123</v>
      </c>
      <c r="I90" s="66">
        <v>2023</v>
      </c>
      <c r="J90" s="75">
        <v>11200000</v>
      </c>
    </row>
    <row r="91" spans="1:11" ht="30" x14ac:dyDescent="0.25">
      <c r="A91" s="1">
        <v>3920000</v>
      </c>
      <c r="B91" s="13" t="s">
        <v>56</v>
      </c>
      <c r="C91" s="18" t="s">
        <v>113</v>
      </c>
      <c r="D91" s="18" t="s">
        <v>150</v>
      </c>
      <c r="E91" s="15" t="s">
        <v>266</v>
      </c>
      <c r="F91" s="15"/>
      <c r="G91" s="37"/>
      <c r="H91" s="70" t="s">
        <v>123</v>
      </c>
      <c r="I91" s="66">
        <v>2023</v>
      </c>
      <c r="J91" s="75">
        <v>5000000</v>
      </c>
    </row>
    <row r="92" spans="1:11" x14ac:dyDescent="0.25">
      <c r="A92" s="1">
        <v>3905207</v>
      </c>
      <c r="B92" s="13" t="s">
        <v>56</v>
      </c>
      <c r="C92" s="18" t="s">
        <v>113</v>
      </c>
      <c r="D92" s="18" t="s">
        <v>163</v>
      </c>
      <c r="E92" s="32" t="s">
        <v>267</v>
      </c>
      <c r="F92" s="15"/>
      <c r="G92" s="37"/>
      <c r="H92" s="36" t="s">
        <v>32</v>
      </c>
      <c r="I92" s="66">
        <v>2023</v>
      </c>
      <c r="J92" s="68">
        <v>246024071.99589789</v>
      </c>
    </row>
    <row r="93" spans="1:11" x14ac:dyDescent="0.25">
      <c r="A93" s="1">
        <v>3704400</v>
      </c>
      <c r="B93" s="13" t="s">
        <v>56</v>
      </c>
      <c r="C93" s="18" t="s">
        <v>113</v>
      </c>
      <c r="D93" s="18" t="s">
        <v>169</v>
      </c>
      <c r="E93" s="32" t="s">
        <v>268</v>
      </c>
      <c r="F93" s="15" t="s">
        <v>170</v>
      </c>
      <c r="G93" s="37"/>
      <c r="H93" s="36" t="s">
        <v>32</v>
      </c>
      <c r="I93" s="66">
        <v>2023</v>
      </c>
      <c r="J93" s="75">
        <v>0</v>
      </c>
    </row>
    <row r="94" spans="1:11" ht="25.5" x14ac:dyDescent="0.25">
      <c r="A94" s="1">
        <v>3907123</v>
      </c>
      <c r="B94" s="13" t="s">
        <v>56</v>
      </c>
      <c r="C94" s="18" t="s">
        <v>113</v>
      </c>
      <c r="D94" s="18" t="s">
        <v>150</v>
      </c>
      <c r="E94" s="15" t="s">
        <v>269</v>
      </c>
      <c r="F94" s="15" t="s">
        <v>137</v>
      </c>
      <c r="G94" s="37">
        <v>2</v>
      </c>
      <c r="H94" s="36" t="s">
        <v>33</v>
      </c>
      <c r="I94" s="66">
        <v>2023</v>
      </c>
      <c r="J94" s="68">
        <v>29855158</v>
      </c>
      <c r="K94" s="17"/>
    </row>
    <row r="95" spans="1:11" ht="25.5" x14ac:dyDescent="0.25">
      <c r="A95" s="1">
        <v>3907124</v>
      </c>
      <c r="B95" s="13" t="s">
        <v>56</v>
      </c>
      <c r="C95" s="18" t="s">
        <v>113</v>
      </c>
      <c r="D95" s="18"/>
      <c r="E95" s="15" t="s">
        <v>270</v>
      </c>
      <c r="F95" s="15" t="s">
        <v>137</v>
      </c>
      <c r="G95" s="37"/>
      <c r="H95" s="36" t="s">
        <v>33</v>
      </c>
      <c r="I95" s="66">
        <v>2023</v>
      </c>
      <c r="J95" s="75">
        <v>29855158</v>
      </c>
    </row>
    <row r="96" spans="1:11" ht="30" x14ac:dyDescent="0.25">
      <c r="A96" s="1">
        <v>3919994</v>
      </c>
      <c r="B96" s="13" t="s">
        <v>56</v>
      </c>
      <c r="C96" s="18" t="s">
        <v>113</v>
      </c>
      <c r="D96" s="18"/>
      <c r="E96" s="15" t="s">
        <v>271</v>
      </c>
      <c r="F96" s="15"/>
      <c r="G96" s="37"/>
      <c r="H96" s="70" t="s">
        <v>123</v>
      </c>
      <c r="I96" s="66">
        <v>2023</v>
      </c>
      <c r="J96" s="75">
        <v>1200000</v>
      </c>
    </row>
    <row r="97" spans="1:11" ht="30" x14ac:dyDescent="0.25">
      <c r="A97" s="1">
        <v>3919995</v>
      </c>
      <c r="B97" s="13" t="s">
        <v>56</v>
      </c>
      <c r="C97" s="18" t="s">
        <v>113</v>
      </c>
      <c r="D97" s="18"/>
      <c r="E97" s="15" t="s">
        <v>272</v>
      </c>
      <c r="F97" s="15"/>
      <c r="G97" s="37"/>
      <c r="H97" s="70" t="s">
        <v>123</v>
      </c>
      <c r="I97" s="66">
        <v>2023</v>
      </c>
      <c r="J97" s="75">
        <v>1200000</v>
      </c>
    </row>
    <row r="98" spans="1:11" x14ac:dyDescent="0.25">
      <c r="A98" s="1">
        <v>3905650</v>
      </c>
      <c r="B98" s="13" t="s">
        <v>56</v>
      </c>
      <c r="C98" s="18" t="s">
        <v>113</v>
      </c>
      <c r="D98" s="18" t="s">
        <v>164</v>
      </c>
      <c r="E98" s="32" t="s">
        <v>273</v>
      </c>
      <c r="F98" s="15"/>
      <c r="G98" s="37"/>
      <c r="H98" s="36" t="s">
        <v>32</v>
      </c>
      <c r="I98" s="66">
        <v>2023</v>
      </c>
      <c r="J98" s="68">
        <v>60000000.136414498</v>
      </c>
    </row>
    <row r="99" spans="1:11" ht="26.25" x14ac:dyDescent="0.25">
      <c r="A99" s="1">
        <v>3907125</v>
      </c>
      <c r="B99" s="13" t="s">
        <v>56</v>
      </c>
      <c r="C99" s="18" t="s">
        <v>113</v>
      </c>
      <c r="D99" s="18" t="s">
        <v>164</v>
      </c>
      <c r="E99" s="32" t="s">
        <v>274</v>
      </c>
      <c r="F99" s="15"/>
      <c r="G99" s="37"/>
      <c r="H99" s="36" t="s">
        <v>33</v>
      </c>
      <c r="I99" s="66">
        <v>2023</v>
      </c>
      <c r="J99" s="68">
        <v>8600000</v>
      </c>
    </row>
    <row r="100" spans="1:11" ht="26.25" x14ac:dyDescent="0.25">
      <c r="A100" s="1">
        <v>3907126</v>
      </c>
      <c r="B100" s="13" t="s">
        <v>56</v>
      </c>
      <c r="C100" s="18" t="s">
        <v>113</v>
      </c>
      <c r="D100" s="18" t="s">
        <v>164</v>
      </c>
      <c r="E100" s="32" t="s">
        <v>275</v>
      </c>
      <c r="F100" s="15"/>
      <c r="G100" s="37"/>
      <c r="H100" s="36" t="s">
        <v>33</v>
      </c>
      <c r="I100" s="66">
        <v>2023</v>
      </c>
      <c r="J100" s="68">
        <v>287567</v>
      </c>
    </row>
    <row r="101" spans="1:11" ht="26.25" x14ac:dyDescent="0.25">
      <c r="A101" s="1">
        <v>3907127</v>
      </c>
      <c r="B101" s="13" t="s">
        <v>56</v>
      </c>
      <c r="C101" s="18" t="s">
        <v>113</v>
      </c>
      <c r="D101" s="18" t="s">
        <v>164</v>
      </c>
      <c r="E101" s="32" t="s">
        <v>276</v>
      </c>
      <c r="F101" s="15"/>
      <c r="G101" s="37"/>
      <c r="H101" s="36" t="s">
        <v>33</v>
      </c>
      <c r="I101" s="66">
        <v>2023</v>
      </c>
      <c r="J101" s="68">
        <v>287567</v>
      </c>
    </row>
    <row r="102" spans="1:11" ht="25.5" x14ac:dyDescent="0.25">
      <c r="A102" s="1">
        <v>3907131</v>
      </c>
      <c r="B102" s="13" t="s">
        <v>56</v>
      </c>
      <c r="C102" s="18" t="s">
        <v>113</v>
      </c>
      <c r="D102" s="18" t="s">
        <v>164</v>
      </c>
      <c r="E102" s="15" t="s">
        <v>277</v>
      </c>
      <c r="F102" s="15" t="s">
        <v>130</v>
      </c>
      <c r="G102" s="37">
        <v>3</v>
      </c>
      <c r="H102" s="36" t="s">
        <v>33</v>
      </c>
      <c r="I102" s="66">
        <v>2023</v>
      </c>
      <c r="J102" s="68">
        <v>927617</v>
      </c>
      <c r="K102" s="17"/>
    </row>
    <row r="103" spans="1:11" ht="25.5" x14ac:dyDescent="0.25">
      <c r="A103" s="1">
        <v>3907132</v>
      </c>
      <c r="B103" s="13" t="s">
        <v>56</v>
      </c>
      <c r="C103" s="18" t="s">
        <v>113</v>
      </c>
      <c r="D103" s="18" t="s">
        <v>164</v>
      </c>
      <c r="E103" s="15" t="s">
        <v>278</v>
      </c>
      <c r="F103" s="15" t="s">
        <v>130</v>
      </c>
      <c r="G103" s="37"/>
      <c r="H103" s="36" t="s">
        <v>33</v>
      </c>
      <c r="I103" s="66">
        <v>2023</v>
      </c>
      <c r="J103" s="68">
        <v>927617</v>
      </c>
    </row>
    <row r="104" spans="1:11" ht="25.5" x14ac:dyDescent="0.25">
      <c r="A104" s="1">
        <v>3907133</v>
      </c>
      <c r="B104" s="13" t="s">
        <v>56</v>
      </c>
      <c r="C104" s="18" t="s">
        <v>113</v>
      </c>
      <c r="D104" s="18" t="s">
        <v>164</v>
      </c>
      <c r="E104" s="15" t="s">
        <v>279</v>
      </c>
      <c r="F104" s="15" t="s">
        <v>130</v>
      </c>
      <c r="G104" s="37"/>
      <c r="H104" s="36" t="s">
        <v>33</v>
      </c>
      <c r="I104" s="66">
        <v>2023</v>
      </c>
      <c r="J104" s="68">
        <v>927617</v>
      </c>
    </row>
    <row r="105" spans="1:11" ht="30" x14ac:dyDescent="0.25">
      <c r="A105" s="1">
        <v>3907134</v>
      </c>
      <c r="B105" s="13" t="s">
        <v>56</v>
      </c>
      <c r="C105" s="18" t="s">
        <v>113</v>
      </c>
      <c r="D105" s="18" t="s">
        <v>164</v>
      </c>
      <c r="E105" s="15" t="s">
        <v>280</v>
      </c>
      <c r="F105" s="15"/>
      <c r="G105" s="37"/>
      <c r="H105" s="70" t="s">
        <v>123</v>
      </c>
      <c r="I105" s="66">
        <v>2023</v>
      </c>
      <c r="J105" s="76">
        <v>1600000</v>
      </c>
    </row>
    <row r="106" spans="1:11" ht="30" x14ac:dyDescent="0.25">
      <c r="A106" s="1">
        <v>3907135</v>
      </c>
      <c r="B106" s="13" t="s">
        <v>56</v>
      </c>
      <c r="C106" s="18" t="s">
        <v>113</v>
      </c>
      <c r="D106" s="18" t="s">
        <v>164</v>
      </c>
      <c r="E106" s="15" t="s">
        <v>281</v>
      </c>
      <c r="F106" s="15"/>
      <c r="G106" s="37"/>
      <c r="H106" s="70" t="s">
        <v>123</v>
      </c>
      <c r="I106" s="66">
        <v>2023</v>
      </c>
      <c r="J106" s="76">
        <v>1600000</v>
      </c>
    </row>
    <row r="107" spans="1:11" ht="30" x14ac:dyDescent="0.25">
      <c r="A107" s="1">
        <v>3907136</v>
      </c>
      <c r="B107" s="13" t="s">
        <v>56</v>
      </c>
      <c r="C107" s="18" t="s">
        <v>113</v>
      </c>
      <c r="D107" s="18" t="s">
        <v>164</v>
      </c>
      <c r="E107" s="15" t="s">
        <v>282</v>
      </c>
      <c r="F107" s="15"/>
      <c r="G107" s="37"/>
      <c r="H107" s="70" t="s">
        <v>123</v>
      </c>
      <c r="I107" s="66">
        <v>2023</v>
      </c>
      <c r="J107" s="76">
        <v>1600000</v>
      </c>
    </row>
    <row r="108" spans="1:11" ht="15.75" customHeight="1" x14ac:dyDescent="0.25">
      <c r="A108" s="1">
        <v>3907139</v>
      </c>
      <c r="B108" s="13" t="s">
        <v>56</v>
      </c>
      <c r="C108" s="18" t="s">
        <v>113</v>
      </c>
      <c r="D108" s="18" t="s">
        <v>164</v>
      </c>
      <c r="E108" s="67" t="s">
        <v>283</v>
      </c>
      <c r="F108" s="15" t="s">
        <v>131</v>
      </c>
      <c r="G108" s="37">
        <v>2</v>
      </c>
      <c r="H108" s="36" t="s">
        <v>33</v>
      </c>
      <c r="I108" s="66">
        <v>2023</v>
      </c>
      <c r="J108" s="68">
        <v>606920</v>
      </c>
      <c r="K108" s="17"/>
    </row>
    <row r="109" spans="1:11" ht="15.75" customHeight="1" x14ac:dyDescent="0.25">
      <c r="A109" s="1">
        <v>3907140</v>
      </c>
      <c r="B109" s="13" t="s">
        <v>56</v>
      </c>
      <c r="C109" s="18" t="s">
        <v>113</v>
      </c>
      <c r="D109" s="18" t="s">
        <v>164</v>
      </c>
      <c r="E109" s="67" t="s">
        <v>284</v>
      </c>
      <c r="F109" s="15" t="s">
        <v>131</v>
      </c>
      <c r="G109" s="37"/>
      <c r="H109" s="36" t="s">
        <v>33</v>
      </c>
      <c r="I109" s="66">
        <v>2023</v>
      </c>
      <c r="J109" s="68">
        <v>606920</v>
      </c>
    </row>
    <row r="110" spans="1:11" ht="15.75" customHeight="1" x14ac:dyDescent="0.25">
      <c r="A110" s="18">
        <v>3920077</v>
      </c>
      <c r="B110" s="18" t="s">
        <v>56</v>
      </c>
      <c r="C110" s="18" t="s">
        <v>113</v>
      </c>
      <c r="D110" s="18" t="s">
        <v>164</v>
      </c>
      <c r="E110" s="15" t="s">
        <v>285</v>
      </c>
      <c r="F110" s="15"/>
      <c r="G110" s="37"/>
      <c r="H110" s="36" t="s">
        <v>33</v>
      </c>
      <c r="I110" s="66">
        <v>2023</v>
      </c>
      <c r="J110" s="68">
        <v>1584935</v>
      </c>
    </row>
    <row r="111" spans="1:11" ht="15.75" customHeight="1" x14ac:dyDescent="0.25">
      <c r="A111" s="18">
        <v>3920078</v>
      </c>
      <c r="B111" s="18" t="s">
        <v>56</v>
      </c>
      <c r="C111" s="18" t="s">
        <v>113</v>
      </c>
      <c r="D111" s="18" t="s">
        <v>164</v>
      </c>
      <c r="E111" s="15" t="s">
        <v>286</v>
      </c>
      <c r="F111" s="15"/>
      <c r="G111" s="37"/>
      <c r="H111" s="36" t="s">
        <v>33</v>
      </c>
      <c r="I111" s="66">
        <v>2023</v>
      </c>
      <c r="J111" s="68">
        <v>3000000</v>
      </c>
    </row>
    <row r="112" spans="1:11" x14ac:dyDescent="0.25">
      <c r="A112" s="1">
        <v>3905225</v>
      </c>
      <c r="B112" s="13" t="s">
        <v>56</v>
      </c>
      <c r="C112" s="18" t="s">
        <v>113</v>
      </c>
      <c r="D112" s="18" t="s">
        <v>158</v>
      </c>
      <c r="E112" s="32" t="s">
        <v>287</v>
      </c>
      <c r="F112" s="15"/>
      <c r="G112" s="37"/>
      <c r="H112" s="36" t="s">
        <v>32</v>
      </c>
      <c r="I112" s="66">
        <v>2023</v>
      </c>
      <c r="J112" s="68">
        <v>13521029.053633537</v>
      </c>
    </row>
    <row r="113" spans="1:11" ht="18" customHeight="1" x14ac:dyDescent="0.25">
      <c r="A113" s="1">
        <v>3907141</v>
      </c>
      <c r="B113" s="13" t="s">
        <v>56</v>
      </c>
      <c r="C113" s="18" t="s">
        <v>113</v>
      </c>
      <c r="D113" s="18" t="s">
        <v>158</v>
      </c>
      <c r="E113" s="32" t="s">
        <v>288</v>
      </c>
      <c r="F113" s="15" t="s">
        <v>115</v>
      </c>
      <c r="G113" s="37">
        <v>1</v>
      </c>
      <c r="H113" s="36" t="s">
        <v>33</v>
      </c>
      <c r="I113" s="66">
        <v>2023</v>
      </c>
      <c r="J113" s="68">
        <v>19593009.440815639</v>
      </c>
    </row>
    <row r="114" spans="1:11" ht="32.25" customHeight="1" x14ac:dyDescent="0.25">
      <c r="A114" s="1">
        <v>3919996</v>
      </c>
      <c r="B114" s="13" t="s">
        <v>56</v>
      </c>
      <c r="C114" s="18" t="s">
        <v>113</v>
      </c>
      <c r="D114" s="18" t="s">
        <v>158</v>
      </c>
      <c r="E114" s="32" t="s">
        <v>289</v>
      </c>
      <c r="F114" s="15"/>
      <c r="G114" s="37"/>
      <c r="H114" s="84" t="s">
        <v>123</v>
      </c>
      <c r="I114" s="66">
        <v>2023</v>
      </c>
      <c r="J114" s="68">
        <v>4000000</v>
      </c>
    </row>
    <row r="115" spans="1:11" ht="18" customHeight="1" x14ac:dyDescent="0.25">
      <c r="A115" s="1">
        <v>3920079</v>
      </c>
      <c r="B115" s="13" t="s">
        <v>56</v>
      </c>
      <c r="C115" s="18" t="s">
        <v>113</v>
      </c>
      <c r="D115" s="18" t="s">
        <v>158</v>
      </c>
      <c r="E115" s="32" t="s">
        <v>290</v>
      </c>
      <c r="F115" s="15"/>
      <c r="G115" s="37"/>
      <c r="H115" s="36" t="s">
        <v>33</v>
      </c>
      <c r="I115" s="66">
        <v>2023</v>
      </c>
      <c r="J115" s="68">
        <v>3169870</v>
      </c>
    </row>
    <row r="116" spans="1:11" ht="18" customHeight="1" x14ac:dyDescent="0.25">
      <c r="A116" s="1">
        <v>3920080</v>
      </c>
      <c r="B116" s="13" t="s">
        <v>56</v>
      </c>
      <c r="C116" s="18" t="s">
        <v>113</v>
      </c>
      <c r="D116" s="18" t="s">
        <v>158</v>
      </c>
      <c r="E116" s="32" t="s">
        <v>291</v>
      </c>
      <c r="F116" s="15"/>
      <c r="G116" s="37"/>
      <c r="H116" s="36" t="s">
        <v>33</v>
      </c>
      <c r="I116" s="66">
        <v>2023</v>
      </c>
      <c r="J116" s="68">
        <v>1000000</v>
      </c>
    </row>
    <row r="117" spans="1:11" x14ac:dyDescent="0.25">
      <c r="A117" s="1">
        <v>3905655</v>
      </c>
      <c r="B117" s="13" t="s">
        <v>56</v>
      </c>
      <c r="C117" s="18" t="s">
        <v>113</v>
      </c>
      <c r="D117" s="18" t="s">
        <v>156</v>
      </c>
      <c r="E117" s="32" t="s">
        <v>292</v>
      </c>
      <c r="F117" s="15"/>
      <c r="G117" s="37"/>
      <c r="H117" s="36" t="s">
        <v>32</v>
      </c>
      <c r="I117" s="66">
        <v>2023</v>
      </c>
      <c r="J117" s="68">
        <v>14936151.755439613</v>
      </c>
    </row>
    <row r="118" spans="1:11" x14ac:dyDescent="0.25">
      <c r="A118" s="1">
        <v>3905224</v>
      </c>
      <c r="B118" s="13" t="s">
        <v>56</v>
      </c>
      <c r="C118" s="18" t="s">
        <v>113</v>
      </c>
      <c r="D118" s="18" t="s">
        <v>157</v>
      </c>
      <c r="E118" s="32" t="s">
        <v>293</v>
      </c>
      <c r="F118" s="15"/>
      <c r="G118" s="37"/>
      <c r="H118" s="36" t="s">
        <v>32</v>
      </c>
      <c r="I118" s="66">
        <v>2023</v>
      </c>
      <c r="J118" s="68">
        <v>756209.67861485109</v>
      </c>
    </row>
    <row r="119" spans="1:11" ht="25.5" x14ac:dyDescent="0.25">
      <c r="A119" s="1">
        <v>3920001</v>
      </c>
      <c r="B119" s="13" t="s">
        <v>56</v>
      </c>
      <c r="C119" s="18" t="s">
        <v>113</v>
      </c>
      <c r="D119" s="18" t="s">
        <v>156</v>
      </c>
      <c r="E119" s="15" t="s">
        <v>294</v>
      </c>
      <c r="F119" s="15"/>
      <c r="G119" s="37">
        <v>2</v>
      </c>
      <c r="H119" s="36" t="s">
        <v>33</v>
      </c>
      <c r="I119" s="66">
        <v>2023</v>
      </c>
      <c r="J119" s="68">
        <v>1978203</v>
      </c>
      <c r="K119" s="17"/>
    </row>
    <row r="120" spans="1:11" ht="25.5" x14ac:dyDescent="0.25">
      <c r="A120" s="1">
        <v>3920002</v>
      </c>
      <c r="B120" s="13" t="s">
        <v>56</v>
      </c>
      <c r="C120" s="18" t="s">
        <v>113</v>
      </c>
      <c r="D120" s="18" t="s">
        <v>156</v>
      </c>
      <c r="E120" s="15" t="s">
        <v>295</v>
      </c>
      <c r="F120" s="15"/>
      <c r="G120" s="37"/>
      <c r="H120" s="36" t="s">
        <v>33</v>
      </c>
      <c r="I120" s="66">
        <v>2023</v>
      </c>
      <c r="J120" s="68">
        <v>1978203</v>
      </c>
    </row>
    <row r="121" spans="1:11" ht="25.5" x14ac:dyDescent="0.25">
      <c r="A121" s="1">
        <v>3920003</v>
      </c>
      <c r="B121" s="13" t="s">
        <v>56</v>
      </c>
      <c r="C121" s="18" t="s">
        <v>113</v>
      </c>
      <c r="D121" s="18" t="s">
        <v>156</v>
      </c>
      <c r="E121" s="15" t="s">
        <v>296</v>
      </c>
      <c r="F121" s="15"/>
      <c r="G121" s="37">
        <v>1</v>
      </c>
      <c r="H121" s="36" t="s">
        <v>33</v>
      </c>
      <c r="I121" s="66">
        <v>2023</v>
      </c>
      <c r="J121" s="68">
        <v>972408.98027966835</v>
      </c>
    </row>
    <row r="122" spans="1:11" ht="30" x14ac:dyDescent="0.25">
      <c r="A122" s="1">
        <v>3919997</v>
      </c>
      <c r="B122" s="13" t="s">
        <v>56</v>
      </c>
      <c r="C122" s="18" t="s">
        <v>113</v>
      </c>
      <c r="D122" s="18" t="s">
        <v>156</v>
      </c>
      <c r="E122" s="15" t="s">
        <v>297</v>
      </c>
      <c r="F122" s="15"/>
      <c r="G122" s="37"/>
      <c r="H122" s="70" t="s">
        <v>123</v>
      </c>
      <c r="I122" s="66">
        <v>2023</v>
      </c>
      <c r="J122" s="68">
        <v>1200000</v>
      </c>
    </row>
    <row r="123" spans="1:11" ht="26.25" x14ac:dyDescent="0.25">
      <c r="A123" s="1">
        <v>3905226</v>
      </c>
      <c r="B123" s="13" t="s">
        <v>56</v>
      </c>
      <c r="C123" s="18" t="s">
        <v>113</v>
      </c>
      <c r="D123" s="18" t="s">
        <v>155</v>
      </c>
      <c r="E123" s="32" t="s">
        <v>298</v>
      </c>
      <c r="F123" s="15"/>
      <c r="G123" s="37"/>
      <c r="H123" s="36" t="s">
        <v>32</v>
      </c>
      <c r="I123" s="66">
        <v>2023</v>
      </c>
      <c r="J123" s="68">
        <v>1811418.3914470025</v>
      </c>
    </row>
    <row r="124" spans="1:11" x14ac:dyDescent="0.25">
      <c r="A124" s="1">
        <v>3907142</v>
      </c>
      <c r="B124" s="13" t="s">
        <v>56</v>
      </c>
      <c r="C124" s="18" t="s">
        <v>113</v>
      </c>
      <c r="D124" s="18" t="s">
        <v>155</v>
      </c>
      <c r="E124" s="15" t="s">
        <v>299</v>
      </c>
      <c r="F124" s="15" t="s">
        <v>140</v>
      </c>
      <c r="G124" s="37">
        <v>1</v>
      </c>
      <c r="H124" s="36" t="s">
        <v>33</v>
      </c>
      <c r="I124" s="66">
        <v>2023</v>
      </c>
      <c r="J124" s="68">
        <v>1213699.1099906927</v>
      </c>
    </row>
    <row r="125" spans="1:11" ht="25.5" x14ac:dyDescent="0.25">
      <c r="A125" s="1">
        <v>3920081</v>
      </c>
      <c r="B125" s="13" t="s">
        <v>56</v>
      </c>
      <c r="C125" s="18" t="s">
        <v>113</v>
      </c>
      <c r="D125" s="18"/>
      <c r="E125" s="15" t="s">
        <v>300</v>
      </c>
      <c r="F125" s="15"/>
      <c r="G125" s="37"/>
      <c r="H125" s="36" t="s">
        <v>33</v>
      </c>
      <c r="I125" s="66">
        <v>2023</v>
      </c>
      <c r="J125" s="68">
        <v>600000</v>
      </c>
    </row>
    <row r="126" spans="1:11" ht="30" x14ac:dyDescent="0.25">
      <c r="A126" s="1">
        <v>3919998</v>
      </c>
      <c r="B126" s="13" t="s">
        <v>56</v>
      </c>
      <c r="C126" s="18" t="s">
        <v>113</v>
      </c>
      <c r="D126" s="18" t="s">
        <v>155</v>
      </c>
      <c r="E126" s="15" t="s">
        <v>301</v>
      </c>
      <c r="F126" s="15"/>
      <c r="G126" s="37"/>
      <c r="H126" s="70" t="s">
        <v>123</v>
      </c>
      <c r="I126" s="66">
        <v>2023</v>
      </c>
      <c r="J126" s="68">
        <v>3000000</v>
      </c>
    </row>
    <row r="127" spans="1:11" x14ac:dyDescent="0.25">
      <c r="A127" s="1">
        <v>3907143</v>
      </c>
      <c r="B127" s="13" t="s">
        <v>56</v>
      </c>
      <c r="C127" s="18" t="s">
        <v>113</v>
      </c>
      <c r="D127" s="18" t="s">
        <v>30</v>
      </c>
      <c r="E127" s="32" t="s">
        <v>302</v>
      </c>
      <c r="F127" s="15"/>
      <c r="G127" s="37"/>
      <c r="H127" s="36" t="s">
        <v>32</v>
      </c>
      <c r="I127" s="66">
        <v>2023</v>
      </c>
      <c r="J127" s="68">
        <v>5293467.7503039576</v>
      </c>
    </row>
    <row r="128" spans="1:11" x14ac:dyDescent="0.25">
      <c r="A128" s="1">
        <v>3905227</v>
      </c>
      <c r="B128" s="13" t="s">
        <v>56</v>
      </c>
      <c r="C128" s="18" t="s">
        <v>113</v>
      </c>
      <c r="D128" s="18" t="s">
        <v>159</v>
      </c>
      <c r="E128" s="32" t="s">
        <v>180</v>
      </c>
      <c r="F128" s="15"/>
      <c r="G128" s="37"/>
      <c r="H128" s="36" t="s">
        <v>32</v>
      </c>
      <c r="I128" s="66">
        <v>2023</v>
      </c>
      <c r="J128" s="68">
        <v>65906914.389906906</v>
      </c>
    </row>
    <row r="129" spans="1:11" x14ac:dyDescent="0.25">
      <c r="A129" s="1">
        <v>3907144</v>
      </c>
      <c r="B129" s="13" t="s">
        <v>56</v>
      </c>
      <c r="C129" s="18" t="s">
        <v>113</v>
      </c>
      <c r="D129" s="18" t="s">
        <v>159</v>
      </c>
      <c r="E129" s="15" t="s">
        <v>303</v>
      </c>
      <c r="F129" s="15" t="s">
        <v>138</v>
      </c>
      <c r="G129" s="37">
        <v>1</v>
      </c>
      <c r="H129" s="36" t="s">
        <v>33</v>
      </c>
      <c r="I129" s="66">
        <v>2023</v>
      </c>
      <c r="J129" s="68">
        <v>17634809.705298327</v>
      </c>
    </row>
    <row r="130" spans="1:11" ht="25.5" x14ac:dyDescent="0.25">
      <c r="A130" s="1">
        <v>3920082</v>
      </c>
      <c r="B130" s="13"/>
      <c r="C130" s="18" t="s">
        <v>113</v>
      </c>
      <c r="D130" s="18"/>
      <c r="E130" s="15" t="s">
        <v>304</v>
      </c>
      <c r="F130" s="15"/>
      <c r="G130" s="37"/>
      <c r="H130" s="36" t="s">
        <v>33</v>
      </c>
      <c r="I130" s="66">
        <v>2023</v>
      </c>
      <c r="J130" s="68">
        <v>1100000</v>
      </c>
    </row>
    <row r="131" spans="1:11" ht="30" x14ac:dyDescent="0.25">
      <c r="A131" s="1">
        <v>3919999</v>
      </c>
      <c r="B131" s="13" t="s">
        <v>56</v>
      </c>
      <c r="C131" s="18" t="s">
        <v>113</v>
      </c>
      <c r="D131" s="18" t="s">
        <v>159</v>
      </c>
      <c r="E131" s="15" t="s">
        <v>305</v>
      </c>
      <c r="F131" s="15"/>
      <c r="G131" s="37"/>
      <c r="H131" s="70" t="s">
        <v>123</v>
      </c>
      <c r="I131" s="66">
        <v>2023</v>
      </c>
      <c r="J131" s="68">
        <v>1200000</v>
      </c>
    </row>
    <row r="132" spans="1:11" x14ac:dyDescent="0.25">
      <c r="A132" s="1">
        <v>3905231</v>
      </c>
      <c r="B132" s="13" t="s">
        <v>56</v>
      </c>
      <c r="C132" s="18" t="s">
        <v>113</v>
      </c>
      <c r="D132" s="18" t="s">
        <v>160</v>
      </c>
      <c r="E132" s="32" t="s">
        <v>306</v>
      </c>
      <c r="F132" s="15"/>
      <c r="G132" s="37"/>
      <c r="H132" s="36" t="s">
        <v>32</v>
      </c>
      <c r="I132" s="66">
        <v>2023</v>
      </c>
      <c r="J132" s="68">
        <v>130000000.10040499</v>
      </c>
    </row>
    <row r="133" spans="1:11" ht="26.25" x14ac:dyDescent="0.25">
      <c r="A133" s="1">
        <v>3918481</v>
      </c>
      <c r="B133" s="13" t="s">
        <v>56</v>
      </c>
      <c r="C133" s="18" t="s">
        <v>113</v>
      </c>
      <c r="D133" s="18" t="s">
        <v>160</v>
      </c>
      <c r="E133" s="32" t="s">
        <v>307</v>
      </c>
      <c r="F133" s="15"/>
      <c r="G133" s="37"/>
      <c r="H133" s="36" t="s">
        <v>33</v>
      </c>
      <c r="I133" s="66">
        <v>2023</v>
      </c>
      <c r="J133" s="68">
        <v>6949503</v>
      </c>
    </row>
    <row r="134" spans="1:11" ht="25.5" x14ac:dyDescent="0.25">
      <c r="A134" s="1">
        <v>3920083</v>
      </c>
      <c r="B134" s="13" t="s">
        <v>56</v>
      </c>
      <c r="C134" s="18" t="s">
        <v>113</v>
      </c>
      <c r="D134" s="18"/>
      <c r="E134" s="15" t="s">
        <v>308</v>
      </c>
      <c r="F134" s="15"/>
      <c r="G134" s="37"/>
      <c r="H134" s="36" t="s">
        <v>33</v>
      </c>
      <c r="I134" s="66">
        <v>2023</v>
      </c>
      <c r="J134" s="68">
        <v>3124830</v>
      </c>
    </row>
    <row r="135" spans="1:11" ht="26.25" x14ac:dyDescent="0.25">
      <c r="A135" s="1">
        <v>3918482</v>
      </c>
      <c r="B135" s="13" t="s">
        <v>56</v>
      </c>
      <c r="C135" s="18" t="s">
        <v>113</v>
      </c>
      <c r="D135" s="18" t="s">
        <v>160</v>
      </c>
      <c r="E135" s="32" t="s">
        <v>309</v>
      </c>
      <c r="F135" s="15"/>
      <c r="G135" s="37">
        <v>2</v>
      </c>
      <c r="H135" s="36" t="s">
        <v>33</v>
      </c>
      <c r="I135" s="66">
        <v>2023</v>
      </c>
      <c r="J135" s="68">
        <v>5778906</v>
      </c>
      <c r="K135" s="17"/>
    </row>
    <row r="136" spans="1:11" ht="26.25" x14ac:dyDescent="0.25">
      <c r="A136" s="1">
        <v>3918483</v>
      </c>
      <c r="B136" s="13" t="s">
        <v>56</v>
      </c>
      <c r="C136" s="18" t="s">
        <v>113</v>
      </c>
      <c r="D136" s="18" t="s">
        <v>160</v>
      </c>
      <c r="E136" s="32" t="s">
        <v>310</v>
      </c>
      <c r="F136" s="15"/>
      <c r="G136" s="37"/>
      <c r="H136" s="36" t="s">
        <v>33</v>
      </c>
      <c r="I136" s="66">
        <v>2023</v>
      </c>
      <c r="J136" s="68">
        <v>5778906</v>
      </c>
    </row>
    <row r="137" spans="1:11" ht="25.5" x14ac:dyDescent="0.25">
      <c r="A137" s="1">
        <v>3918484</v>
      </c>
      <c r="B137" s="13" t="s">
        <v>56</v>
      </c>
      <c r="C137" s="18" t="s">
        <v>113</v>
      </c>
      <c r="D137" s="18" t="s">
        <v>160</v>
      </c>
      <c r="E137" s="15" t="s">
        <v>311</v>
      </c>
      <c r="F137" s="15"/>
      <c r="G137" s="37">
        <v>2</v>
      </c>
      <c r="H137" s="36" t="s">
        <v>33</v>
      </c>
      <c r="I137" s="66">
        <v>2023</v>
      </c>
      <c r="J137" s="68">
        <v>1349677</v>
      </c>
      <c r="K137" s="17"/>
    </row>
    <row r="138" spans="1:11" ht="25.5" x14ac:dyDescent="0.25">
      <c r="A138" s="1">
        <v>3918485</v>
      </c>
      <c r="B138" s="13" t="s">
        <v>56</v>
      </c>
      <c r="C138" s="18" t="s">
        <v>113</v>
      </c>
      <c r="D138" s="18" t="s">
        <v>160</v>
      </c>
      <c r="E138" s="15" t="s">
        <v>312</v>
      </c>
      <c r="F138" s="15"/>
      <c r="G138" s="37"/>
      <c r="H138" s="36" t="s">
        <v>33</v>
      </c>
      <c r="I138" s="66">
        <v>2023</v>
      </c>
      <c r="J138" s="68">
        <v>1349677</v>
      </c>
    </row>
    <row r="139" spans="1:11" ht="25.5" x14ac:dyDescent="0.25">
      <c r="A139" s="1">
        <v>3918490</v>
      </c>
      <c r="B139" s="13" t="s">
        <v>56</v>
      </c>
      <c r="C139" s="18" t="s">
        <v>113</v>
      </c>
      <c r="D139" s="18" t="s">
        <v>160</v>
      </c>
      <c r="E139" s="15" t="s">
        <v>313</v>
      </c>
      <c r="F139" s="15"/>
      <c r="G139" s="37">
        <v>4</v>
      </c>
      <c r="H139" s="36" t="s">
        <v>33</v>
      </c>
      <c r="I139" s="66">
        <v>2023</v>
      </c>
      <c r="J139" s="68">
        <v>924214</v>
      </c>
    </row>
    <row r="140" spans="1:11" ht="25.5" x14ac:dyDescent="0.25">
      <c r="A140" s="1">
        <v>3918498</v>
      </c>
      <c r="B140" s="13" t="s">
        <v>56</v>
      </c>
      <c r="C140" s="18" t="s">
        <v>113</v>
      </c>
      <c r="D140" s="18" t="s">
        <v>160</v>
      </c>
      <c r="E140" s="15" t="s">
        <v>314</v>
      </c>
      <c r="F140" s="15"/>
      <c r="G140" s="37"/>
      <c r="H140" s="36" t="s">
        <v>33</v>
      </c>
      <c r="I140" s="66">
        <v>2023</v>
      </c>
      <c r="J140" s="68">
        <v>924214</v>
      </c>
    </row>
    <row r="141" spans="1:11" ht="25.5" x14ac:dyDescent="0.25">
      <c r="A141" s="1">
        <v>3918501</v>
      </c>
      <c r="B141" s="13" t="s">
        <v>56</v>
      </c>
      <c r="C141" s="18" t="s">
        <v>113</v>
      </c>
      <c r="D141" s="18" t="s">
        <v>160</v>
      </c>
      <c r="E141" s="32" t="s">
        <v>315</v>
      </c>
      <c r="F141" s="15" t="s">
        <v>117</v>
      </c>
      <c r="G141" s="37">
        <v>1</v>
      </c>
      <c r="H141" s="36" t="s">
        <v>33</v>
      </c>
      <c r="I141" s="66">
        <v>2023</v>
      </c>
      <c r="J141" s="77">
        <v>58998220</v>
      </c>
      <c r="K141" s="29"/>
    </row>
    <row r="142" spans="1:11" ht="26.25" x14ac:dyDescent="0.25">
      <c r="A142" s="1">
        <v>3919970</v>
      </c>
      <c r="B142" s="13" t="s">
        <v>56</v>
      </c>
      <c r="C142" s="18" t="s">
        <v>113</v>
      </c>
      <c r="D142" s="18" t="s">
        <v>160</v>
      </c>
      <c r="E142" s="32" t="s">
        <v>316</v>
      </c>
      <c r="F142" s="15" t="s">
        <v>118</v>
      </c>
      <c r="G142" s="37">
        <v>1</v>
      </c>
      <c r="H142" s="36" t="s">
        <v>33</v>
      </c>
      <c r="I142" s="66">
        <v>2023</v>
      </c>
      <c r="J142" s="78">
        <v>1350000</v>
      </c>
      <c r="K142" s="29"/>
    </row>
    <row r="143" spans="1:11" ht="26.25" x14ac:dyDescent="0.25">
      <c r="A143" s="1">
        <v>3919971</v>
      </c>
      <c r="B143" s="13"/>
      <c r="C143" s="18" t="s">
        <v>113</v>
      </c>
      <c r="D143" s="18" t="s">
        <v>160</v>
      </c>
      <c r="E143" s="32" t="s">
        <v>317</v>
      </c>
      <c r="F143" s="15" t="s">
        <v>118</v>
      </c>
      <c r="G143" s="37">
        <v>1</v>
      </c>
      <c r="H143" s="36" t="s">
        <v>33</v>
      </c>
      <c r="I143" s="66">
        <v>2023</v>
      </c>
      <c r="J143" s="78">
        <v>1350000</v>
      </c>
      <c r="K143" s="29"/>
    </row>
    <row r="144" spans="1:11" ht="26.25" x14ac:dyDescent="0.25">
      <c r="A144" s="1">
        <v>3919972</v>
      </c>
      <c r="B144" s="13" t="s">
        <v>56</v>
      </c>
      <c r="C144" s="18" t="s">
        <v>113</v>
      </c>
      <c r="D144" s="18" t="s">
        <v>160</v>
      </c>
      <c r="E144" s="32" t="s">
        <v>318</v>
      </c>
      <c r="F144" s="15" t="s">
        <v>119</v>
      </c>
      <c r="G144" s="37">
        <v>1</v>
      </c>
      <c r="H144" s="36" t="s">
        <v>33</v>
      </c>
      <c r="I144" s="66">
        <v>2023</v>
      </c>
      <c r="J144" s="78">
        <v>950000</v>
      </c>
      <c r="K144" s="29"/>
    </row>
    <row r="145" spans="1:11" ht="39" x14ac:dyDescent="0.25">
      <c r="A145" s="1">
        <v>3919973</v>
      </c>
      <c r="B145" s="13" t="s">
        <v>56</v>
      </c>
      <c r="C145" s="18" t="s">
        <v>113</v>
      </c>
      <c r="D145" s="18" t="s">
        <v>160</v>
      </c>
      <c r="E145" s="32" t="s">
        <v>319</v>
      </c>
      <c r="F145" s="15" t="s">
        <v>120</v>
      </c>
      <c r="G145" s="37">
        <v>1</v>
      </c>
      <c r="H145" s="36" t="s">
        <v>33</v>
      </c>
      <c r="I145" s="66">
        <v>2023</v>
      </c>
      <c r="J145" s="78">
        <v>8150000</v>
      </c>
      <c r="K145" s="29"/>
    </row>
    <row r="146" spans="1:11" ht="26.25" x14ac:dyDescent="0.25">
      <c r="A146" s="1">
        <v>3919974</v>
      </c>
      <c r="B146" s="13" t="s">
        <v>56</v>
      </c>
      <c r="C146" s="18" t="s">
        <v>113</v>
      </c>
      <c r="D146" s="18" t="s">
        <v>160</v>
      </c>
      <c r="E146" s="32" t="s">
        <v>320</v>
      </c>
      <c r="F146" s="32" t="s">
        <v>121</v>
      </c>
      <c r="G146" s="37">
        <v>1</v>
      </c>
      <c r="H146" s="36" t="s">
        <v>33</v>
      </c>
      <c r="I146" s="66">
        <v>2023</v>
      </c>
      <c r="J146" s="78">
        <v>1150000</v>
      </c>
      <c r="K146" s="29"/>
    </row>
    <row r="147" spans="1:11" ht="39" x14ac:dyDescent="0.25">
      <c r="A147" s="1">
        <v>3919975</v>
      </c>
      <c r="B147" s="13" t="s">
        <v>56</v>
      </c>
      <c r="C147" s="18" t="s">
        <v>113</v>
      </c>
      <c r="D147" s="18" t="s">
        <v>160</v>
      </c>
      <c r="E147" s="32" t="s">
        <v>321</v>
      </c>
      <c r="F147" s="32" t="s">
        <v>121</v>
      </c>
      <c r="G147" s="37">
        <v>1</v>
      </c>
      <c r="H147" s="36" t="s">
        <v>33</v>
      </c>
      <c r="I147" s="66">
        <v>2023</v>
      </c>
      <c r="J147" s="78">
        <v>1150000</v>
      </c>
      <c r="K147" s="29"/>
    </row>
    <row r="148" spans="1:11" ht="26.25" x14ac:dyDescent="0.25">
      <c r="A148" s="1">
        <v>3919978</v>
      </c>
      <c r="B148" s="13" t="s">
        <v>56</v>
      </c>
      <c r="C148" s="18" t="s">
        <v>113</v>
      </c>
      <c r="D148" s="18" t="s">
        <v>160</v>
      </c>
      <c r="E148" s="32" t="s">
        <v>322</v>
      </c>
      <c r="F148" s="69" t="s">
        <v>122</v>
      </c>
      <c r="G148" s="74">
        <v>1</v>
      </c>
      <c r="H148" s="36" t="s">
        <v>33</v>
      </c>
      <c r="I148" s="66">
        <v>2023</v>
      </c>
      <c r="J148" s="78">
        <v>950000</v>
      </c>
      <c r="K148" s="29"/>
    </row>
    <row r="149" spans="1:11" ht="30" x14ac:dyDescent="0.25">
      <c r="A149" s="1">
        <v>3919982</v>
      </c>
      <c r="B149" s="13" t="s">
        <v>56</v>
      </c>
      <c r="C149" s="18" t="s">
        <v>113</v>
      </c>
      <c r="D149" s="18" t="s">
        <v>160</v>
      </c>
      <c r="E149" s="32" t="s">
        <v>323</v>
      </c>
      <c r="F149" s="15"/>
      <c r="G149" s="37"/>
      <c r="H149" s="70" t="s">
        <v>123</v>
      </c>
      <c r="I149" s="66">
        <v>2023</v>
      </c>
      <c r="J149" s="68">
        <v>7950000</v>
      </c>
    </row>
    <row r="150" spans="1:11" x14ac:dyDescent="0.25">
      <c r="A150" s="1">
        <v>3905230</v>
      </c>
      <c r="B150" s="13" t="s">
        <v>56</v>
      </c>
      <c r="C150" s="18" t="s">
        <v>113</v>
      </c>
      <c r="D150" s="18" t="s">
        <v>167</v>
      </c>
      <c r="E150" s="32" t="s">
        <v>324</v>
      </c>
      <c r="F150" s="15"/>
      <c r="G150" s="37"/>
      <c r="H150" s="36" t="s">
        <v>32</v>
      </c>
      <c r="I150" s="66">
        <v>2023</v>
      </c>
      <c r="J150" s="68">
        <v>101613532.38897499</v>
      </c>
    </row>
    <row r="151" spans="1:11" ht="30" x14ac:dyDescent="0.25">
      <c r="A151" s="1">
        <v>3919983</v>
      </c>
      <c r="B151" s="13" t="s">
        <v>56</v>
      </c>
      <c r="C151" s="18" t="s">
        <v>113</v>
      </c>
      <c r="D151" s="18" t="s">
        <v>167</v>
      </c>
      <c r="E151" s="32" t="s">
        <v>325</v>
      </c>
      <c r="F151" s="15"/>
      <c r="G151" s="37"/>
      <c r="H151" s="70" t="s">
        <v>123</v>
      </c>
      <c r="I151" s="66">
        <v>2023</v>
      </c>
      <c r="J151" s="68">
        <v>33183064.647633601</v>
      </c>
    </row>
    <row r="152" spans="1:11" x14ac:dyDescent="0.25">
      <c r="A152" s="1">
        <v>3905229</v>
      </c>
      <c r="B152" s="13" t="s">
        <v>56</v>
      </c>
      <c r="C152" s="18" t="s">
        <v>113</v>
      </c>
      <c r="D152" s="18" t="s">
        <v>168</v>
      </c>
      <c r="E152" s="32" t="s">
        <v>326</v>
      </c>
      <c r="F152" s="15"/>
      <c r="G152" s="37"/>
      <c r="H152" s="36" t="s">
        <v>32</v>
      </c>
      <c r="I152" s="66">
        <v>2023</v>
      </c>
      <c r="J152" s="68">
        <v>147803098.34574839</v>
      </c>
    </row>
    <row r="153" spans="1:11" x14ac:dyDescent="0.25">
      <c r="A153" s="1">
        <v>3905534</v>
      </c>
      <c r="B153" s="13" t="s">
        <v>56</v>
      </c>
      <c r="C153" s="18" t="s">
        <v>113</v>
      </c>
      <c r="D153" s="18" t="s">
        <v>30</v>
      </c>
      <c r="E153" s="32" t="s">
        <v>143</v>
      </c>
      <c r="F153" s="15"/>
      <c r="G153" s="37"/>
      <c r="H153" s="36" t="s">
        <v>32</v>
      </c>
      <c r="I153" s="66">
        <v>2023</v>
      </c>
      <c r="J153" s="68">
        <v>90625561.820095211</v>
      </c>
    </row>
    <row r="154" spans="1:11" ht="26.25" customHeight="1" x14ac:dyDescent="0.25">
      <c r="A154" s="1">
        <v>3920852</v>
      </c>
      <c r="B154" s="13" t="s">
        <v>56</v>
      </c>
      <c r="C154" s="18" t="s">
        <v>113</v>
      </c>
      <c r="D154" s="18"/>
      <c r="E154" s="32" t="s">
        <v>327</v>
      </c>
      <c r="F154" s="15"/>
      <c r="G154" s="37"/>
      <c r="H154" s="71" t="s">
        <v>123</v>
      </c>
      <c r="I154" s="66">
        <v>2023</v>
      </c>
      <c r="J154" s="68">
        <v>29000000</v>
      </c>
    </row>
    <row r="155" spans="1:11" ht="30" x14ac:dyDescent="0.25">
      <c r="A155" s="1">
        <v>3919979</v>
      </c>
      <c r="B155" s="13" t="s">
        <v>56</v>
      </c>
      <c r="C155" s="18" t="s">
        <v>113</v>
      </c>
      <c r="D155" s="18"/>
      <c r="E155" s="32" t="s">
        <v>328</v>
      </c>
      <c r="F155" s="15"/>
      <c r="G155" s="37"/>
      <c r="H155" s="72" t="s">
        <v>123</v>
      </c>
      <c r="I155" s="66">
        <v>2023</v>
      </c>
      <c r="J155" s="68">
        <v>12000000</v>
      </c>
    </row>
    <row r="156" spans="1:11" ht="30" x14ac:dyDescent="0.25">
      <c r="A156" s="1">
        <v>3919984</v>
      </c>
      <c r="B156" s="13" t="s">
        <v>56</v>
      </c>
      <c r="C156" s="18" t="s">
        <v>113</v>
      </c>
      <c r="D156" s="18" t="s">
        <v>149</v>
      </c>
      <c r="E156" s="32" t="s">
        <v>329</v>
      </c>
      <c r="F156" s="15"/>
      <c r="G156" s="37"/>
      <c r="H156" s="70" t="s">
        <v>123</v>
      </c>
      <c r="I156" s="66">
        <v>2023</v>
      </c>
      <c r="J156" s="68">
        <v>10562096.7861485</v>
      </c>
    </row>
    <row r="157" spans="1:11" ht="30" x14ac:dyDescent="0.25">
      <c r="A157" s="1">
        <v>3920847</v>
      </c>
      <c r="B157" s="13" t="s">
        <v>56</v>
      </c>
      <c r="C157" s="18" t="s">
        <v>113</v>
      </c>
      <c r="D157" s="18" t="s">
        <v>30</v>
      </c>
      <c r="E157" s="32" t="s">
        <v>330</v>
      </c>
      <c r="F157" s="15"/>
      <c r="G157" s="37"/>
      <c r="H157" s="70" t="s">
        <v>123</v>
      </c>
      <c r="I157" s="66">
        <v>2023</v>
      </c>
      <c r="J157" s="68">
        <v>7840334.6058790004</v>
      </c>
    </row>
    <row r="158" spans="1:11" x14ac:dyDescent="0.25">
      <c r="A158" s="1">
        <v>3919989</v>
      </c>
      <c r="B158" s="13" t="s">
        <v>56</v>
      </c>
      <c r="C158" s="18" t="s">
        <v>113</v>
      </c>
      <c r="D158" s="18" t="s">
        <v>30</v>
      </c>
      <c r="E158" s="32" t="s">
        <v>331</v>
      </c>
      <c r="F158" s="15"/>
      <c r="G158" s="37">
        <v>1</v>
      </c>
      <c r="H158" s="36" t="s">
        <v>123</v>
      </c>
      <c r="I158" s="66">
        <v>2023</v>
      </c>
      <c r="J158" s="68">
        <v>5293467.7503039576</v>
      </c>
    </row>
    <row r="159" spans="1:11" x14ac:dyDescent="0.25">
      <c r="A159" s="1">
        <v>3919985</v>
      </c>
      <c r="B159" s="13" t="s">
        <v>56</v>
      </c>
      <c r="C159" s="18" t="s">
        <v>113</v>
      </c>
      <c r="D159" s="18" t="s">
        <v>30</v>
      </c>
      <c r="E159" s="32" t="s">
        <v>332</v>
      </c>
      <c r="F159" s="15" t="s">
        <v>141</v>
      </c>
      <c r="G159" s="37">
        <v>1</v>
      </c>
      <c r="H159" s="36" t="s">
        <v>123</v>
      </c>
      <c r="I159" s="66">
        <v>2023</v>
      </c>
      <c r="J159" s="68">
        <v>705749.23554414581</v>
      </c>
    </row>
    <row r="160" spans="1:11" ht="17.25" customHeight="1" x14ac:dyDescent="0.25">
      <c r="A160" s="1">
        <v>3905179</v>
      </c>
      <c r="B160" s="13" t="s">
        <v>56</v>
      </c>
      <c r="C160" s="18" t="s">
        <v>113</v>
      </c>
      <c r="D160" s="18" t="s">
        <v>30</v>
      </c>
      <c r="E160" s="32" t="s">
        <v>333</v>
      </c>
      <c r="F160" s="15"/>
      <c r="G160" s="37"/>
      <c r="H160" s="36" t="s">
        <v>32</v>
      </c>
      <c r="I160" s="66">
        <v>2023</v>
      </c>
      <c r="J160" s="68">
        <v>57471935.574728683</v>
      </c>
    </row>
    <row r="161" spans="1:10" ht="18.75" customHeight="1" x14ac:dyDescent="0.25">
      <c r="A161" s="1">
        <v>3905341</v>
      </c>
      <c r="B161" s="13" t="s">
        <v>56</v>
      </c>
      <c r="C161" s="18" t="s">
        <v>113</v>
      </c>
      <c r="D161" s="18" t="s">
        <v>30</v>
      </c>
      <c r="E161" s="32" t="s">
        <v>334</v>
      </c>
      <c r="F161" s="15"/>
      <c r="G161" s="37"/>
      <c r="H161" s="36" t="s">
        <v>32</v>
      </c>
      <c r="I161" s="66">
        <v>2023</v>
      </c>
      <c r="J161" s="68">
        <v>9074516.143378213</v>
      </c>
    </row>
    <row r="162" spans="1:10" x14ac:dyDescent="0.25">
      <c r="C162" s="79"/>
      <c r="D162" s="79"/>
      <c r="E162" s="79"/>
      <c r="F162" s="80"/>
      <c r="G162" s="79"/>
      <c r="H162" s="79"/>
      <c r="I162" s="79"/>
      <c r="J162" s="81">
        <f>SUM(J6:J161)</f>
        <v>2493617097.4469514</v>
      </c>
    </row>
    <row r="163" spans="1:10" x14ac:dyDescent="0.25">
      <c r="C163" s="79"/>
      <c r="D163" s="79"/>
      <c r="E163" s="79"/>
      <c r="F163" s="80"/>
      <c r="G163" s="79"/>
      <c r="H163" s="79"/>
      <c r="I163" s="79"/>
      <c r="J163" s="82"/>
    </row>
    <row r="164" spans="1:10" x14ac:dyDescent="0.25">
      <c r="C164" s="79"/>
      <c r="D164" s="79"/>
      <c r="E164" s="79"/>
      <c r="F164" s="80"/>
      <c r="G164" s="79"/>
      <c r="H164" s="79"/>
      <c r="I164" s="79"/>
      <c r="J164" s="83">
        <f>J162+Átemelő!U131+'HBA '!S180+'Bekötő vezeték'!S598+Nyomóvezeték!S90+Gravitációsgerinc!S715</f>
        <v>4748000000.4469519</v>
      </c>
    </row>
    <row r="166" spans="1:10" x14ac:dyDescent="0.25">
      <c r="J166" s="30"/>
    </row>
  </sheetData>
  <autoFilter ref="A3:J162" xr:uid="{8FA930D6-3BEC-4236-93E6-E0D18685C335}"/>
  <mergeCells count="12">
    <mergeCell ref="A3:A5"/>
    <mergeCell ref="A2:I2"/>
    <mergeCell ref="A1:J1"/>
    <mergeCell ref="I3:I5"/>
    <mergeCell ref="J3:J5"/>
    <mergeCell ref="B3:B5"/>
    <mergeCell ref="C3:C5"/>
    <mergeCell ref="D3:D5"/>
    <mergeCell ref="E3:E5"/>
    <mergeCell ref="F3:F5"/>
    <mergeCell ref="G3:G5"/>
    <mergeCell ref="H3:H5"/>
  </mergeCells>
  <phoneticPr fontId="21" type="noConversion"/>
  <pageMargins left="0.70866141732283472" right="0.70866141732283472" top="0.74803149606299213" bottom="0.74803149606299213" header="0.31496062992125984" footer="0.31496062992125984"/>
  <pageSetup paperSize="9" scale="65" orientation="landscape" r:id="rId1"/>
  <headerFooter>
    <oddHeader xml:space="preserve">&amp;C&amp;"-,Félkövér"&amp;14KEHOP VAGYONLELTÁR 2023.10.25.&amp;"-,Normál"&amp;11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6</vt:i4>
      </vt:variant>
      <vt:variant>
        <vt:lpstr>Névvel ellátott tartományok</vt:lpstr>
      </vt:variant>
      <vt:variant>
        <vt:i4>4</vt:i4>
      </vt:variant>
    </vt:vector>
  </HeadingPairs>
  <TitlesOfParts>
    <vt:vector size="10" baseType="lpstr">
      <vt:lpstr>Gravitációsgerinc</vt:lpstr>
      <vt:lpstr>Nyomóvezeték</vt:lpstr>
      <vt:lpstr>Bekötő vezeték</vt:lpstr>
      <vt:lpstr>HBA </vt:lpstr>
      <vt:lpstr>Átemelő</vt:lpstr>
      <vt:lpstr>Telep</vt:lpstr>
      <vt:lpstr>Átemelő!Nyomtatási_cím</vt:lpstr>
      <vt:lpstr>'HBA '!Nyomtatási_cím</vt:lpstr>
      <vt:lpstr>Átemelő!Nyomtatási_terület</vt:lpstr>
      <vt:lpstr>'HBA 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Laskáné Gorza Annamária</dc:creator>
  <cp:lastModifiedBy>Árkovics Orsolya</cp:lastModifiedBy>
  <cp:lastPrinted>2023-12-12T06:59:31Z</cp:lastPrinted>
  <dcterms:created xsi:type="dcterms:W3CDTF">2014-10-08T06:15:45Z</dcterms:created>
  <dcterms:modified xsi:type="dcterms:W3CDTF">2024-01-24T07:57:58Z</dcterms:modified>
</cp:coreProperties>
</file>