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4. np.  2024. évi költségvetés\előterjesztés  mellékletei\"/>
    </mc:Choice>
  </mc:AlternateContent>
  <xr:revisionPtr revIDLastSave="0" documentId="13_ncr:1_{61C3A71D-6A1E-44CE-9D8E-2FF64A1F98F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arbantartás" sheetId="1" r:id="rId1"/>
  </sheets>
  <definedNames>
    <definedName name="_xlnm.Print_Area" localSheetId="0">karbantartás!$A$1:$E$33</definedName>
  </definedNames>
  <calcPr calcId="191029"/>
</workbook>
</file>

<file path=xl/calcChain.xml><?xml version="1.0" encoding="utf-8"?>
<calcChain xmlns="http://schemas.openxmlformats.org/spreadsheetml/2006/main">
  <c r="D28" i="1" l="1"/>
  <c r="E28" i="1" s="1"/>
  <c r="C31" i="1" l="1"/>
  <c r="D29" i="1" l="1"/>
  <c r="E29" i="1" s="1"/>
  <c r="D21" i="1"/>
  <c r="E21" i="1" s="1"/>
  <c r="D22" i="1"/>
  <c r="E22" i="1" s="1"/>
  <c r="D17" i="1"/>
  <c r="E17" i="1" s="1"/>
  <c r="D16" i="1"/>
  <c r="E16" i="1" s="1"/>
  <c r="C8" i="1" l="1"/>
  <c r="C13" i="1"/>
  <c r="D18" i="1"/>
  <c r="E18" i="1" s="1"/>
  <c r="D30" i="1"/>
  <c r="E30" i="1" s="1"/>
  <c r="D26" i="1"/>
  <c r="E26" i="1" s="1"/>
  <c r="D25" i="1"/>
  <c r="E25" i="1" s="1"/>
  <c r="D23" i="1"/>
  <c r="E23" i="1" s="1"/>
  <c r="D20" i="1"/>
  <c r="E20" i="1" s="1"/>
  <c r="D27" i="1"/>
  <c r="E27" i="1" s="1"/>
  <c r="D12" i="1"/>
  <c r="E12" i="1" s="1"/>
  <c r="D11" i="1"/>
  <c r="E11" i="1" s="1"/>
  <c r="D10" i="1"/>
  <c r="E10" i="1" s="1"/>
  <c r="D9" i="1"/>
  <c r="D7" i="1"/>
  <c r="D8" i="1" s="1"/>
  <c r="E7" i="1" l="1"/>
  <c r="E8" i="1" s="1"/>
  <c r="D13" i="1"/>
  <c r="E31" i="1"/>
  <c r="D31" i="1"/>
  <c r="E9" i="1"/>
  <c r="E13" i="1" s="1"/>
  <c r="D14" i="1" l="1"/>
  <c r="D32" i="1" s="1"/>
  <c r="C14" i="1"/>
  <c r="C32" i="1" s="1"/>
  <c r="E14" i="1" l="1"/>
  <c r="E32" i="1" s="1"/>
</calcChain>
</file>

<file path=xl/sharedStrings.xml><?xml version="1.0" encoding="utf-8"?>
<sst xmlns="http://schemas.openxmlformats.org/spreadsheetml/2006/main" count="38" uniqueCount="37">
  <si>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</si>
  <si>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</si>
  <si>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</si>
  <si>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</si>
  <si>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</si>
  <si>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</si>
  <si>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</si>
  <si>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</si>
  <si>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</si>
  <si>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</si>
  <si>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Hótolás, síkosság mentesítés</t>
  </si>
  <si>
    <t>Önkormányzat mindösszesen:</t>
  </si>
  <si>
    <t>Városi Önkormányzat Egészségügyi Központja</t>
  </si>
  <si>
    <t>Játszóterek karbantartása</t>
  </si>
  <si>
    <t>2 pilléres városrészi útkarbantartás céltartaléka</t>
  </si>
  <si>
    <t>Önkormányzat összesen:</t>
  </si>
  <si>
    <t xml:space="preserve"> 2024. év</t>
  </si>
  <si>
    <t>EÜ gépek kötelező felülvizsgálata</t>
  </si>
  <si>
    <t>Vizesblokkok karbantartása</t>
  </si>
  <si>
    <t>Volt ügyelet karbantartása</t>
  </si>
  <si>
    <t>Zalaszentgróti Közös Önkormányzati Hivatal</t>
  </si>
  <si>
    <t>Ingatlanok</t>
  </si>
  <si>
    <t>Temető karbantartás</t>
  </si>
  <si>
    <t>Utak</t>
  </si>
  <si>
    <t>Táblák, útfestés</t>
  </si>
  <si>
    <t>Városgazdálkodás</t>
  </si>
  <si>
    <t>Zöldterületek kezelése (fakivágás, virágosítás, faültetés, tuskómarás)</t>
  </si>
  <si>
    <t>Karácsonyi fények fel-és leszerelése</t>
  </si>
  <si>
    <t>Buszmegállók karbantartása</t>
  </si>
  <si>
    <t>Önkormányzati ingatlanok karbantartása</t>
  </si>
  <si>
    <t>Önkormányzati lakások karbantartása</t>
  </si>
  <si>
    <t>Belvárosi utak, járdák kátyúzása, karbantartása</t>
  </si>
  <si>
    <t>Mezőgazdasági utak karbantartása</t>
  </si>
  <si>
    <t xml:space="preserve">Háziorvosi váróhelyiség járólap csere </t>
  </si>
  <si>
    <t>Belső ellenőri helyiség karbantartása</t>
  </si>
  <si>
    <t>Városmajor utca kátyúzás</t>
  </si>
  <si>
    <t xml:space="preserve">1.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</si>
</sst>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3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4" borderId="0" applyNumberFormat="0" applyBorder="0" applyAlignment="0" applyProtection="0"/>
  </cellStyleXfs>
  <cellXfs count="57">
    <xf numFmtId="0" fontId="0" fillId="0" borderId="0" xfId="0"/>
    <xf numFmtId="1" fontId="2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1" fontId="5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3" fontId="15" fillId="0" borderId="1" xfId="1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1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" fontId="16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" fontId="12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4" fillId="0" borderId="0" xfId="0" applyFont="1"/>
    <xf numFmtId="1" fontId="12" fillId="0" borderId="1" xfId="1" applyNumberFormat="1" applyFont="1" applyFill="1" applyBorder="1" applyAlignment="1">
      <alignment vertical="center" wrapText="1"/>
    </xf>
    <xf numFmtId="1" fontId="1" fillId="5" borderId="1" xfId="0" applyNumberFormat="1" applyFont="1" applyFill="1" applyBorder="1" applyAlignment="1">
      <alignment horizontal="left"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1" fontId="1" fillId="5" borderId="1" xfId="0" applyNumberFormat="1" applyFont="1" applyFill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12" fillId="0" borderId="0" xfId="0" applyFont="1" applyAlignment="1">
      <alignment vertical="center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view="pageBreakPreview" topLeftCell="A19" zoomScale="90" zoomScaleNormal="90" zoomScaleSheetLayoutView="90" workbookViewId="0">
      <selection activeCell="A4" sqref="A4:E4"/>
    </sheetView>
  </sheetViews>
  <sheetFormatPr defaultColWidth="8.85546875" defaultRowHeight="15" x14ac:dyDescent="0.2"/>
  <cols>
    <col min="1" max="1" width="21.7109375" style="36" customWidth="1"/>
    <col min="2" max="2" width="52.28515625" style="37" customWidth="1"/>
    <col min="3" max="5" width="9.28515625" style="37" customWidth="1"/>
    <col min="6" max="6" width="10.42578125" style="17" customWidth="1"/>
    <col min="7" max="7" width="8.85546875" style="17" customWidth="1"/>
    <col min="8" max="9" width="8.85546875" style="17"/>
    <col min="10" max="10" width="7.5703125" style="17" customWidth="1"/>
    <col min="11" max="11" width="9" style="17" customWidth="1"/>
    <col min="12" max="16384" width="8.85546875" style="17"/>
  </cols>
  <sheetData>
    <row r="1" spans="1:7" ht="18.75" customHeight="1" x14ac:dyDescent="0.2">
      <c r="A1" s="51" t="s">
        <v>36</v>
      </c>
      <c r="B1" s="52"/>
      <c r="C1" s="52"/>
      <c r="D1" s="52"/>
      <c r="E1" s="52"/>
      <c r="F1" s="16"/>
    </row>
    <row r="2" spans="1:7" ht="31.15" customHeight="1" x14ac:dyDescent="0.2">
      <c r="A2" s="53" t="s">
        <v>0</v>
      </c>
      <c r="B2" s="53"/>
      <c r="C2" s="53"/>
      <c r="D2" s="53"/>
      <c r="E2" s="53"/>
      <c r="F2" s="18"/>
      <c r="G2" s="19"/>
    </row>
    <row r="3" spans="1:7" ht="23.45" customHeight="1" x14ac:dyDescent="0.2">
      <c r="A3" s="53" t="s">
        <v>16</v>
      </c>
      <c r="B3" s="53"/>
      <c r="C3" s="53"/>
      <c r="D3" s="53"/>
      <c r="E3" s="53"/>
      <c r="F3" s="18"/>
      <c r="G3" s="19"/>
    </row>
    <row r="4" spans="1:7" ht="41.25" customHeight="1" x14ac:dyDescent="0.2">
      <c r="A4" s="54" t="s">
        <v>1</v>
      </c>
      <c r="B4" s="54"/>
      <c r="C4" s="54"/>
      <c r="D4" s="54"/>
      <c r="E4" s="54"/>
      <c r="F4" s="20"/>
      <c r="G4" s="19"/>
    </row>
    <row r="5" spans="1:7" ht="9.6" customHeight="1" x14ac:dyDescent="0.2">
      <c r="A5" s="21"/>
      <c r="B5" s="22"/>
      <c r="C5" s="22"/>
      <c r="D5" s="22"/>
      <c r="E5" s="22"/>
      <c r="F5" s="20"/>
      <c r="G5" s="19"/>
    </row>
    <row r="6" spans="1:7" s="26" customFormat="1" ht="21.75" customHeight="1" x14ac:dyDescent="0.2">
      <c r="A6" s="5" t="s">
        <v>2</v>
      </c>
      <c r="B6" s="5" t="s">
        <v>3</v>
      </c>
      <c r="C6" s="23" t="s">
        <v>4</v>
      </c>
      <c r="D6" s="23" t="s">
        <v>5</v>
      </c>
      <c r="E6" s="23" t="s">
        <v>6</v>
      </c>
      <c r="F6" s="24"/>
      <c r="G6" s="25"/>
    </row>
    <row r="7" spans="1:7" ht="18.75" customHeight="1" x14ac:dyDescent="0.2">
      <c r="A7" s="55" t="s">
        <v>20</v>
      </c>
      <c r="B7" s="6" t="s">
        <v>34</v>
      </c>
      <c r="C7" s="28">
        <v>300</v>
      </c>
      <c r="D7" s="11">
        <f>ROUND(C7*0.27,0)</f>
        <v>81</v>
      </c>
      <c r="E7" s="13">
        <f>C7+D7</f>
        <v>381</v>
      </c>
      <c r="F7" s="27"/>
      <c r="G7" s="19"/>
    </row>
    <row r="8" spans="1:7" ht="31.5" customHeight="1" x14ac:dyDescent="0.2">
      <c r="A8" s="56"/>
      <c r="B8" s="8" t="s">
        <v>7</v>
      </c>
      <c r="C8" s="12">
        <f>SUM(C7)</f>
        <v>300</v>
      </c>
      <c r="D8" s="12">
        <f t="shared" ref="D8:E8" si="0">SUM(D7)</f>
        <v>81</v>
      </c>
      <c r="E8" s="12">
        <f t="shared" si="0"/>
        <v>381</v>
      </c>
      <c r="F8" s="1"/>
      <c r="G8" s="30"/>
    </row>
    <row r="9" spans="1:7" ht="18.75" x14ac:dyDescent="0.2">
      <c r="A9" s="50" t="s">
        <v>12</v>
      </c>
      <c r="B9" s="6" t="s">
        <v>17</v>
      </c>
      <c r="C9" s="11">
        <v>1500</v>
      </c>
      <c r="D9" s="11">
        <f>ROUND(C9*0.27,0)</f>
        <v>405</v>
      </c>
      <c r="E9" s="13">
        <f>C9+D9</f>
        <v>1905</v>
      </c>
      <c r="F9" s="29"/>
      <c r="G9" s="19"/>
    </row>
    <row r="10" spans="1:7" ht="18.75" x14ac:dyDescent="0.2">
      <c r="A10" s="50"/>
      <c r="B10" s="6" t="s">
        <v>18</v>
      </c>
      <c r="C10" s="11">
        <v>591</v>
      </c>
      <c r="D10" s="11">
        <f>ROUND(C10*0.27,0)</f>
        <v>160</v>
      </c>
      <c r="E10" s="13">
        <f>C10+D10</f>
        <v>751</v>
      </c>
      <c r="F10" s="29"/>
      <c r="G10" s="19"/>
    </row>
    <row r="11" spans="1:7" ht="18.75" x14ac:dyDescent="0.2">
      <c r="A11" s="50"/>
      <c r="B11" s="45" t="s">
        <v>19</v>
      </c>
      <c r="C11" s="44">
        <v>1181</v>
      </c>
      <c r="D11" s="11">
        <f>ROUND(C11*0.27,0)</f>
        <v>319</v>
      </c>
      <c r="E11" s="13">
        <f>C11+D11</f>
        <v>1500</v>
      </c>
      <c r="F11" s="29"/>
      <c r="G11" s="19"/>
    </row>
    <row r="12" spans="1:7" ht="18.75" x14ac:dyDescent="0.2">
      <c r="A12" s="50"/>
      <c r="B12" s="6" t="s">
        <v>33</v>
      </c>
      <c r="C12" s="11">
        <v>530</v>
      </c>
      <c r="D12" s="11">
        <f>ROUND(C12*0.27,0)</f>
        <v>143</v>
      </c>
      <c r="E12" s="13">
        <f>C12+D12</f>
        <v>673</v>
      </c>
      <c r="F12" s="29"/>
      <c r="G12" s="19"/>
    </row>
    <row r="13" spans="1:7" s="33" customFormat="1" ht="18.75" x14ac:dyDescent="0.2">
      <c r="A13" s="50"/>
      <c r="B13" s="32" t="s">
        <v>7</v>
      </c>
      <c r="C13" s="12">
        <f>SUM(C9:C12)</f>
        <v>3802</v>
      </c>
      <c r="D13" s="12">
        <f t="shared" ref="D13:E13" si="1">SUM(D9:D12)</f>
        <v>1027</v>
      </c>
      <c r="E13" s="12">
        <f t="shared" si="1"/>
        <v>4829</v>
      </c>
      <c r="F13" s="1"/>
      <c r="G13" s="30"/>
    </row>
    <row r="14" spans="1:7" ht="18.75" x14ac:dyDescent="0.2">
      <c r="A14" s="10"/>
      <c r="B14" s="40" t="s">
        <v>8</v>
      </c>
      <c r="C14" s="41">
        <f>SUM(C8,C13)</f>
        <v>4102</v>
      </c>
      <c r="D14" s="41">
        <f>SUM(D8,D13)</f>
        <v>1108</v>
      </c>
      <c r="E14" s="41">
        <f>SUM(E8,E13)</f>
        <v>5210</v>
      </c>
      <c r="F14" s="1"/>
      <c r="G14" s="19"/>
    </row>
    <row r="15" spans="1:7" ht="18" customHeight="1" x14ac:dyDescent="0.2">
      <c r="A15" s="50" t="s">
        <v>9</v>
      </c>
      <c r="B15" s="49" t="s">
        <v>21</v>
      </c>
      <c r="C15" s="49"/>
      <c r="D15" s="49"/>
      <c r="E15" s="49"/>
      <c r="F15" s="3"/>
      <c r="G15" s="19"/>
    </row>
    <row r="16" spans="1:7" ht="18.75" x14ac:dyDescent="0.2">
      <c r="A16" s="50"/>
      <c r="B16" s="7" t="s">
        <v>29</v>
      </c>
      <c r="C16" s="11">
        <v>650</v>
      </c>
      <c r="D16" s="11">
        <f>ROUND(C16*0.27,0)</f>
        <v>176</v>
      </c>
      <c r="E16" s="13">
        <f>C16+D16</f>
        <v>826</v>
      </c>
      <c r="F16" s="2"/>
      <c r="G16" s="19"/>
    </row>
    <row r="17" spans="1:7" ht="18.75" x14ac:dyDescent="0.2">
      <c r="A17" s="50"/>
      <c r="B17" s="48" t="s">
        <v>30</v>
      </c>
      <c r="C17" s="48">
        <v>500</v>
      </c>
      <c r="D17" s="44">
        <f>ROUND(C17*0.27,0)</f>
        <v>135</v>
      </c>
      <c r="E17" s="13">
        <f>C17+D17</f>
        <v>635</v>
      </c>
      <c r="F17" s="2"/>
      <c r="G17" s="19"/>
    </row>
    <row r="18" spans="1:7" ht="18.75" x14ac:dyDescent="0.2">
      <c r="A18" s="50"/>
      <c r="B18" s="7" t="s">
        <v>22</v>
      </c>
      <c r="C18" s="11">
        <v>2000</v>
      </c>
      <c r="D18" s="11">
        <f>ROUND(C18*0.27,0)</f>
        <v>540</v>
      </c>
      <c r="E18" s="13">
        <f t="shared" ref="E18" si="2">C18+D18</f>
        <v>2540</v>
      </c>
      <c r="F18" s="2"/>
      <c r="G18" s="19"/>
    </row>
    <row r="19" spans="1:7" ht="18.75" x14ac:dyDescent="0.2">
      <c r="A19" s="50"/>
      <c r="B19" s="8" t="s">
        <v>23</v>
      </c>
      <c r="C19" s="11"/>
      <c r="D19" s="11"/>
      <c r="E19" s="11"/>
      <c r="G19" s="19"/>
    </row>
    <row r="20" spans="1:7" ht="18.75" x14ac:dyDescent="0.2">
      <c r="A20" s="50"/>
      <c r="B20" s="35" t="s">
        <v>24</v>
      </c>
      <c r="C20" s="11">
        <v>1000</v>
      </c>
      <c r="D20" s="11">
        <f>ROUND(C20*0.27,0)</f>
        <v>270</v>
      </c>
      <c r="E20" s="13">
        <f>C20+D20</f>
        <v>1270</v>
      </c>
      <c r="F20" s="38"/>
      <c r="G20" s="19"/>
    </row>
    <row r="21" spans="1:7" ht="18.75" x14ac:dyDescent="0.2">
      <c r="A21" s="50"/>
      <c r="B21" s="7" t="s">
        <v>31</v>
      </c>
      <c r="C21" s="11">
        <v>6750</v>
      </c>
      <c r="D21" s="11">
        <f t="shared" ref="D21:D22" si="3">ROUND(C21*0.27,0)</f>
        <v>1823</v>
      </c>
      <c r="E21" s="13">
        <f t="shared" ref="E21" si="4">C21+D21</f>
        <v>8573</v>
      </c>
      <c r="F21" s="2"/>
      <c r="G21" s="19"/>
    </row>
    <row r="22" spans="1:7" ht="18.75" x14ac:dyDescent="0.2">
      <c r="A22" s="50"/>
      <c r="B22" s="7" t="s">
        <v>32</v>
      </c>
      <c r="C22" s="37">
        <v>1575</v>
      </c>
      <c r="D22" s="11">
        <f t="shared" si="3"/>
        <v>425</v>
      </c>
      <c r="E22" s="13">
        <f>C22+D22</f>
        <v>2000</v>
      </c>
      <c r="F22" s="3"/>
      <c r="G22" s="19"/>
    </row>
    <row r="23" spans="1:7" s="31" customFormat="1" ht="18.75" x14ac:dyDescent="0.2">
      <c r="A23" s="50"/>
      <c r="B23" s="7" t="s">
        <v>14</v>
      </c>
      <c r="C23" s="43">
        <v>2000</v>
      </c>
      <c r="D23" s="11">
        <f>ROUND(C23*0.27,0)</f>
        <v>540</v>
      </c>
      <c r="E23" s="13">
        <f>C23+D23</f>
        <v>2540</v>
      </c>
      <c r="F23" s="4"/>
      <c r="G23" s="34"/>
    </row>
    <row r="24" spans="1:7" s="31" customFormat="1" ht="18.75" x14ac:dyDescent="0.2">
      <c r="A24" s="50"/>
      <c r="B24" s="8" t="s">
        <v>25</v>
      </c>
      <c r="C24" s="11"/>
      <c r="D24" s="12"/>
      <c r="E24" s="12"/>
      <c r="F24" s="4"/>
      <c r="G24" s="34"/>
    </row>
    <row r="25" spans="1:7" s="31" customFormat="1" ht="31.5" x14ac:dyDescent="0.2">
      <c r="A25" s="50"/>
      <c r="B25" s="7" t="s">
        <v>26</v>
      </c>
      <c r="C25" s="11">
        <v>4000</v>
      </c>
      <c r="D25" s="11">
        <f t="shared" ref="D25:D30" si="5">ROUND(C25*0.27,0)</f>
        <v>1080</v>
      </c>
      <c r="E25" s="13">
        <f>C25+D25</f>
        <v>5080</v>
      </c>
      <c r="F25" s="4"/>
      <c r="G25" s="34"/>
    </row>
    <row r="26" spans="1:7" s="31" customFormat="1" ht="18.75" x14ac:dyDescent="0.2">
      <c r="A26" s="50"/>
      <c r="B26" s="7" t="s">
        <v>27</v>
      </c>
      <c r="C26" s="11">
        <v>2500</v>
      </c>
      <c r="D26" s="11">
        <f t="shared" si="5"/>
        <v>675</v>
      </c>
      <c r="E26" s="13">
        <f t="shared" ref="E26:E30" si="6">C26+D26</f>
        <v>3175</v>
      </c>
      <c r="F26" s="4"/>
      <c r="G26" s="34"/>
    </row>
    <row r="27" spans="1:7" s="31" customFormat="1" ht="18.75" x14ac:dyDescent="0.2">
      <c r="A27" s="50"/>
      <c r="B27" s="7" t="s">
        <v>13</v>
      </c>
      <c r="C27" s="11">
        <v>1000</v>
      </c>
      <c r="D27" s="11">
        <f t="shared" si="5"/>
        <v>270</v>
      </c>
      <c r="E27" s="13">
        <f>C27+D27</f>
        <v>1270</v>
      </c>
      <c r="F27" s="4"/>
      <c r="G27" s="34"/>
    </row>
    <row r="28" spans="1:7" s="31" customFormat="1" ht="18.75" x14ac:dyDescent="0.2">
      <c r="A28" s="50"/>
      <c r="B28" s="7" t="s">
        <v>35</v>
      </c>
      <c r="C28" s="44">
        <v>2362</v>
      </c>
      <c r="D28" s="44">
        <f t="shared" si="5"/>
        <v>638</v>
      </c>
      <c r="E28" s="13">
        <f>C28+D28</f>
        <v>3000</v>
      </c>
      <c r="F28" s="4"/>
      <c r="G28" s="34"/>
    </row>
    <row r="29" spans="1:7" ht="18.75" x14ac:dyDescent="0.2">
      <c r="A29" s="50"/>
      <c r="B29" s="39" t="s">
        <v>10</v>
      </c>
      <c r="C29" s="14">
        <v>500</v>
      </c>
      <c r="D29" s="11">
        <f t="shared" si="5"/>
        <v>135</v>
      </c>
      <c r="E29" s="13">
        <f>C29+D29</f>
        <v>635</v>
      </c>
      <c r="F29" s="2"/>
      <c r="G29" s="19"/>
    </row>
    <row r="30" spans="1:7" ht="18.75" x14ac:dyDescent="0.2">
      <c r="A30" s="50"/>
      <c r="B30" s="7" t="s">
        <v>28</v>
      </c>
      <c r="C30" s="11">
        <v>1200</v>
      </c>
      <c r="D30" s="11">
        <f t="shared" si="5"/>
        <v>324</v>
      </c>
      <c r="E30" s="13">
        <f t="shared" si="6"/>
        <v>1524</v>
      </c>
      <c r="F30" s="1"/>
      <c r="G30" s="19"/>
    </row>
    <row r="31" spans="1:7" ht="18.75" x14ac:dyDescent="0.2">
      <c r="A31" s="46"/>
      <c r="B31" s="42" t="s">
        <v>15</v>
      </c>
      <c r="C31" s="41">
        <f>SUM(C16:C30)</f>
        <v>26037</v>
      </c>
      <c r="D31" s="41">
        <f>SUM(D16:D30)</f>
        <v>7031</v>
      </c>
      <c r="E31" s="41">
        <f>SUM(E16:E30)</f>
        <v>33068</v>
      </c>
      <c r="F31" s="1"/>
    </row>
    <row r="32" spans="1:7" ht="18.75" x14ac:dyDescent="0.2">
      <c r="A32" s="47"/>
      <c r="B32" s="9" t="s">
        <v>11</v>
      </c>
      <c r="C32" s="15">
        <f>SUM(C31,C14)</f>
        <v>30139</v>
      </c>
      <c r="D32" s="15">
        <f>SUM(D31,D14)</f>
        <v>8139</v>
      </c>
      <c r="E32" s="15">
        <f>SUM(E31,E14)</f>
        <v>38278</v>
      </c>
      <c r="F32" s="1"/>
    </row>
    <row r="33" spans="1:6" ht="18.75" x14ac:dyDescent="0.2">
      <c r="A33" s="17"/>
      <c r="F33" s="1"/>
    </row>
  </sheetData>
  <mergeCells count="8">
    <mergeCell ref="B15:E15"/>
    <mergeCell ref="A15:A30"/>
    <mergeCell ref="A1:E1"/>
    <mergeCell ref="A2:E2"/>
    <mergeCell ref="A3:E3"/>
    <mergeCell ref="A4:E4"/>
    <mergeCell ref="A9:A13"/>
    <mergeCell ref="A7:A8"/>
  </mergeCells>
  <phoneticPr fontId="0" type="noConversion"/>
  <pageMargins left="0.7" right="0.21" top="0.39370078740157483" bottom="0.39370078740157483" header="0.19685039370078741" footer="0.19685039370078741"/>
  <pageSetup paperSize="9" scale="9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2024-02-09T10:51:15Z</cp:lastPrinted>
  <dcterms:created xsi:type="dcterms:W3CDTF">1997-01-17T14:02:09Z</dcterms:created>
  <dcterms:modified xsi:type="dcterms:W3CDTF">2024-02-09T10:51:20Z</dcterms:modified>
</cp:coreProperties>
</file>